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EFP\Trabayu\Activos\2018 FICYT3\GT1a - Forest Review\"/>
    </mc:Choice>
  </mc:AlternateContent>
  <xr:revisionPtr revIDLastSave="0" documentId="13_ncr:1_{8AC635F3-E464-4BAA-91A9-39A7BDB5E9CC}" xr6:coauthVersionLast="44" xr6:coauthVersionMax="44" xr10:uidLastSave="{00000000-0000-0000-0000-000000000000}"/>
  <bookViews>
    <workbookView xWindow="-98" yWindow="-98" windowWidth="20715" windowHeight="13276" xr2:uid="{85017D42-FA98-4A48-A2C9-9774EE10C498}"/>
  </bookViews>
  <sheets>
    <sheet name="Hoja1" sheetId="1" r:id="rId1"/>
  </sheets>
  <definedNames>
    <definedName name="_xlnm._FilterDatabase" localSheetId="0" hidden="1">Hoja1!$A$1:$AA$4792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4825" i="1" l="1"/>
  <c r="M4751" i="1" l="1"/>
  <c r="M4750" i="1"/>
  <c r="M4749" i="1"/>
  <c r="M4748" i="1"/>
  <c r="M4747" i="1"/>
  <c r="M4746" i="1"/>
  <c r="M4745" i="1"/>
  <c r="M4744" i="1"/>
  <c r="M4743" i="1"/>
  <c r="M4742" i="1"/>
  <c r="M4741" i="1"/>
  <c r="M4740" i="1"/>
  <c r="M4739" i="1"/>
  <c r="M4738" i="1"/>
  <c r="M4737" i="1"/>
  <c r="I4676" i="1" l="1"/>
  <c r="I4674" i="1"/>
  <c r="M4566" i="1" l="1"/>
  <c r="I4566" i="1"/>
  <c r="M4565" i="1"/>
  <c r="I4565" i="1"/>
  <c r="M4564" i="1"/>
  <c r="I4564" i="1"/>
  <c r="I4555" i="1"/>
  <c r="I4546" i="1"/>
  <c r="I4512" i="1" l="1"/>
  <c r="I4511" i="1"/>
  <c r="I4510" i="1"/>
  <c r="I4509" i="1"/>
  <c r="I4508" i="1"/>
  <c r="I4507" i="1"/>
  <c r="I4497" i="1"/>
  <c r="I4327" i="1" l="1"/>
  <c r="I4326" i="1"/>
  <c r="I4325" i="1"/>
  <c r="I4324" i="1"/>
  <c r="I4323" i="1"/>
  <c r="I4322" i="1"/>
  <c r="I4321" i="1"/>
  <c r="I4320" i="1"/>
  <c r="M4327" i="1"/>
  <c r="M4326" i="1"/>
  <c r="M4325" i="1"/>
  <c r="M4324" i="1"/>
  <c r="M4323" i="1"/>
  <c r="M4322" i="1"/>
  <c r="M4321" i="1"/>
  <c r="M4320" i="1"/>
  <c r="I4317" i="1" l="1"/>
  <c r="I4316" i="1"/>
  <c r="M4313" i="1" l="1"/>
  <c r="M4312" i="1"/>
  <c r="M4311" i="1"/>
  <c r="M4310" i="1"/>
  <c r="M4309" i="1"/>
  <c r="M4308" i="1"/>
  <c r="M4307" i="1"/>
  <c r="I3870" i="1" l="1"/>
  <c r="I3869" i="1"/>
  <c r="I3868" i="1"/>
  <c r="I3867" i="1"/>
  <c r="M3846" i="1" l="1"/>
  <c r="M3778" i="1" l="1"/>
  <c r="I3778" i="1"/>
  <c r="I3754" i="1" l="1"/>
  <c r="I3731" i="1"/>
  <c r="I3730" i="1"/>
  <c r="I3729" i="1"/>
  <c r="I3728" i="1"/>
  <c r="I3727" i="1"/>
  <c r="I3726" i="1"/>
  <c r="I3725" i="1"/>
  <c r="I3724" i="1"/>
  <c r="I3723" i="1"/>
  <c r="I3722" i="1"/>
  <c r="I3641" i="1" l="1"/>
  <c r="I3640" i="1"/>
  <c r="I3639" i="1"/>
  <c r="I3638" i="1"/>
  <c r="I3637" i="1"/>
  <c r="I3636" i="1"/>
  <c r="M3627" i="1"/>
  <c r="I3614" i="1" l="1"/>
  <c r="M3611" i="1" l="1"/>
  <c r="I3606" i="1"/>
  <c r="I3593" i="1"/>
  <c r="M3396" i="1" l="1"/>
  <c r="M3395" i="1"/>
  <c r="M3394" i="1"/>
  <c r="M3393" i="1"/>
  <c r="M3392" i="1"/>
  <c r="M3391" i="1"/>
  <c r="M3390" i="1"/>
  <c r="M3389" i="1"/>
  <c r="M3388" i="1"/>
  <c r="M3300" i="1" l="1"/>
  <c r="M3298" i="1"/>
  <c r="M3297" i="1"/>
  <c r="I3295" i="1"/>
  <c r="I3294" i="1"/>
  <c r="I3293" i="1"/>
  <c r="I3292" i="1"/>
  <c r="I3291" i="1"/>
  <c r="I3290" i="1"/>
  <c r="I3289" i="1"/>
  <c r="I3288" i="1"/>
  <c r="I3287" i="1"/>
  <c r="I3286" i="1"/>
  <c r="I3275" i="1"/>
  <c r="I3274" i="1"/>
  <c r="I3273" i="1"/>
  <c r="I3272" i="1"/>
  <c r="I3271" i="1"/>
  <c r="I3270" i="1"/>
  <c r="I3269" i="1"/>
  <c r="I3268" i="1"/>
  <c r="I3267" i="1"/>
  <c r="I3266" i="1"/>
  <c r="M3249" i="1" l="1"/>
  <c r="M3248" i="1"/>
  <c r="M3247" i="1"/>
  <c r="M3246" i="1"/>
  <c r="M3245" i="1"/>
  <c r="M3244" i="1"/>
  <c r="M3243" i="1"/>
  <c r="M3242" i="1"/>
  <c r="M3241" i="1"/>
  <c r="M3240" i="1"/>
  <c r="M3239" i="1"/>
  <c r="M3238" i="1"/>
  <c r="I3161" i="1" l="1"/>
  <c r="I3160" i="1"/>
  <c r="I3159" i="1"/>
  <c r="I3158" i="1"/>
  <c r="I3157" i="1"/>
  <c r="I3156" i="1"/>
  <c r="I3149" i="1"/>
  <c r="I3148" i="1"/>
  <c r="I3147" i="1"/>
  <c r="I3146" i="1"/>
  <c r="I3145" i="1"/>
  <c r="I3144" i="1"/>
  <c r="I3137" i="1"/>
  <c r="I3136" i="1"/>
  <c r="I3135" i="1"/>
  <c r="I3134" i="1"/>
  <c r="I3133" i="1"/>
  <c r="I3132" i="1"/>
  <c r="I3125" i="1"/>
  <c r="I3124" i="1"/>
  <c r="I3123" i="1"/>
  <c r="I3122" i="1"/>
  <c r="I3121" i="1"/>
  <c r="I3120" i="1"/>
  <c r="I3113" i="1"/>
  <c r="I3112" i="1"/>
  <c r="I3111" i="1"/>
  <c r="I3110" i="1"/>
  <c r="I3109" i="1"/>
  <c r="I3108" i="1"/>
  <c r="I3069" i="1"/>
  <c r="I3068" i="1"/>
  <c r="I3067" i="1"/>
  <c r="I3066" i="1"/>
  <c r="I3065" i="1"/>
  <c r="I3064" i="1"/>
  <c r="I3063" i="1"/>
  <c r="I3062" i="1"/>
  <c r="I3061" i="1"/>
  <c r="I3060" i="1"/>
  <c r="M3049" i="1"/>
  <c r="M3048" i="1"/>
  <c r="M3047" i="1"/>
  <c r="M3046" i="1"/>
  <c r="M3045" i="1"/>
  <c r="M3044" i="1"/>
  <c r="M3043" i="1"/>
  <c r="M3042" i="1"/>
  <c r="M3041" i="1"/>
  <c r="M3040" i="1"/>
  <c r="I3037" i="1" l="1"/>
  <c r="I3036" i="1"/>
  <c r="I3035" i="1"/>
  <c r="I3034" i="1"/>
  <c r="M3029" i="1"/>
  <c r="I3024" i="1"/>
  <c r="I3023" i="1"/>
  <c r="I3022" i="1"/>
  <c r="I3021" i="1"/>
  <c r="I3020" i="1"/>
  <c r="I3012" i="1"/>
  <c r="I3011" i="1"/>
  <c r="I3010" i="1"/>
  <c r="I3009" i="1"/>
  <c r="I3008" i="1"/>
  <c r="I3007" i="1"/>
  <c r="I3006" i="1"/>
  <c r="I3005" i="1"/>
  <c r="I3004" i="1"/>
  <c r="I3003" i="1"/>
  <c r="M2940" i="1" l="1"/>
  <c r="M2937" i="1"/>
  <c r="M2936" i="1"/>
  <c r="M2935" i="1"/>
  <c r="M2934" i="1"/>
  <c r="M2933" i="1"/>
  <c r="M2932" i="1"/>
  <c r="M2931" i="1"/>
  <c r="M2930" i="1"/>
  <c r="I2279" i="1" l="1"/>
  <c r="I2267" i="1"/>
  <c r="I2266" i="1"/>
  <c r="I2265" i="1"/>
  <c r="I2264" i="1"/>
  <c r="I2263" i="1"/>
  <c r="I2262" i="1"/>
  <c r="I2261" i="1"/>
  <c r="I2260" i="1"/>
  <c r="M2180" i="1" l="1"/>
  <c r="M2179" i="1"/>
  <c r="M2178" i="1"/>
  <c r="M2177" i="1"/>
  <c r="M2176" i="1"/>
  <c r="M2175" i="1"/>
  <c r="M2174" i="1"/>
  <c r="M2173" i="1"/>
  <c r="I2132" i="1" l="1"/>
  <c r="I2131" i="1"/>
  <c r="I2130" i="1"/>
  <c r="I2129" i="1"/>
  <c r="M2110" i="1" l="1"/>
  <c r="M2103" i="1"/>
  <c r="M2108" i="1"/>
  <c r="M2043" i="1"/>
  <c r="I2041" i="1" l="1"/>
  <c r="I2040" i="1"/>
  <c r="M2041" i="1"/>
  <c r="M2040" i="1"/>
  <c r="M2039" i="1"/>
  <c r="I2039" i="1"/>
  <c r="M2038" i="1"/>
  <c r="I2038" i="1"/>
  <c r="M2037" i="1"/>
  <c r="I2036" i="1"/>
  <c r="M1998" i="1"/>
  <c r="M1997" i="1"/>
  <c r="I1995" i="1" l="1"/>
  <c r="M1979" i="1"/>
  <c r="M1978" i="1"/>
  <c r="M1977" i="1"/>
  <c r="M1976" i="1"/>
  <c r="M1975" i="1"/>
  <c r="M1974" i="1"/>
  <c r="M1973" i="1"/>
  <c r="M1972" i="1"/>
  <c r="M1971" i="1"/>
  <c r="M1970" i="1"/>
  <c r="M1969" i="1"/>
  <c r="M1968" i="1"/>
  <c r="M1967" i="1"/>
  <c r="M1966" i="1"/>
  <c r="M1965" i="1"/>
  <c r="M1964" i="1"/>
  <c r="M1963" i="1"/>
  <c r="M1962" i="1"/>
  <c r="M1961" i="1"/>
  <c r="M1960" i="1"/>
  <c r="M1959" i="1"/>
  <c r="M1958" i="1"/>
  <c r="M1957" i="1"/>
  <c r="M1956" i="1"/>
  <c r="M1955" i="1"/>
  <c r="M1954" i="1"/>
  <c r="M1953" i="1"/>
  <c r="M1952" i="1"/>
  <c r="M1951" i="1"/>
  <c r="M1950" i="1"/>
  <c r="M1949" i="1"/>
  <c r="M1948" i="1"/>
  <c r="M1945" i="1"/>
  <c r="M1944" i="1"/>
  <c r="M1943" i="1"/>
  <c r="M1942" i="1"/>
  <c r="M1941" i="1"/>
  <c r="M1940" i="1"/>
  <c r="M1939" i="1"/>
  <c r="M1938" i="1"/>
  <c r="M1932" i="1"/>
  <c r="M1931" i="1"/>
  <c r="M1930" i="1"/>
  <c r="M1929" i="1"/>
  <c r="M1928" i="1"/>
  <c r="M1927" i="1"/>
  <c r="M1827" i="1" l="1"/>
  <c r="M1826" i="1"/>
  <c r="M1825" i="1"/>
  <c r="M1824" i="1"/>
  <c r="M1815" i="1"/>
  <c r="I1815" i="1"/>
  <c r="M1814" i="1"/>
  <c r="M1805" i="1"/>
  <c r="I1805" i="1"/>
  <c r="M1785" i="1"/>
  <c r="M1784" i="1"/>
  <c r="M1783" i="1"/>
  <c r="M1782" i="1"/>
  <c r="M1781" i="1"/>
  <c r="M1780" i="1"/>
  <c r="M1779" i="1"/>
  <c r="M1778" i="1"/>
  <c r="I1777" i="1"/>
  <c r="I1776" i="1"/>
  <c r="I1775" i="1"/>
  <c r="I1774" i="1"/>
  <c r="I1773" i="1"/>
  <c r="I1772" i="1"/>
  <c r="I1765" i="1"/>
  <c r="I1764" i="1"/>
  <c r="I1763" i="1"/>
  <c r="I1762" i="1"/>
  <c r="I1761" i="1"/>
  <c r="I1760" i="1"/>
  <c r="I1771" i="1"/>
  <c r="I1770" i="1"/>
  <c r="I1769" i="1"/>
  <c r="I1768" i="1"/>
  <c r="I1767" i="1"/>
  <c r="I1766" i="1"/>
  <c r="I1759" i="1"/>
  <c r="I1758" i="1"/>
  <c r="I1757" i="1"/>
  <c r="I1756" i="1"/>
  <c r="I1755" i="1"/>
  <c r="I1754" i="1"/>
  <c r="M1721" i="1" l="1"/>
  <c r="I1721" i="1"/>
  <c r="M1719" i="1"/>
  <c r="I1719" i="1"/>
  <c r="M1717" i="1"/>
  <c r="I1717" i="1"/>
  <c r="M1715" i="1"/>
  <c r="I1715" i="1"/>
  <c r="M1713" i="1"/>
  <c r="I1713" i="1"/>
  <c r="M1711" i="1"/>
  <c r="I1711" i="1"/>
  <c r="M1709" i="1"/>
  <c r="I1709" i="1"/>
  <c r="M1707" i="1"/>
  <c r="I1707" i="1"/>
  <c r="M1705" i="1"/>
  <c r="I1705" i="1"/>
  <c r="M1703" i="1"/>
  <c r="I1703" i="1"/>
  <c r="M1701" i="1"/>
  <c r="I1701" i="1"/>
  <c r="M1699" i="1"/>
  <c r="I1699" i="1"/>
  <c r="M1697" i="1"/>
  <c r="I1697" i="1"/>
  <c r="M1695" i="1"/>
  <c r="I1695" i="1"/>
  <c r="M1693" i="1"/>
  <c r="I1693" i="1"/>
  <c r="M1691" i="1"/>
  <c r="I1691" i="1"/>
  <c r="M1689" i="1"/>
  <c r="I1689" i="1"/>
  <c r="M1687" i="1"/>
  <c r="I1687" i="1"/>
  <c r="M1685" i="1"/>
  <c r="I1685" i="1"/>
  <c r="M1683" i="1"/>
  <c r="I1683" i="1"/>
  <c r="M1681" i="1"/>
  <c r="I1681" i="1"/>
  <c r="M1679" i="1"/>
  <c r="I1679" i="1"/>
  <c r="M1677" i="1"/>
  <c r="I1677" i="1"/>
  <c r="M1675" i="1"/>
  <c r="I1675" i="1"/>
  <c r="M1720" i="1"/>
  <c r="I1720" i="1"/>
  <c r="M1718" i="1"/>
  <c r="I1718" i="1"/>
  <c r="M1716" i="1"/>
  <c r="I1716" i="1"/>
  <c r="M1714" i="1"/>
  <c r="I1714" i="1"/>
  <c r="M1712" i="1"/>
  <c r="I1712" i="1"/>
  <c r="M1710" i="1"/>
  <c r="I1710" i="1"/>
  <c r="M1708" i="1"/>
  <c r="I1708" i="1"/>
  <c r="M1706" i="1"/>
  <c r="I1706" i="1"/>
  <c r="M1704" i="1"/>
  <c r="I1704" i="1"/>
  <c r="M1702" i="1"/>
  <c r="I1702" i="1"/>
  <c r="M1700" i="1"/>
  <c r="I1700" i="1"/>
  <c r="M1698" i="1"/>
  <c r="I1698" i="1"/>
  <c r="M1696" i="1"/>
  <c r="I1696" i="1"/>
  <c r="M1694" i="1"/>
  <c r="I1694" i="1"/>
  <c r="M1692" i="1"/>
  <c r="I1692" i="1"/>
  <c r="M1690" i="1"/>
  <c r="I1690" i="1"/>
  <c r="M1688" i="1"/>
  <c r="I1688" i="1"/>
  <c r="M1686" i="1"/>
  <c r="I1686" i="1"/>
  <c r="M1684" i="1"/>
  <c r="I1684" i="1"/>
  <c r="M1682" i="1"/>
  <c r="I1682" i="1"/>
  <c r="M1680" i="1"/>
  <c r="I1680" i="1"/>
  <c r="M1678" i="1"/>
  <c r="I1678" i="1"/>
  <c r="M1676" i="1"/>
  <c r="I1676" i="1"/>
  <c r="M1674" i="1"/>
  <c r="I1674" i="1"/>
  <c r="I1670" i="1"/>
  <c r="I1668" i="1"/>
  <c r="H1665" i="1" l="1"/>
  <c r="H1664" i="1"/>
  <c r="H1663" i="1"/>
  <c r="H1662" i="1"/>
  <c r="M1657" i="1"/>
  <c r="M1656" i="1"/>
  <c r="I1646" i="1"/>
  <c r="I1645" i="1"/>
  <c r="I1644" i="1"/>
  <c r="I1643" i="1"/>
  <c r="I1642" i="1"/>
  <c r="I1641" i="1"/>
  <c r="I1640" i="1"/>
  <c r="I1639" i="1"/>
  <c r="M1617" i="1"/>
  <c r="M1616" i="1"/>
  <c r="M1615" i="1"/>
  <c r="M1614" i="1"/>
  <c r="I1497" i="1" l="1"/>
  <c r="I1303" i="1" l="1"/>
  <c r="I1302" i="1"/>
  <c r="I1301" i="1"/>
  <c r="I1300" i="1"/>
  <c r="M1295" i="1"/>
  <c r="M1294" i="1"/>
  <c r="M1293" i="1"/>
  <c r="M1292" i="1"/>
  <c r="M1291" i="1"/>
  <c r="M1170" i="1" l="1"/>
  <c r="M1169" i="1"/>
  <c r="M1168" i="1"/>
  <c r="M1167" i="1"/>
  <c r="M1166" i="1"/>
  <c r="M1165" i="1"/>
  <c r="M1164" i="1"/>
  <c r="M1163" i="1"/>
  <c r="I1004" i="1" l="1"/>
  <c r="I1003" i="1"/>
  <c r="I1002" i="1"/>
  <c r="I1001" i="1"/>
  <c r="I1000" i="1"/>
  <c r="I999" i="1"/>
  <c r="I998" i="1"/>
  <c r="I997" i="1"/>
  <c r="I981" i="1" l="1"/>
  <c r="I980" i="1"/>
  <c r="I979" i="1"/>
  <c r="I978" i="1"/>
  <c r="I977" i="1"/>
  <c r="I976" i="1"/>
  <c r="I975" i="1"/>
  <c r="I974" i="1"/>
  <c r="I973" i="1"/>
  <c r="I972" i="1"/>
  <c r="I971" i="1"/>
  <c r="I970" i="1"/>
  <c r="I969" i="1"/>
  <c r="I968" i="1"/>
  <c r="I967" i="1"/>
  <c r="I966" i="1"/>
  <c r="I965" i="1"/>
  <c r="I964" i="1"/>
  <c r="I963" i="1"/>
  <c r="I962" i="1"/>
  <c r="I961" i="1"/>
  <c r="I960" i="1"/>
  <c r="I959" i="1"/>
  <c r="I958" i="1"/>
  <c r="I857" i="1" l="1"/>
  <c r="I856" i="1"/>
  <c r="I855" i="1"/>
  <c r="I854" i="1"/>
  <c r="I853" i="1"/>
  <c r="I852" i="1"/>
  <c r="I851" i="1"/>
  <c r="M584" i="1" l="1"/>
  <c r="M591" i="1"/>
  <c r="M583" i="1"/>
  <c r="M590" i="1"/>
  <c r="M582" i="1"/>
  <c r="M589" i="1"/>
  <c r="M581" i="1"/>
  <c r="M588" i="1"/>
  <c r="M580" i="1"/>
  <c r="M587" i="1"/>
  <c r="M579" i="1"/>
  <c r="M586" i="1"/>
  <c r="M578" i="1"/>
  <c r="M585" i="1"/>
  <c r="Q4" i="1" l="1"/>
</calcChain>
</file>

<file path=xl/sharedStrings.xml><?xml version="1.0" encoding="utf-8"?>
<sst xmlns="http://schemas.openxmlformats.org/spreadsheetml/2006/main" count="43134" uniqueCount="2997">
  <si>
    <t>Fraxinus chinensis</t>
  </si>
  <si>
    <t>Pinus taeda</t>
  </si>
  <si>
    <t>Ji’an, Jiangxi Province, PR China</t>
  </si>
  <si>
    <t>Species</t>
  </si>
  <si>
    <t>Population</t>
  </si>
  <si>
    <t>Stratification °C</t>
  </si>
  <si>
    <t>Stratification days</t>
  </si>
  <si>
    <t>Scarification (Y/N)</t>
  </si>
  <si>
    <t>NO3 (mg/l)</t>
  </si>
  <si>
    <t>GA (mg/l)</t>
  </si>
  <si>
    <t>Tmax</t>
  </si>
  <si>
    <t>Tmin</t>
  </si>
  <si>
    <t>Ligh (h)</t>
  </si>
  <si>
    <t>Reference</t>
  </si>
  <si>
    <t>Dry storage (Y/N)</t>
  </si>
  <si>
    <t>Y</t>
  </si>
  <si>
    <t>NA</t>
  </si>
  <si>
    <t>N</t>
  </si>
  <si>
    <t>Date collection</t>
  </si>
  <si>
    <t>Date experiment</t>
  </si>
  <si>
    <t>Length experiment (days)</t>
  </si>
  <si>
    <t>Replicates</t>
  </si>
  <si>
    <t>Sown per replicate</t>
  </si>
  <si>
    <t>Germination (%)</t>
  </si>
  <si>
    <t>Latitude, Longitude</t>
  </si>
  <si>
    <t>27°06'41.3"N 114°59'23.1"E</t>
  </si>
  <si>
    <t>Zhang, Z. and F. Yu (2019). "Effects of Salt Stress on Seed Germination of Four Ornamental Non-Halophyte Species." International Journal of Agriculture and Biology 21(1): 47-53.</t>
  </si>
  <si>
    <t>Alejano, R., et al. (2019). "The age of black pine (Pinus nigra Arn. ssp. salzmannii (Dunal) Franco) mother trees has no effect on seed germination and on offspring seedling performance." Annals of Forest Science 76(1).</t>
  </si>
  <si>
    <t>Pinus nigra subsp. salzmannii</t>
  </si>
  <si>
    <t>Poyo de Santo Domingo Forest, Jaén, Spain</t>
  </si>
  <si>
    <t>37°49 N2°57′W</t>
  </si>
  <si>
    <t>Agrostis tenuis</t>
  </si>
  <si>
    <t>Zhang, X., et al. (2018). "Allelopathic Potential of Koelreuteria bipinnata var. integrifoliola on Germination of Three Turf Grasses." Russian Journal of Plant Physiology 65(6): 833-841.</t>
  </si>
  <si>
    <t>Commercial</t>
  </si>
  <si>
    <t>Walbott, M., et al. (2018). "[Beech (Fagus sylvatica) germination and seedling growth under climatic and allelopathic constraints]." C R Biol 341(9-10): 444-453.</t>
  </si>
  <si>
    <t>Fagus sylvatica</t>
  </si>
  <si>
    <t>Forêt de Faye, Jura, France</t>
  </si>
  <si>
    <t>47°00'30.4"N 3°14'18.7"E</t>
  </si>
  <si>
    <t>Viable (%)</t>
  </si>
  <si>
    <t>Pinus koraiensis</t>
  </si>
  <si>
    <t>SD conclusion</t>
  </si>
  <si>
    <t>MPD</t>
  </si>
  <si>
    <t>Song, Y., et al. (2018). "Korean pine seed: linking changes in dormancy to germination in the 2 years following dispersal." Forestry: An International Journal of Forest Research 91(1): 98-109.</t>
  </si>
  <si>
    <t>41°51.102′ N 124°54.543′ E</t>
  </si>
  <si>
    <t>Pine plantation, Qingyuan Forest CERN, Chinese Academy of Sciences (CAS), Northeast China</t>
  </si>
  <si>
    <t>Secondary forest, Qingyuan Forest CERN, Chinese Academy of Sciences (CAS), Northeast China</t>
  </si>
  <si>
    <t>Euonymus fortunei</t>
  </si>
  <si>
    <t>Rounsaville, T. J., et al. (2018). "Seed dynamics of the liana Euonymus fortunei (Celastraceae) and implications for invasibility." The Journal of the Torrey Botanical Society 145(3): 225-236.</t>
  </si>
  <si>
    <t>PD</t>
  </si>
  <si>
    <t>Scott's Grove, Jessamine Co., KY, USA</t>
  </si>
  <si>
    <t>36°38'37.7"N 88°18'30.0"W</t>
  </si>
  <si>
    <t>Yasin, M. and C. Andreasen (2018). "Hypoxia Improves Germination of the Problematic Invader Garlic Mustard (Alliaria petiolata) of North American Forests." American Midland Naturalist 179(1): 150-156.</t>
  </si>
  <si>
    <t>Alliaria petiolata</t>
  </si>
  <si>
    <t>Snubbekorsvej, Taastrup,Denmark</t>
  </si>
  <si>
    <t>55º38'N 12º17'E</t>
  </si>
  <si>
    <t>Richardson, W. C., et al. (2018). "Use of auto-germ to model germination timing in the sagebrush-steppe." Ecol Evol 8(23): 11533-11542.</t>
  </si>
  <si>
    <t>Festuca idahoensis</t>
  </si>
  <si>
    <t>Elymus elymoides</t>
  </si>
  <si>
    <t>Achillea millefolium</t>
  </si>
  <si>
    <t>Artemisia tridentata</t>
  </si>
  <si>
    <t>Certified lots at Granite Seed (Lehi, UT, USA)</t>
  </si>
  <si>
    <t>40°25'47.7"N 111°51'52.8"W</t>
  </si>
  <si>
    <t>Solidago virgaurea</t>
  </si>
  <si>
    <t>Warsaw, Poland</t>
  </si>
  <si>
    <t>Pliszko, A. and K. Kostrakiewicz-Gieralt (2018). "Effect of cold stratification on seed germination in Solidago x niederederi (Asteraceae) and its parental species." Biologia (Bratisl) 73(10): 945-950.</t>
  </si>
  <si>
    <t>Primorye Territory, Russia</t>
  </si>
  <si>
    <t>Pinus sylvestris</t>
  </si>
  <si>
    <t>43°30'47.5"N 133°54'53.9"E</t>
  </si>
  <si>
    <t>42°06.946′N 20°59.534′E</t>
  </si>
  <si>
    <t>36°25′43′′ N 116°0′36′′ E</t>
  </si>
  <si>
    <t>Ostroshenko, V. I. and V. V. Ostroshenko (2018). "Influence of growth stimulators on germination energy and ability of scots pine seeds (Pinus Sylvestris L.)." Research Journal of Pharmaceutical Biological and Chemical Sciences 9(1): 529-535.</t>
  </si>
  <si>
    <t>Molina-Montenegro, M. A., et al. (2018). "Is the Success of Plant Invasions the Result of Rapid Adaptive Evolution in Seed Traits? Evidence from a Latitudinal Rainfall Gradient." Front Plant Sci 9: 208.</t>
  </si>
  <si>
    <t>Taraxacum officinale</t>
  </si>
  <si>
    <t>Caldera, Chile</t>
  </si>
  <si>
    <t>La Serena, Chile</t>
  </si>
  <si>
    <t>Valparaiso, Chile</t>
  </si>
  <si>
    <t>Concepción, Chile</t>
  </si>
  <si>
    <t>Coyhaique, Chile</t>
  </si>
  <si>
    <t>27º06'S70ºW</t>
  </si>
  <si>
    <t>29º54'S70ºW</t>
  </si>
  <si>
    <t>33º01'S71ºW</t>
  </si>
  <si>
    <t>36º57'S73ºW</t>
  </si>
  <si>
    <t>45º 61'S72ºW</t>
  </si>
  <si>
    <t>Marin, M., et al. (2018). "Responses of Primula vulgaris to light quality in the maternal and germination environments." Plant Biol (Stuttg).</t>
  </si>
  <si>
    <t>Primula vulgaris</t>
  </si>
  <si>
    <t>Scotia Seeds, Scotland, UK</t>
  </si>
  <si>
    <t>56º69'99''N2º65'56''W</t>
  </si>
  <si>
    <t>Liu, K., et al. (2018). "Linking seed germination and plant height: a case study of a wetland community on the eastern Tibet Plateau." Plant Biol (Stuttg) 20(5): 886-893.</t>
  </si>
  <si>
    <t>Deschampsia littoralis</t>
  </si>
  <si>
    <t>33º45'N102º04'E</t>
  </si>
  <si>
    <t>Maqu, Gansu province, China</t>
  </si>
  <si>
    <t>León-Lobos, P. and R. H. Ellis (2018). "Comparison of seed desiccation sensitivity amongst Castanea sativa, Quercus ilex and Q. cerris." Seed Science and Technology 46(2): 233-237.</t>
  </si>
  <si>
    <t>Quercus cerris</t>
  </si>
  <si>
    <t>Castenea sativa</t>
  </si>
  <si>
    <t>Quercus ilex</t>
  </si>
  <si>
    <t>University of Reading, UK</t>
  </si>
  <si>
    <t>51º26'N0º57'W</t>
  </si>
  <si>
    <t>Leiva, M. J., et al. (2018). "The effect of simulated damage by weevils on Quercus ilex subsp. Ballota acorns germination, seedling growth and tolerance to experimentally induced drought." Forest Ecology and Management 409: 740-748.</t>
  </si>
  <si>
    <t>37º14′33″N6º19′37″W</t>
  </si>
  <si>
    <t>Villamanrique de la Condesa, Spain</t>
  </si>
  <si>
    <t>Kim, D. H. and S. H. Han (2018). "Direct Effects on Seed Germination of 17 Tree Species under Elevated Temperature and CO2 Conditions." Open Life Sciences 13(1): 137-148.</t>
  </si>
  <si>
    <t>Pinus densiflora</t>
  </si>
  <si>
    <t>Betula ermanii</t>
  </si>
  <si>
    <t>Maackia amurensis</t>
  </si>
  <si>
    <t>Malus baccata</t>
  </si>
  <si>
    <t>Prunus padus</t>
  </si>
  <si>
    <t>Rhododendron mucronulatum</t>
  </si>
  <si>
    <t>Rhododendron schlippenbachii</t>
  </si>
  <si>
    <t>Zelkova serrata</t>
  </si>
  <si>
    <t>Suwon</t>
  </si>
  <si>
    <t>Mt. Jiri</t>
  </si>
  <si>
    <t>Chungju</t>
  </si>
  <si>
    <t>Imsil</t>
  </si>
  <si>
    <t>37°16'46.0"N 127°00'35.0"E</t>
  </si>
  <si>
    <t>35°20'13.0"N 127°43'50.1"E</t>
  </si>
  <si>
    <t>36°58'59.7"N 127°55'35.7"E</t>
  </si>
  <si>
    <t>35°36'37.3"N 127°13'27.0"E</t>
  </si>
  <si>
    <t>Kaliniewicz, Z. and P. Tylek (2018). "Influence of Scarification on the Germination Capacity of Acorns Harvested from Uneven-Aged Stands of Pedunculate Oak (Quercus robur L.)." Forests 9(3).</t>
  </si>
  <si>
    <t>Quercus robur</t>
  </si>
  <si>
    <t>batch 76 Szczytno, Poland</t>
  </si>
  <si>
    <t>batch 91 Szczytno, Poland</t>
  </si>
  <si>
    <t>batch 131 Szczytno, Poland</t>
  </si>
  <si>
    <t>batch 161 Szczytno, Poland</t>
  </si>
  <si>
    <t>53°33'47.8"N 20°59'51.4"E</t>
  </si>
  <si>
    <t>Lomza, Poland</t>
  </si>
  <si>
    <t>Mikolajki, Poland</t>
  </si>
  <si>
    <t>Ruciane-Nida, Poland</t>
  </si>
  <si>
    <t>53.4ºN21.35ºE</t>
  </si>
  <si>
    <t>53.47ºN21.32ºE</t>
  </si>
  <si>
    <t>53.07ºN22.04ºE</t>
  </si>
  <si>
    <t>Kaliniewicz, Z., et al. (2018). "Correlations between Germination Capacity and Selected Properties of Black Alder (Alnus glutinosa Gaertn.) Achenes." Baltic Forestry 24(1): 68-76.</t>
  </si>
  <si>
    <t>Kaliniewicz, Z., et al. (2013). "Correlations between the Germination Capacity and Selected Physical Properties of Scots Pine (Pinus sylvestris L.) Seeds." Baltic Forestry 19(2): 201-211.</t>
  </si>
  <si>
    <t>Alnus glutinosa</t>
  </si>
  <si>
    <t>Gorowo Ilaweckie, Poland</t>
  </si>
  <si>
    <t>Ketrzyn, Poland</t>
  </si>
  <si>
    <t>Lolkowo, Poland</t>
  </si>
  <si>
    <t>Czarnia, Poland</t>
  </si>
  <si>
    <t>Ilawa, Poland</t>
  </si>
  <si>
    <t>54º19'N20º19'E</t>
  </si>
  <si>
    <t>54º07'N21º29'E</t>
  </si>
  <si>
    <t>54º20'N20º16'E</t>
  </si>
  <si>
    <t>53º19'N21º11'E</t>
  </si>
  <si>
    <t>53º42'N19º36'E</t>
  </si>
  <si>
    <t>Acer saccharinum</t>
  </si>
  <si>
    <t>Kalemba, E. M. and E. Ratajczak (2018). "The effect of a doubled glutathione level on parameters affecting the germinability of recalcitrant Acer saccharinum seeds during drying." J Plant Physiol 223: 72-83.</t>
  </si>
  <si>
    <t>Kórnik Arboretum, Poland</t>
  </si>
  <si>
    <t>52°14'34.3"N 17°05'27.8"E</t>
  </si>
  <si>
    <t>Dello Jacovo, E., et al. (2018). "Towards a characterisation of the wild legume bitter vetch (Lathyrus linifolius L. (Reichard) Bassler): heteromorphic seed germination, root nodule structure and N-fixing rhizobial symbionts." Plant Biol (Stuttg).</t>
  </si>
  <si>
    <t>Lathyrus linifolius</t>
  </si>
  <si>
    <t>54°44'08.5"N 1°22'55.3"W</t>
  </si>
  <si>
    <t>Green morph, Bitter-Vetch Ltd., Wingate, UK</t>
  </si>
  <si>
    <t>Brown morph, Bitter-Vetch Ltd., Wingate, UK</t>
  </si>
  <si>
    <t>Cho, J. S. and C. H. Lee (2018). "Effect of germination and water absorption on scarification and stratification of kousa dogwood seed." Horticulture, Environment, and Biotechnology 59(3): 335-344.</t>
  </si>
  <si>
    <t>Cornus kousa</t>
  </si>
  <si>
    <t>Miwon-myeon region, Cheogju-si, Korea</t>
  </si>
  <si>
    <t>36°37′52.8″N, 127°40′28.0″E</t>
  </si>
  <si>
    <t>PYPD(embryo)</t>
  </si>
  <si>
    <t>Arcamone, J. R. and P. Jaureguiberry (2018). "Germination response of common annual and perennial forbs to heat shock and smoke treatments in the Chaco Serrano, central Argentina." Austral Ecology 43(5): 567-577.</t>
  </si>
  <si>
    <t>Sierras Chicas, Córdoba, Argentina</t>
  </si>
  <si>
    <t>30°58'S31°29'E</t>
  </si>
  <si>
    <t>Zhu, J., et al. (2017). "Effects of drought stresses induced by polyethylene glycol on germination of Pinus sylvestris var. mongolica seeds from natural and plantation forests on sandy land." Journal of Forest Research 11(5): 319-328.</t>
  </si>
  <si>
    <t>Honghuaerji, Hulunbeier,  Inner Mongolian Autonomous Region of China</t>
  </si>
  <si>
    <t>47°35′N 118°58′ E</t>
  </si>
  <si>
    <t>Wang, G., et al. (2017). "EFFECTS OF LOW TEMPERATURE IN WINTER ON THE GERMINATION OF CAMELLIA JAPONICA SEEDS." Bangladesh Journal of Botany 46(3): 1145-1152.</t>
  </si>
  <si>
    <t>Qingdao Botanical Garden, China</t>
  </si>
  <si>
    <t>Camellia japonica</t>
  </si>
  <si>
    <t>36°04'12.9"N 120°21'04.2"E</t>
  </si>
  <si>
    <t>Toumi, M., et al. (2017). "[Effect of several methods of scarification and osmotic stress on seed germination of Robinia pseudoacacia L.]." C R Biol 340(5): 264-270.</t>
  </si>
  <si>
    <t>Robinia pseudoacacia</t>
  </si>
  <si>
    <t>Cherchell, wilaya de Tipaza, Algiers</t>
  </si>
  <si>
    <t>36º47'25''N2º37'30''E</t>
  </si>
  <si>
    <t>Spyroglou, G. and K. Radoglou (2017). "Effect of pre-treatments on the germination of jasmin box (Phillyrea latifolia) seeds in Greece." Bosque (Valdivia) 38(2): 347-355.</t>
  </si>
  <si>
    <t>Phillyrea latifolia</t>
  </si>
  <si>
    <t>Kassandra, Chalkidiki, Greece</t>
  </si>
  <si>
    <t>39° 59’50’’ N, 23° 30’ 14’’E</t>
  </si>
  <si>
    <t>Springer, T. L. (2017). "Recurrent selection increases seed germination in little bluestem (Schizachyrium scoparium)." Euphytica 213(12).</t>
  </si>
  <si>
    <t>Schizachyrium scoparium</t>
  </si>
  <si>
    <t>36º25'N, 99º24'W</t>
  </si>
  <si>
    <t>NU1 Southern Plains Range Research Station, Woodward, Oklahoma, USA</t>
  </si>
  <si>
    <t>UC1 Southern Plains Range Research Station, Woodward, Oklahoma, USA</t>
  </si>
  <si>
    <t>UC2 Southern Plains Range Research Station, Woodward, Oklahoma, USA</t>
  </si>
  <si>
    <t>UO1 Southern Plains Range Research Station, Woodward, Oklahoma, USA</t>
  </si>
  <si>
    <t>UO2 Southern Plains Range Research Station, Woodward, Oklahoma, USA</t>
  </si>
  <si>
    <t>NU2 Southern Plains Range Research Station, Woodward, Oklahoma, USA</t>
  </si>
  <si>
    <t>Catana, R., et al. (2018). "Effect of the storage at low temperatures on the germination and antioxidant activity of Geum urbanum seeds." Romanian Biotechnological Letters 23(3): 13599-13606.</t>
  </si>
  <si>
    <t>Geum urbanum</t>
  </si>
  <si>
    <t>Romania</t>
  </si>
  <si>
    <t>45°45'57.9"N 24°49'07.8"E</t>
  </si>
  <si>
    <t>Butnor, J. R., et al. (2018). "Ethanol exposure can inhibit red spruce (Picea rubens) seed germination." Seed Science and Technology 46(2): 259-265.</t>
  </si>
  <si>
    <t>Picea rubens</t>
  </si>
  <si>
    <t>MT10, Mount Mitchell, North Carolina, USA</t>
  </si>
  <si>
    <t>MT103, Mount Mitchell, North Carolina, USA</t>
  </si>
  <si>
    <t>35.75354 °N, 82.24500 °W</t>
  </si>
  <si>
    <t>35.75685 °N, 82.25188 °W</t>
  </si>
  <si>
    <t>Perth-Andover, New Brunswick, Canada</t>
  </si>
  <si>
    <t>Coy Brook, New Brunswick, Canada</t>
  </si>
  <si>
    <t>46.73333 °N, 67.6500 °W</t>
  </si>
  <si>
    <t>46.26667 °N, 65.5500 °W</t>
  </si>
  <si>
    <t>Sosnoskie, L. M. and J. Cardina (2017). "Laboratory Methods for Breaking Dormancy in Garlic Mustard (Alliaria petiolata) Seeds." Invasive Plant Science and Management 2(02): 185-189.</t>
  </si>
  <si>
    <t>Wooster Memorial Park, Wayne Co, Ohio, USA</t>
  </si>
  <si>
    <t>40º48.89'N, 82º1.91'W</t>
  </si>
  <si>
    <t>PYPD</t>
  </si>
  <si>
    <t>10-3M</t>
  </si>
  <si>
    <t>Song, D., et al. (2017). "Seed dormancy in Camellia sinensis L. (Theaceae): effects of cold-stratification and exogenous gibberellic acid application on germination." Botany 95(2): 147-152.</t>
  </si>
  <si>
    <t>Camellia sinensis</t>
  </si>
  <si>
    <t>Hangzhou, China</t>
  </si>
  <si>
    <t>30.2741°N, 120.1551°E</t>
  </si>
  <si>
    <t>Sniezko, R. A., et al. (2017). "Ex situ genetic conservation potential of seeds of two high elevation white pines." New Forests 48(2): 245-261.</t>
  </si>
  <si>
    <t>Pinus albicaulis</t>
  </si>
  <si>
    <t>USFS Region 6 DGRC, USA</t>
  </si>
  <si>
    <t>45°27'24.3"N 116°48'51.3"W</t>
  </si>
  <si>
    <t>Sakurai, A. and K. Takahashi (2017). "Flowering phenology and reproduction of the Solidago virgaurea L. complex along an elevational gradient on Mt Norikura, central Japan." Plant Species Biology 32(4): 270-278.</t>
  </si>
  <si>
    <t>36º06'N, 137º33'E</t>
  </si>
  <si>
    <t>1600 m asl, Mt Norikura, Japan</t>
  </si>
  <si>
    <t>1900 m asl, Mt Norikura, Japan</t>
  </si>
  <si>
    <t>2000 m asl, Mt Norikura, Japan</t>
  </si>
  <si>
    <t>2400 m asl, Mt Norikura, Japan</t>
  </si>
  <si>
    <t>Póvoa, O., et al. (2017). "Adaptação ao cultivo de oregão (Origanum vulgare L.) na região de Elvas." Revista de Ciências Agrárias 40(SP): S059-S070.</t>
  </si>
  <si>
    <t>Origanum vulgare</t>
  </si>
  <si>
    <t>EN4, Sta. Maria, 3 km E de Estremoz, Portugal</t>
  </si>
  <si>
    <t>Vila Boim, Estrada para Vila Fernando, 650 m N do cruzamento com EN4, Portugal</t>
  </si>
  <si>
    <t>38°49’57”N 7°32’59”W</t>
  </si>
  <si>
    <t>38°52’9”N 7°16’45”W</t>
  </si>
  <si>
    <t>Pipinis, E., et al. (2017). "Effects of Cold Stratification and Ga3 on Germination of Arbutus Unedo Seeds of Three Provenances." Afr J Tradit Complement Altern Med 14(1): 318-323.</t>
  </si>
  <si>
    <t>Arbutus unedo</t>
  </si>
  <si>
    <t>Rodopi, Greece</t>
  </si>
  <si>
    <t>Chalkidiki, Greece</t>
  </si>
  <si>
    <t>Pieria, Greece</t>
  </si>
  <si>
    <t>41º08΄38΄΄Ν 25º15΄35΄΄Ε</t>
  </si>
  <si>
    <t>40º35΄13΄΄Ν 23º47΄43΄΄Ε</t>
  </si>
  <si>
    <t>40º11΄26΄΄Ν 22º19΄25΄΄Ε</t>
  </si>
  <si>
    <t>Picciau, R., et al. (2017). "Can alternating temperature, moist chilling, and gibberellin interchangeably promote the completion of germination in Clematis vitalba seeds?" Botany 95(8): 847-852.</t>
  </si>
  <si>
    <t>Clematis vitalba</t>
  </si>
  <si>
    <t>Monte Padenteddu (Pula, Cagliari), Italy</t>
  </si>
  <si>
    <t>39°00'53.7"N 8°59'43.2"E</t>
  </si>
  <si>
    <t>Pedrol, N., et al. (2017). "Optimal and synchronized germination of Robinia pseudoacacia, Acacia dealbata and other woody Fabaceae using a handheld rotary tool: concomitant reduction of physical and physiological seed dormancy." Journal of Forestry Research 29(2): 283-290.</t>
  </si>
  <si>
    <t>Semillas Montaraz, S.A., Madrid, Spain</t>
  </si>
  <si>
    <t>40°50'30.7"N 3°29'43.0"W</t>
  </si>
  <si>
    <t>Nin, S., et al. (2017). "Effects of environmental factors on seed germination and seedling establishment in bilberry ( Vaccinium myrtillus L.)." Scientia Horticulturae 226: 241-249.</t>
  </si>
  <si>
    <t>Abetone area (Central Apennine – Tuscany), Italy</t>
  </si>
  <si>
    <t>44°08'39.5"N 10°39'48.9"E</t>
  </si>
  <si>
    <t>Vaccinium myrtillus</t>
  </si>
  <si>
    <t>Nie, G., et al. (2017). "Effect of moist pre-chill and dry pre-heat treatment on the germination of Miscanthus sinensis  seed from southwest China." Grassland Science 63(2): 93-100.</t>
  </si>
  <si>
    <t>Miscanthus sinensis</t>
  </si>
  <si>
    <t>29°53'22.6″ N 103°21'59.2″ E</t>
  </si>
  <si>
    <t>30°0'29.5″ N 102°27'21.8″ E</t>
  </si>
  <si>
    <t>Sichuan, China</t>
  </si>
  <si>
    <t>Mennan, H. and M. Ngouajio (2017). "Seasonal cycles in germination and seedling emergence of summer and winter populations of catchweed bedstraw (Galium aparine) and wild mustard (Brassica kaber)." Weed Science 54(01): 114-120.</t>
  </si>
  <si>
    <t>Galium aparine</t>
  </si>
  <si>
    <t>41°16'40.4"N 36°18'11.0"E</t>
  </si>
  <si>
    <t>Winter population, Samsun, Turkey</t>
  </si>
  <si>
    <t>Spring population, Samsun, Turkey</t>
  </si>
  <si>
    <t>Masin, R., et al. (2017). "Can alternating temperatures be used to estimate base temperature for seed germination?" Weed Research 57(6): 390-398.</t>
  </si>
  <si>
    <t>Padova University Experimental Farm in the Po Valley, Italy</t>
  </si>
  <si>
    <t xml:space="preserve"> 45°21'N; 11°58'E</t>
  </si>
  <si>
    <t>McCartan, S. A., et al. (2017). "Secondary dormancy imposition in pre-chilled, dried seeds of Douglas fir (Pseudotsuga menziesii) during storage." Seed Science and Technology 45(2): 296-305.</t>
  </si>
  <si>
    <t>Pseudotsuga menziesii</t>
  </si>
  <si>
    <t>seed lot 030-05-089; ref. no. USA W-1102-58 94T</t>
  </si>
  <si>
    <t>43°02'40.7"N 107°36'27.5"W</t>
  </si>
  <si>
    <t>Masaka, K. and K. Yamada (2017). "Variation in germination character of Robinia pseudoacacia L. (Leguminosae) seeds at individual tree level." Journal of Forest Research 14(3): 167-177.</t>
  </si>
  <si>
    <t>Iwamizawa, Hokkaido, Japan</t>
  </si>
  <si>
    <t>Kami-Sunagawa, Hokkaido, Japan</t>
  </si>
  <si>
    <t>Bibai, Hokkaido, Japan</t>
  </si>
  <si>
    <t>43º 10'N, 141º48'E</t>
  </si>
  <si>
    <t>43º 28'N, 142º00'E</t>
  </si>
  <si>
    <t>43º 18'N, 141º53'E</t>
  </si>
  <si>
    <t>Kuneš, I., et al. (2017). "Effects of brassinosteroid application on seed germination of Norway spruce, Scots pine, Douglas fir and English oak." iForest - Biogeosciences and Forestry 10(1): 121-127.</t>
  </si>
  <si>
    <t>Picea abies</t>
  </si>
  <si>
    <t>Snoqualmie, Washington, USA</t>
  </si>
  <si>
    <t>Plzen, Czech Republic</t>
  </si>
  <si>
    <t>49°44'43.5"N 13°22'15.2"E</t>
  </si>
  <si>
    <t>47°31'13.5"N 121°50'34.2"W</t>
  </si>
  <si>
    <t>KÖVendi-JakÓ, A. (2017). "Relationship of Germination and Establishment for Twelve Plant Species in Restored Dry Grassland." Applied Ecology and Environmental Research 15(4): 227-239.</t>
  </si>
  <si>
    <t>Securigera varia</t>
  </si>
  <si>
    <t>47° 57' N; 21° 39' E</t>
  </si>
  <si>
    <t>Nyírség, Hungary</t>
  </si>
  <si>
    <t>Kolodziejek, J., et al. (2017). "Effect of light, gibberellic acid and nitrogen source on germination of eight taxa from dissapearing European temperate forest, Potentillo albae-Quercetum." Sci Rep 7(1): 13924.</t>
  </si>
  <si>
    <t>Melica nutans</t>
  </si>
  <si>
    <t>Stachys officinalis</t>
  </si>
  <si>
    <t>Poddębice, Poland</t>
  </si>
  <si>
    <t>51°91′72″N, 18°89′42″E</t>
  </si>
  <si>
    <t>53°59'46.4"N 17°24'24.2"E</t>
  </si>
  <si>
    <t>50°58'03.6"N 16°59'15.7"E</t>
  </si>
  <si>
    <t>Peucedanum oreoselinum</t>
  </si>
  <si>
    <t>Kolodziejek, J. (2017). "Effect of seed position and soil nutrients on seed mass, germination and seedling growth in Peucedanum oreoselinum (Apiaceae)." Sci Rep 7(1): 1959.</t>
  </si>
  <si>
    <t>Primary outer umbel, Lipnica, Poland</t>
  </si>
  <si>
    <t>Primary central umbel, Lipnica, Poland</t>
  </si>
  <si>
    <t>Secondary outer umbel, Lipnica, Poland</t>
  </si>
  <si>
    <t>Secondary central umbel, Lipnica, Poland</t>
  </si>
  <si>
    <t>Primary outer umbel, Wilczków, Poland</t>
  </si>
  <si>
    <t>Primary central umbel, Wilczków, Poland</t>
  </si>
  <si>
    <t>Secondary outer umbel, Wilczków, Poland</t>
  </si>
  <si>
    <t>Secondary central umbel, Wilczków, Poland</t>
  </si>
  <si>
    <t>Jastrzębowski, S., et al. (2017). "Effects of thermal-time artificial scarification on the germination dynamics of black locust (Robinia pseudoacacia L.) seeds." European Journal of Forest Research 136(3): 471-479.</t>
  </si>
  <si>
    <t>Radomicko, Krosno, Poland</t>
  </si>
  <si>
    <t>Gestowice, Krosno, Poland</t>
  </si>
  <si>
    <t>Rudnica, Mieszkowice, Poland</t>
  </si>
  <si>
    <t>N52º08'24.1; E14º55'14.3</t>
  </si>
  <si>
    <t>N52º09'49.5; E14º54'52.4</t>
  </si>
  <si>
    <t>N51º51'31.5; E14º11'40.7</t>
  </si>
  <si>
    <t>Huebner, C. D. (2017). "Seed Mass, Viability, and Germination of Japanese Stiltgrass (Microstegium vimineum) under Variable Light and Moisture Conditions." Invasive Plant Science and Management 4(03): 274-283.</t>
  </si>
  <si>
    <t>Microstegium vimineum</t>
  </si>
  <si>
    <t>39º39'N, 79º47'W</t>
  </si>
  <si>
    <t>2005 collection, 3 populations merged, Forest interior, West Virginia, USA</t>
  </si>
  <si>
    <t>2008 collection, 3 populations merged, Forest interior, West Virginia, USA</t>
  </si>
  <si>
    <t>Henning, K., et al. (2017). "The reproductive potential and importance of key management aspects for successful Calluna vulgaris rejuvenation on abandoned Continental heaths." Ecol Evol 7(7): 2091-2100.</t>
  </si>
  <si>
    <t>Calluna vulgaris</t>
  </si>
  <si>
    <t>Oranienbaumer Heide, Saxony-Anhalt, Germany</t>
  </si>
  <si>
    <t>51°46′N, 12°21′E</t>
  </si>
  <si>
    <t>Spanish Fork, UT, USA</t>
  </si>
  <si>
    <t>Hawkins, K. K., et al. (2017). "Secondary dormancy induction and release in Bromus tectorum seeds: the role of temperature, water potential and hydrothermal time." Seed Science Research 27(01): 12-25.</t>
  </si>
  <si>
    <t>Bromus tectorum</t>
  </si>
  <si>
    <t>40°06'59.5"N 111°38'46.2"W</t>
  </si>
  <si>
    <t>Hale, A. N., et al. (2017). "Reduced Seed Germination after Pappus Removal in the North American Dandelion (Taraxacum officinale; Asteraceae)." Weed Science 58(04): 420-425.</t>
  </si>
  <si>
    <t>Springfield, Ohio, USA</t>
  </si>
  <si>
    <t>39º9'0''N, 84º31'5''W</t>
  </si>
  <si>
    <t>Flores, P., et al. (2017). "Ruptura de la dormición y exigencias de luz para la germinación de semillas de Juglans nigra." Fave. Sección ciencias agrarias 16(2): 33-46.</t>
  </si>
  <si>
    <t>Juglans nigra</t>
  </si>
  <si>
    <t>Unknown, experiment in Zavalla, Santa Fe, Argentina</t>
  </si>
  <si>
    <t>33°01'44.9"S 60°53'24.6"W</t>
  </si>
  <si>
    <t>Daskalakou, E. N., et al. (2017). "Interannual variability of germination and cone/seed morphometric characteristics in the endemic Grecian fir (Abies cephalonica) over an 8-year-long study." Seed Science Research 28(01): 24-33.</t>
  </si>
  <si>
    <t>Abies cephalonica</t>
  </si>
  <si>
    <t>Parnitha NP fir forest, Greece</t>
  </si>
  <si>
    <t>38°10'35.9"N 23°43'01.8"E</t>
  </si>
  <si>
    <t>Connolly, B. M., et al. (2017). "Interactive Effects of Contact Fungicide and Cold Stratification on the Germination Rate for Five Dominant Temperate Tree Species." Forest Science 63(3): 303-309.</t>
  </si>
  <si>
    <t>Abies balsamea</t>
  </si>
  <si>
    <t>Acer saccharum</t>
  </si>
  <si>
    <t>Picea glauca</t>
  </si>
  <si>
    <t>Pinus resinosa</t>
  </si>
  <si>
    <t>Pinus strobus</t>
  </si>
  <si>
    <t>Wisconsin Department of Natural Resources Griffith State Nursery, Wisconsin, USA</t>
  </si>
  <si>
    <t>44°21'07.7"N 89°49'20.2"W</t>
  </si>
  <si>
    <t>Dactylis glomerata</t>
  </si>
  <si>
    <t>Butler, T. J., et al. (2017). "Germination in Cool-Season Forage Grasses under a Range of Temperatures." Crop Science 57(3): 1725-1731.</t>
  </si>
  <si>
    <t>NFOG 101, Samuel Roberts Noble Foundation, Oklahoma, USA</t>
  </si>
  <si>
    <t>NFOG 150, Samuel Roberts Noble Foundation, Oklahoma, USA</t>
  </si>
  <si>
    <t>34°10¢ N, 97°10¢ W</t>
  </si>
  <si>
    <t>Blossey, B., et al. (2017). "Climate and rapid local adaptation as drivers of germination and seed bank dynamics of Alliaria petiolata (garlic mustard) in North America." Journal of Ecology 105(6): 1485-1495.</t>
  </si>
  <si>
    <t>Ontario, Canada</t>
  </si>
  <si>
    <t>Minnesota, USA</t>
  </si>
  <si>
    <t>New York, USA</t>
  </si>
  <si>
    <t>Illinois, USA</t>
  </si>
  <si>
    <t>Massachussets, USA</t>
  </si>
  <si>
    <t>Ohio, USA</t>
  </si>
  <si>
    <t>Kansas, USA</t>
  </si>
  <si>
    <t>District of Columbia, USA</t>
  </si>
  <si>
    <t>Kentucky, USA</t>
  </si>
  <si>
    <t>Georgia, USA</t>
  </si>
  <si>
    <t>Barden, C. J., et al. (2017). "Promoting Red Elm (Ulmus rubra Muhl.) Germination with Gibberellic Acid." Journal of Forestry 115(5): 393-396.</t>
  </si>
  <si>
    <t>Ulmus glabra</t>
  </si>
  <si>
    <t>Douglas Co, Kansas, USA</t>
  </si>
  <si>
    <t>Butler Co, Kansas, USA</t>
  </si>
  <si>
    <t>48°02'19.8"N 82°55'03.0"W</t>
  </si>
  <si>
    <t>45°13'53.4"N 93°06'17.4"W</t>
  </si>
  <si>
    <t>42°33'23.2"N 74°52'08.7"W</t>
  </si>
  <si>
    <t>39°38'51.0"N 89°23'21.3"W</t>
  </si>
  <si>
    <t>42°23'02.0"N 71°32'59.3"W</t>
  </si>
  <si>
    <t>40°26'22.2"N 83°11'01.6"W</t>
  </si>
  <si>
    <t>38°33'56.8"N 97°49'11.1"W</t>
  </si>
  <si>
    <t>38°55'31.3"N 77°03'40.5"W</t>
  </si>
  <si>
    <t>37°29'25.0"N 86°07'01.7"W</t>
  </si>
  <si>
    <t>32°45'39.8"N 82°47'20.4"W</t>
  </si>
  <si>
    <t>38°52'26.1"N 95°15'47.3"W</t>
  </si>
  <si>
    <t>37°44'27.1"N 96°54'15.1"W</t>
  </si>
  <si>
    <t>Xiao, Y., et al. (2016). "Effects of salinity and sulphide on seed germination of three coastal plants." Flora - Morphology, Distribution, Functional Ecology of Plants 218: 86-91.</t>
  </si>
  <si>
    <t>Phragmites australis</t>
  </si>
  <si>
    <t>Yancheng Nature Reserve, Jiangsu Province, China</t>
  </si>
  <si>
    <t>32º20'N, 119º29'E</t>
  </si>
  <si>
    <t>Xia, Q., et al. (2016). "Interaction of seed size with light quality and temperature regimes as germination cues in 10 temperate pioneer tree species." Functional Ecology 30(6): 866-874.</t>
  </si>
  <si>
    <t>Magnolia kobus</t>
  </si>
  <si>
    <t>Phellodendron amurense</t>
  </si>
  <si>
    <t>Alnus hirsuta</t>
  </si>
  <si>
    <t>Cercidiphyllum japonicum</t>
  </si>
  <si>
    <t>Betula platyphylla var. japonica</t>
  </si>
  <si>
    <t>Hydrangea paniculata</t>
  </si>
  <si>
    <t>Field Science Center (FSC) of Tohoku University, Japan</t>
  </si>
  <si>
    <t>38°450N, 140°450E</t>
  </si>
  <si>
    <t>Hokkaido, Japan</t>
  </si>
  <si>
    <t>43°07'09.9"N 142°42'13.6"E</t>
  </si>
  <si>
    <t>Magnolia obovata</t>
  </si>
  <si>
    <t>Williams, M. I., et al. (2016). "Can biochar be used as a seed coating to improve native plant germination and growth in arid conditions?" Journal of Arid Environments 125: 8-15.</t>
  </si>
  <si>
    <t>Moses Lake, Washington, USA</t>
  </si>
  <si>
    <t>47°08'00.1"N 119°17'32.9"W</t>
  </si>
  <si>
    <t>Topacoglu, O., et al. (2016). "EFFECTS OF WATER STRESS ON GERMINATION OF PINUS NIGRA ARNOLD. SEEDS." Pakistan Journal of Botany 48(2): 447-453.</t>
  </si>
  <si>
    <t>Pinus nigra</t>
  </si>
  <si>
    <t>Asar, Turkey</t>
  </si>
  <si>
    <t>Kalkim, Turkey</t>
  </si>
  <si>
    <t>Karakoy, Turkey</t>
  </si>
  <si>
    <t>Bursa, Turkey</t>
  </si>
  <si>
    <t>Alabarda, Turkey</t>
  </si>
  <si>
    <t>Golcuk, Turkey</t>
  </si>
  <si>
    <t>Kicir, Turkey</t>
  </si>
  <si>
    <t>Bogazova, Turkey</t>
  </si>
  <si>
    <t>Uluhan, Turkey</t>
  </si>
  <si>
    <t>Sorgun, Turkey</t>
  </si>
  <si>
    <t>Aktuzla, Turkey</t>
  </si>
  <si>
    <t>Derecarsamba, Turkey</t>
  </si>
  <si>
    <t>Balikoy, Turkey</t>
  </si>
  <si>
    <t>Inceler, Turkey</t>
  </si>
  <si>
    <t>Tota, Turkey</t>
  </si>
  <si>
    <t>39°51'N - 27°14'E</t>
  </si>
  <si>
    <t>39°48'N - 27°12'E</t>
  </si>
  <si>
    <t>39°50'N - 26°53'E</t>
  </si>
  <si>
    <t>40°10'N - 28°55'E</t>
  </si>
  <si>
    <t>39°53'N - 29°26'E</t>
  </si>
  <si>
    <t>39°49'N - 28°55'E</t>
  </si>
  <si>
    <t>39°14'N - 28°42'E</t>
  </si>
  <si>
    <t>39°97'N - 29°43'E</t>
  </si>
  <si>
    <t>40°32'N - 31°26'E</t>
  </si>
  <si>
    <t>39°53'N - 29°19'E</t>
  </si>
  <si>
    <t>39°36'N - 28°56'E</t>
  </si>
  <si>
    <t>39°80'N - 29°45'E</t>
  </si>
  <si>
    <t>39°30'N - 29°05'E</t>
  </si>
  <si>
    <t>37°43'N - 29°34'E</t>
  </si>
  <si>
    <t>37°52'N - 31°23'E</t>
  </si>
  <si>
    <t>Solarik, K. A., et al. (2016). "Assessing tree germination resilience to global warming: a manipulative experiment using sugar maple (Acer saccharum)." Seed Science Research 26(02): 153-164.</t>
  </si>
  <si>
    <t>Tennessee, USA</t>
  </si>
  <si>
    <t>Pennsylvania, USA</t>
  </si>
  <si>
    <t>Sherbrooke, Canada</t>
  </si>
  <si>
    <t>Montmagny, Canada</t>
  </si>
  <si>
    <t>Vile Marie, Canada</t>
  </si>
  <si>
    <t>47°50'11.9"N 69°32'15.4"W</t>
  </si>
  <si>
    <t>Rivière-du-Loup, Canada</t>
  </si>
  <si>
    <t>47°19'55.9"N 79°26'33.3"W</t>
  </si>
  <si>
    <t>46°58'40.1"N 70°36'20.4"W</t>
  </si>
  <si>
    <t>45°24'42.9"N 71°55'35.5"W</t>
  </si>
  <si>
    <t>41°09'36.3"N 78°01'37.6"W</t>
  </si>
  <si>
    <t>38°03'05.6"N 84°21'30.6"W</t>
  </si>
  <si>
    <t>35°43'36.4"N 87°28'02.0"W</t>
  </si>
  <si>
    <t>Salahshoor, F. and F. Kazemi (2016). "Effect of calcium on reducing salt stress in seed germination and early growth stage of Festuca ovina L.  ." Plant, Soil and Environment 62(No. 10): 460-466.</t>
  </si>
  <si>
    <t>Festica ovina</t>
  </si>
  <si>
    <t>Agriculture and Natural Resources Researches Center of Mashhad, Iran</t>
  </si>
  <si>
    <t>36°17'25.8"N 59°36'19.9"E</t>
  </si>
  <si>
    <t>Rostamikia, Y., et al. (2016). "Effect of Plant Growth Promoting Rhizobacteria (PGPR) and Cold Stratification on Seed Germination and Early Growth of Corylus avellana L." Austrian Journal of Forest Science 133(4): 337-352.</t>
  </si>
  <si>
    <t>Corylus avellana</t>
  </si>
  <si>
    <t>Guilan</t>
  </si>
  <si>
    <t>Ardebil</t>
  </si>
  <si>
    <t>Arasbaran</t>
  </si>
  <si>
    <t>38º19'16''N48º36'28''E</t>
  </si>
  <si>
    <t>37º43'02''N47º53'10''E</t>
  </si>
  <si>
    <t>38º51'15''N48º39'17''E</t>
  </si>
  <si>
    <t>Ma, Q. Y., et al. (2016). "Seed viability tests for Acer pictum and A. rubrum." European Journal of Horticultural Science 81(1): 44-48.</t>
  </si>
  <si>
    <t>Acer pictum</t>
  </si>
  <si>
    <t>Acer rubrum</t>
  </si>
  <si>
    <t>Xuanwu Lake Park, Nanjing, China</t>
  </si>
  <si>
    <t>Lovelace Seed Company, Elsberry, MO, USA</t>
  </si>
  <si>
    <t>32°04'11.8"N 118°47'06.4"E</t>
  </si>
  <si>
    <t>39°09'44.8"N 90°48'32.7"W</t>
  </si>
  <si>
    <t>Guney, K., et al. (2016). "INFLUENCE OF GERMINATION PERCENTAGE AND MORPHOLOGICAL PROPERTIES OF SOME HORMONES PRACTICE ON Lilium martagon L. SEEDS." Oxidation Communications 39(1): 466-474.</t>
  </si>
  <si>
    <t>Lilium martagon</t>
  </si>
  <si>
    <t>Kure Mountains National Park, Ilica District</t>
  </si>
  <si>
    <t>41°51'27.7"N 33°46'45.0"E</t>
  </si>
  <si>
    <t>Fazal, H., et al. (2016). "FACTORS INFLUENCING IN VITRO SEED GERMINATION, MORPHOGENETIC POTENTIAL AND CORRELATION OF SECONDARY METABOLISM WITH TISSUE DEVELOPMENT IN PRUNELLA VULGARIS L." Pakistan Journal of Botany 48(1): 193-200.</t>
  </si>
  <si>
    <t>Prunella vulgaris</t>
  </si>
  <si>
    <t>Madyan valley, District Swat, Pakistan</t>
  </si>
  <si>
    <t>35°08'28.3"N 72°32'19.9"E</t>
  </si>
  <si>
    <t>Choi, G. E., et al. (2016). "Scarification and stratification protocols for breaking dormancy of Rubus (Rosaceae) species in Korea." Seed Science and Technology 44(2): 239-252.</t>
  </si>
  <si>
    <t>Rubus parvifolius</t>
  </si>
  <si>
    <t>Rubus buergeri</t>
  </si>
  <si>
    <t>Jeonju si, Jeollabuk do, Korea</t>
  </si>
  <si>
    <t>Seogwipo si, Jeju do, Korea</t>
  </si>
  <si>
    <t>35°49'37.2"N 127°07'46.4"E</t>
  </si>
  <si>
    <t>33°14'41.6"N 126°33'46.3"E</t>
  </si>
  <si>
    <t>Cabra-Rivas, I. and P. Castro-Diez (2016). "Comparing the Sexual Reproductive Success of Two Exotic Trees Invading Spanish Riparian Forests vs. a Native Reference." Plos One 11(8): e0160831.</t>
  </si>
  <si>
    <t>Henares River, Spain</t>
  </si>
  <si>
    <t>40°42'23.0"N 3°09'35.0"W</t>
  </si>
  <si>
    <t>Boedeltje, G., et al. (2016). "Effect of gut passage in fish on the germination speed of aquatic and riparian plants." Aquatic Botany 132: 12-16.</t>
  </si>
  <si>
    <t>Angelica sylvestris</t>
  </si>
  <si>
    <t>Filipendula ulmaria</t>
  </si>
  <si>
    <t>Juncus effusus</t>
  </si>
  <si>
    <t>Lycopus europaeus</t>
  </si>
  <si>
    <t>The Netherlands</t>
  </si>
  <si>
    <t>52°07'41.7"N 5°16'58.4"E</t>
  </si>
  <si>
    <t>Bochenek, A., et al. (2016). "Do the seeds of Solidago gigantea Aiton have physiological determinants of invasiveness?" Acta Physiologiae Plantarum 38(6).</t>
  </si>
  <si>
    <t>Solidago gigantea</t>
  </si>
  <si>
    <t>Krakow, Poland</t>
  </si>
  <si>
    <t>50°03'45.1"N 19°56'40.2"E</t>
  </si>
  <si>
    <t>Benvenuti, S. and A. Pardossi (2016). "Germination ecology of nutraceutical herbs for agronomic perspectives." European Journal of Agronomy 76: 118-129.</t>
  </si>
  <si>
    <t>Campanula rapunculus</t>
  </si>
  <si>
    <t>Sanguisorba minor</t>
  </si>
  <si>
    <t>Tuscany, Italy</t>
  </si>
  <si>
    <t>43°23'00.5"N 11°06'04.4"E</t>
  </si>
  <si>
    <t>Bae, J., et al. (2016). "Effect of heavy metals on seed germination and seedling growth of common ragweed and roadside ground cover legumes." Environ Pollut 213: 112-118.</t>
  </si>
  <si>
    <t>Coronilla varia</t>
  </si>
  <si>
    <t>Lotus corniculatus</t>
  </si>
  <si>
    <t>Richters seed company, Goodwood, ON, Canada</t>
  </si>
  <si>
    <t>Pickseed Eastern Canada, Saint-Hyacinthe, QC, Canada</t>
  </si>
  <si>
    <t>Yasin, M. and C. Andreasen (2015). "Breaking seed dormancy of Alliaria petiolata with phytohormones." Plant Growth Regulation 77(3): 307-315.</t>
  </si>
  <si>
    <t>Hoejbakkegaard Alle, Taastrup, Denmark</t>
  </si>
  <si>
    <t>55ª38'N, 12ª17'E</t>
  </si>
  <si>
    <t>Wang, H., et al. (2015). "Differences in female reproductive success between female and hermaphrodite individuals in the subdioecious shrub Eurya japonica (Theaceae)." Plant Biol (Stuttg) 17(1): 194-200.</t>
  </si>
  <si>
    <t>Eurya japonica</t>
  </si>
  <si>
    <t>35°10'N, 136°58'E</t>
  </si>
  <si>
    <t>Females, Nagoya University Higashiyama Campus, Nagoya, Japan</t>
  </si>
  <si>
    <t>Hermaphrodites, Nagoya University Higashiyama Campus, Nagoya, Japan</t>
  </si>
  <si>
    <t>45°39'11.8"N 72°55'27.2"W</t>
  </si>
  <si>
    <t>Tavşanoğlu, Ç., et al. (2015). "Fire-related germination and early seedling growth in 21 herbaceous species in Central Anatolian steppe." Journal of Arid Environments 122: 109-116.</t>
  </si>
  <si>
    <t>Hacettepe University Beytepe Campus area, Ankara, Turkey</t>
  </si>
  <si>
    <t>39º52'N, 32º43'E</t>
  </si>
  <si>
    <t>Stanisavljevic, R., et al. (2015). "Enhancement of seed germination in three grass species using chemical and temperature treatments." Range Management and Agroforestry 36(2): 115-121.</t>
  </si>
  <si>
    <t>Serbia and Bosnia and Herzegovina</t>
  </si>
  <si>
    <t>Sevik, H. and M. Cetin (2015). "Effects of Water Stress on Seed Germination for Select Landscape Plants." Polish Journal of Environmental Studies 24(2): 689-693.</t>
  </si>
  <si>
    <t>44°01'23.3"N 19°33'06.2"E</t>
  </si>
  <si>
    <t>Pyracantha coccinea</t>
  </si>
  <si>
    <t>Kastamonu, Turkey</t>
  </si>
  <si>
    <t>41°23'05.3"N 33°46'11.8"E</t>
  </si>
  <si>
    <t>Ratajczak, E., et al. (2015). "Age-related changes in protein metabolism of beech (Fagus sylvatica L.) seeds during alleviation of dormancy and in the early stage of germination." Plant Physiol Biochem 94: 114-121.</t>
  </si>
  <si>
    <t>52°14'34.4"N 17°05'47.6"E</t>
  </si>
  <si>
    <t>Pipinis, E., et al. (2015). "Effects of dormancy-breaking treatments on seed germination of Koelreuteria paniculata and Mahonia aquifolium." Dendrobiology 74: 149-155.</t>
  </si>
  <si>
    <t>Mahonia aquifolium</t>
  </si>
  <si>
    <t>Thessaloniki, Greece</t>
  </si>
  <si>
    <t>40°38'11.6"N 22°56'27.2"E</t>
  </si>
  <si>
    <t>Nielsen, J. A., et al. (2015). "Germination and growth responses of co-occurring grass species to soil from under invasive Thymus vulgaris." Allelopathy Journal 35(1): 139-152.</t>
  </si>
  <si>
    <t>45°14'29.8"S 169°22'33.7"E</t>
  </si>
  <si>
    <t>Flat Top Hill, Alexandra, Central Otago, New Zealand</t>
  </si>
  <si>
    <t>Mollard, F. P. and M. A. Naeth (2015). "Germination sensitivities to water potential among co-existing C3 and C4 grasses of cool semi-arid prairie grasslands." Plant Biol (Stuttg) 17(2): 583-587.</t>
  </si>
  <si>
    <t>Alberta, Canada</t>
  </si>
  <si>
    <t>54°15'52.3"N 113°44'37.3"W</t>
  </si>
  <si>
    <t>Moldoveanu, C., et al. (2015). "Biological Effects of Some New Imidazole Derivatives on Spruce (Picea Abies) Germination." Revista De Chimie 66(1): 104-108.</t>
  </si>
  <si>
    <t>47°41'03.9"N 25°32'44.1"E</t>
  </si>
  <si>
    <t>Forest District Moldovita, Romania</t>
  </si>
  <si>
    <t>Midmore, E. K., et al. (2015). "Using thermal time models to predict germination of five provenances of silver birch (Betula pendula Roth) in southern England." Silva Fennica 49(2).</t>
  </si>
  <si>
    <t>Betula pendula</t>
  </si>
  <si>
    <t>Lahti, Finland</t>
  </si>
  <si>
    <t>Scottish Highlands, Grantown on Spey, UK</t>
  </si>
  <si>
    <t>England Keswick, Cumberland, UK</t>
  </si>
  <si>
    <t>Central England, Nesscliffe, Shropshire, UK</t>
  </si>
  <si>
    <t>Rhône-Alpes, France</t>
  </si>
  <si>
    <t>60° N; 25° E</t>
  </si>
  <si>
    <t>57° N; 03° W</t>
  </si>
  <si>
    <t>55° N; 03° W</t>
  </si>
  <si>
    <t>53° N; 03° W</t>
  </si>
  <si>
    <t>47° N; 05° E</t>
  </si>
  <si>
    <t>McCartan, S. A., et al. (2015). "Using thermal time models to predict the impact of assisted migration on the synchronization of germination and shoot emergence of oak (Quercus robur L.)." Annals of Forest Science 72(4): 479-487.</t>
  </si>
  <si>
    <t>New Forest, England, UK</t>
  </si>
  <si>
    <t>50° 52′ N; 1° 34′ W</t>
  </si>
  <si>
    <t>Moriago della Battaglia, Italy</t>
  </si>
  <si>
    <t>45° 52′ N; 12° 6′ E</t>
  </si>
  <si>
    <t>Martín-García, J., et al. (2015). "Influence of temperature on germination ofQuercus ilexinPhytophthora cinnamomi,P. gonapodyides, P. quercinaandP. psychrophilainfested soils." Forest Pathology 45(3): 215-223.</t>
  </si>
  <si>
    <t>Malpartida de Plasencia, Spain</t>
  </si>
  <si>
    <t>39°58'44″N 6°3'22″W</t>
  </si>
  <si>
    <t>Liu, Y., et al. (2015). "Changes in hormone flux and signaling in white spruce (Picea glauca) seeds during the transition from dormancy to germination in response to temperature cues." BMC Plant Biol 15: 292.</t>
  </si>
  <si>
    <t>British Columbia, Canada</t>
  </si>
  <si>
    <t>54°26’N, 121°44’W</t>
  </si>
  <si>
    <t>Liu, Y., et al. (2015). "Effects of different mechanical treatments on Quercus variabilis, Q. wutaishanica and Q. robur acorn germination." iForest - Biogeosciences and Forestry 8(6): 728-734.</t>
  </si>
  <si>
    <t>Quercus variabilis</t>
  </si>
  <si>
    <t>Beijing Botanical Garden of the Chinese Academy of Sciences, China</t>
  </si>
  <si>
    <t>116° 20′ E, 39°56′ N</t>
  </si>
  <si>
    <t>Liu, H., et al. (2015). "Causes and Breaking of Seed Dormancy in Flowering Dogwood (Cornus florida L.)." Hortscience 50(7): 1041-1044.</t>
  </si>
  <si>
    <t>Cornus florida</t>
  </si>
  <si>
    <t>Knoxville, Tennessee, USA</t>
  </si>
  <si>
    <t>35°57'54.1"N 83°55'00.6"W</t>
  </si>
  <si>
    <t>Lee, B. D., et al. (2015). "The Impact of Environmental and Host Specificity in Seed Germination and Survival of Korean Mistletoe [Viscum album var. coloratum (Kom.) Ohwi]." Korean Journal of Plant Resources 28(6): 710-717.</t>
  </si>
  <si>
    <t>Viscum album</t>
  </si>
  <si>
    <t>Mt. Jiri (Sannae-myeon, Namwon), Korea</t>
  </si>
  <si>
    <t>35°20'18.7"N 127°43'35.2"E</t>
  </si>
  <si>
    <t>Kondo, T., et al. (2015). "Morphophysiological dormancy in seeds of Convallaria keiskei and a proposal to recognize two types of double dormancy in seed dormancy classification." Seed Science Research 25(02): 210-220.</t>
  </si>
  <si>
    <t>Convallaria keiskei</t>
  </si>
  <si>
    <t>Sapporo, Japan</t>
  </si>
  <si>
    <t>43°05'10.7"N 141°21'40.6"E</t>
  </si>
  <si>
    <t>Iakovoglou, V. and K. Radoglou (2015). "Breaking seed dormancy of three orthodox Mediterranean Rosaceae species." J Environ Biol 36(2): 345-349.</t>
  </si>
  <si>
    <t>Prunus avium</t>
  </si>
  <si>
    <t>Prunus spinosa</t>
  </si>
  <si>
    <t>Rosa canina</t>
  </si>
  <si>
    <t>Vermio, Greece</t>
  </si>
  <si>
    <t>Lachana, Greece</t>
  </si>
  <si>
    <t>Xiloupoli, Greece</t>
  </si>
  <si>
    <t>Giuliani, C., et al. (2015). "Temperature-related effects on the germination capacity of black locust (Robinia pseudoacacia L., Fabaceae) seeds." Folia Geobotanica 50(3): 275-282.</t>
  </si>
  <si>
    <t>Six merged populations from Tuscany, Italy</t>
  </si>
  <si>
    <t>Cóbar-Carranza, A. J., et al. (2015). "Efecto de la alta temperatura en la germinación y supervivencia de semillas de la especie invasora Pinus contorta y dos especies nativas del sur de Chile." Bosque (Valdivia) 36(1): 53-60.</t>
  </si>
  <si>
    <t>Pinus contorta</t>
  </si>
  <si>
    <t>Reserva Nacional Malalcahuello</t>
  </si>
  <si>
    <t>Oxalis acetosella</t>
  </si>
  <si>
    <t>France</t>
  </si>
  <si>
    <t>49° 36'N 2° 91'E</t>
  </si>
  <si>
    <t>Belgium</t>
  </si>
  <si>
    <t>50° 58'N 3° 48'E</t>
  </si>
  <si>
    <t>NW Germany</t>
  </si>
  <si>
    <t>53° 11'N 8° 40'E</t>
  </si>
  <si>
    <t>NE Germany</t>
  </si>
  <si>
    <t>52° 17'N 13° 07'E</t>
  </si>
  <si>
    <t>S Sweden</t>
  </si>
  <si>
    <t>56° 24'N 12° 58'E</t>
  </si>
  <si>
    <t>C Sweden</t>
  </si>
  <si>
    <t>58° 55'N 17° 10'E</t>
  </si>
  <si>
    <t>Lamiastrum galeobdolon</t>
  </si>
  <si>
    <t>49° 86'N 2° 48'E</t>
  </si>
  <si>
    <t>52° 35'N 13° 01'E</t>
  </si>
  <si>
    <t>59° 19'N 17° 53'E</t>
  </si>
  <si>
    <t>Anemone nemorosa</t>
  </si>
  <si>
    <t>49° 83'N 2° 16'E</t>
  </si>
  <si>
    <t>53° 19'N 9° 23'E</t>
  </si>
  <si>
    <t>55° 32'N 13° 11'E</t>
  </si>
  <si>
    <t>59° 22'N 18° 03'E</t>
  </si>
  <si>
    <t>Melica uniflora</t>
  </si>
  <si>
    <t>49° 82'N 2° 16'E</t>
  </si>
  <si>
    <t>50° 48'N 4° 42'E</t>
  </si>
  <si>
    <t>55° 33'N 13° 18'E</t>
  </si>
  <si>
    <t>58° 57'N 17° 36'E</t>
  </si>
  <si>
    <t>Stellaria holostea</t>
  </si>
  <si>
    <t>Carex sylvatica</t>
  </si>
  <si>
    <t>49° 31'N 2° 89'E</t>
  </si>
  <si>
    <t>53° 01'N 13° 54'E</t>
  </si>
  <si>
    <t>55° 32'N 13° 16'E</t>
  </si>
  <si>
    <t>59° 20'N 18° 10'E</t>
  </si>
  <si>
    <t>Mercurialis perennis</t>
  </si>
  <si>
    <t>53° 25'N 9° 23'E</t>
  </si>
  <si>
    <t>52°17' 13°N 07' E</t>
  </si>
  <si>
    <t>56º 24'N 12° 58'E</t>
  </si>
  <si>
    <t>Stachys sylvatica</t>
  </si>
  <si>
    <t>53° 24'N 9° 22'E</t>
  </si>
  <si>
    <t>55° 33'N 13° 11'E</t>
  </si>
  <si>
    <t>Circaea lutetiana</t>
  </si>
  <si>
    <t>53° 13'N 8° 38'E</t>
  </si>
  <si>
    <t>52° 35'N 13° 00'E</t>
  </si>
  <si>
    <t>55° 32'N 13° 10'E</t>
  </si>
  <si>
    <t>Brachypodium sylvaticum</t>
  </si>
  <si>
    <t>56° 09'N 13° 36'E</t>
  </si>
  <si>
    <t>Graae, B. J., et al. (2015). "Germination requirements and seed mass of slow- and fast- colonizing temperate forest herbs along a latitudinal gradient." Ecoscience 16(2): 248-257.</t>
  </si>
  <si>
    <t>40°35'01.3"N 21°46'00.3"E</t>
  </si>
  <si>
    <t>40°57'46.4"N 23°12'17.4"E</t>
  </si>
  <si>
    <t>37°55'54.4"N 23°45'24.7"E</t>
  </si>
  <si>
    <t>43°25'13.9"N 11°08'32.1"E</t>
  </si>
  <si>
    <t>38°24'21.5"S 71°35'48.6"W</t>
  </si>
  <si>
    <t>Baeten, L., et al. (2015). "The phosphorus legacy of former agricultural land use can affect the production of germinable seeds in forest herbs." Ecoscience 17(4): 365-371.</t>
  </si>
  <si>
    <t>Primula elatior</t>
  </si>
  <si>
    <t>51.197° N, 4.566° E</t>
  </si>
  <si>
    <t>Ancient forest, Muizenbos forest, Belgium</t>
  </si>
  <si>
    <t>Post-agricultural, Muizenbos forest, Belgium</t>
  </si>
  <si>
    <t>Baeten, L., et al. (2015). "Intraspecific variation in flowering phenology affects seed germinability in the forest herb Primula elatior." Plant Ecology and Evolution 148(2): 283-288.</t>
  </si>
  <si>
    <t>20/10+2</t>
  </si>
  <si>
    <t>20+2</t>
  </si>
  <si>
    <t>Sorbus aucuparia</t>
  </si>
  <si>
    <t>Afroze, F. and C. O'Reilly (2015). "Effect of harvest date, drying, short-term storage and freezing after chilling on the germination of rowan seeds." Scandinavian Journal of Forest Research 31(4): 339-346.</t>
  </si>
  <si>
    <t>Ballintemple, Carlow, Ireland</t>
  </si>
  <si>
    <t>52° 44 N, 6° 42 W</t>
  </si>
  <si>
    <t>West, T. P., et al. (2014). "Germination of Nonstratified Japanese Tree Lilac Seeds as Influenced by Seed Capsule Maturity and Moisture Content." Horttechnology 24(2): 177-180.</t>
  </si>
  <si>
    <t>Syringa reticulata</t>
  </si>
  <si>
    <t>North Dakota State University campus, Fargo, ND, USA</t>
  </si>
  <si>
    <t>Vasques, A., et al. (2014). "The role of cold storage and seed source in the germination of three Mediterranean shrub species with contrasting dormancy types." Annals of Forest Science 71(8): 863-872.</t>
  </si>
  <si>
    <t>Braga, Portugal</t>
  </si>
  <si>
    <t>Coimbra, Portugal</t>
  </si>
  <si>
    <t>Faro, Portugal</t>
  </si>
  <si>
    <t>37°50′ N 8°40′ W</t>
  </si>
  <si>
    <t>40°14′ N 7°99′ E</t>
  </si>
  <si>
    <t>31°14′ N 8°48′ E</t>
  </si>
  <si>
    <t>Song, U., et al. (2014). "Effects of three fire-suppressant foams on the germination and physiological responses of plants." Environ Manage 54(4): 865-874.</t>
  </si>
  <si>
    <t>Korea</t>
  </si>
  <si>
    <t>46°53'46.6"N 96°48'11.5"W</t>
  </si>
  <si>
    <t>36°29'15.8"N 128°03'39.0"E</t>
  </si>
  <si>
    <t>Santiago, A., et al. (2014). "Non-deep simple morphophysiological dormancy in seeds of Viburnum lantana (Caprifoliaceae), a new dormancy level in the genus Viburnum." Seed Science Research 25(01): 46-56.</t>
  </si>
  <si>
    <t>Corduente, Alto Tajo, Guadalajara province, Spain</t>
  </si>
  <si>
    <t>30TWL8420</t>
  </si>
  <si>
    <t>Viburnum lantana</t>
  </si>
  <si>
    <t>5+15/4+20/7+25/10</t>
  </si>
  <si>
    <t>25/10+20/7+15/4+5</t>
  </si>
  <si>
    <t>Pipinis, E., et al. (2014). "Dormancy-Breaking Requirements and Germination for Seeds of Ostrya carpinifolia Scop." Notulae Botanicae Horti Agrobotanici Cluj-Napoca 42(1): 209-213.</t>
  </si>
  <si>
    <t>Ostrya carpinifolia</t>
  </si>
  <si>
    <t>39º57'49'' N 21º12'35'' E</t>
  </si>
  <si>
    <t>Northern Greece</t>
  </si>
  <si>
    <t>Phartyal, S. S., et al. (2014). "A comprehensive view of epicotyl dormancy in Viburnum furcatum: combining field studies with laboratory studies using temperature sequences." Seed Science Research 24(04): 281-292.</t>
  </si>
  <si>
    <t>Viburnum furcatum</t>
  </si>
  <si>
    <t>Sapporo, Hokkaido, Japan</t>
  </si>
  <si>
    <t>43°00'35.8"N 141°21'04.2"E</t>
  </si>
  <si>
    <t>Ludewig, K., et al. (2014). "Differential effects of reduced water potential on the germination of floodplain grassland species indicative of wet and dry habitats." Seed Science Research 24(01): 49-61.</t>
  </si>
  <si>
    <t>Galium boreale</t>
  </si>
  <si>
    <t>Galium palustre</t>
  </si>
  <si>
    <t>Rieger &amp; Hoffmann GmbH, Blaufelden-Raboldshausen, Germany</t>
  </si>
  <si>
    <t>Northern Upper Rhine, Germany</t>
  </si>
  <si>
    <t>Middle Elbe, Germany</t>
  </si>
  <si>
    <t>52º32'N 11º59'E</t>
  </si>
  <si>
    <t>49º50'N 8º25'E</t>
  </si>
  <si>
    <t>49°17'27.5"N 9°55'10.3"E</t>
  </si>
  <si>
    <t>Liu, Y. and Y. A. El-Kassaby (2014). "Timing of seed germination correlated with temperature-based environmental conditions during seed development in conifers." Seed Science Research 25(01): 29-45.</t>
  </si>
  <si>
    <t>TOD, British Columbia, Canada</t>
  </si>
  <si>
    <t>50°56ʼN 122°50ʼW</t>
  </si>
  <si>
    <t>WK, British Columbia, Canada</t>
  </si>
  <si>
    <t>49°7ʼN 118°22ʼW</t>
  </si>
  <si>
    <t>CT, British Columbia, Canada</t>
  </si>
  <si>
    <t>52°3ʼN 121°5ʼW</t>
  </si>
  <si>
    <t>CHL, British Columbia, Canada</t>
  </si>
  <si>
    <t>52°51ʼN 123°38ʼW</t>
  </si>
  <si>
    <t>TOA, British Columbia, Canada</t>
  </si>
  <si>
    <t>50°27’ʼN 120°3ʼ31’’W</t>
  </si>
  <si>
    <t>Tsuga heterophylla</t>
  </si>
  <si>
    <t>NST, British Columbia, Canada</t>
  </si>
  <si>
    <t>55°30ʼN 128°57ʼW</t>
  </si>
  <si>
    <t>M, British Columbia, Canada</t>
  </si>
  <si>
    <t>48°59ʼN 124°25ʼW</t>
  </si>
  <si>
    <t>SM, British Columbia, Canada</t>
  </si>
  <si>
    <t>54°35ʼN 128°5ʼW</t>
  </si>
  <si>
    <t>MIC, British Columbia, Canada</t>
  </si>
  <si>
    <t>51°2ʼN 118°16ʼW</t>
  </si>
  <si>
    <t>50°8’30’ʼN 117°58ʼ32’’W</t>
  </si>
  <si>
    <t>Wille, W., et al. (2013). "Limited evidence for allelopathic effects of giant hogweed on germination of native herbs." Seed Science Research 23(02): 157-162.</t>
  </si>
  <si>
    <t>Groeneveld, E., et al. (2014). "Sexual reproduction of Japanese knotweed (Fallopia japonica s.l.) at its northern distribution limit: new evidence of the effect of climate warming on an invasive species." Am J Bot 101(3): 459-466.</t>
  </si>
  <si>
    <t>Fallopia japonica</t>
  </si>
  <si>
    <t>Quebec City, Canada</t>
  </si>
  <si>
    <t>46 °49 ′N 71° 13 ′W</t>
  </si>
  <si>
    <t>Dwiyanti, M. S., et al. (2014). "Natural variation inMiscanthus sinensisseed germination under low temperatures." Grassland Science 60(3): n/a-n/a.</t>
  </si>
  <si>
    <t>JM0575, northern Japan</t>
  </si>
  <si>
    <t>JM0594, central Japan</t>
  </si>
  <si>
    <t>JM0620, southern Japan</t>
  </si>
  <si>
    <t>43°27'12.1"N 142°49'57.9"E</t>
  </si>
  <si>
    <t>35°54'03.8"N 137°44'53.5"E</t>
  </si>
  <si>
    <t>33°06'38.1"N 131°01'17.0"E</t>
  </si>
  <si>
    <t>Castoldi, E. and J. A. Molina (2014). "Effect of seed mass and number of cotyledons on seed germination after heat treatment in Pinus sylvestris L. var. iberica Svob." Forest Systems 23(3): 483-489.</t>
  </si>
  <si>
    <t>40° 54' N, 3° 52' W</t>
  </si>
  <si>
    <t>Seed mass class I, Biological Field Station of the Complutense University, Madrid, Spain</t>
  </si>
  <si>
    <t>Seed mass class II, Biological Field Station of the Complutense University, Madrid, Spain</t>
  </si>
  <si>
    <t>Caliskan, S. (2014). "Germination and seedling growth of holm oak (Quercus ilex L.): effects of provenance, temperature, and radicle pruning." iForest - Biogeosciences and Forestry 7(2): 103-109.</t>
  </si>
  <si>
    <t>40° 10’ N, 25° 50’ E</t>
  </si>
  <si>
    <t>Canakkale, Turkey</t>
  </si>
  <si>
    <t>40° 01’ N, 35° 00’ E</t>
  </si>
  <si>
    <t>37° 39’ N, 27° 05’ E</t>
  </si>
  <si>
    <t>36° 43’ N, 27° 32’ E</t>
  </si>
  <si>
    <t>Sinop, Turkey</t>
  </si>
  <si>
    <t>Aydin, Turkey</t>
  </si>
  <si>
    <t>Mugla, Turkey</t>
  </si>
  <si>
    <t>Aou-ouad, H., et al. (2014). "Seed germination at different temperatures and seedling emergence at different depths of Rhamnus spp." Open Life Sciences 9(5): 569-578.</t>
  </si>
  <si>
    <t>Rhamnus alaternus</t>
  </si>
  <si>
    <t>Lloret, Mallorca, Spain</t>
  </si>
  <si>
    <t>Esporles, Mallorca, Spain</t>
  </si>
  <si>
    <t>39°40'01.5"N 2°34'45.9"E</t>
  </si>
  <si>
    <t>39°37'05.6"N 2°58'21.7"E</t>
  </si>
  <si>
    <t>Yilmaz, M. and F. Tonguc (2013). "DORMANCY LEVEL AND DORMANCY-BREAKING PRETREATMENTS IN SEEDS OF FRAXINUS ORNUS SUBSP CILICICA." Propagation of Ornamental Plants 13(1): 40-45.</t>
  </si>
  <si>
    <t>Fraxinus ornus</t>
  </si>
  <si>
    <t>Menzelet (K.Maras) 37°41’ 36°50’</t>
  </si>
  <si>
    <t>Boztoprak (K.Maras) 37°32’ 36°18’</t>
  </si>
  <si>
    <t>Düziçi (Osmaniye) 37°16’ 36°30’</t>
  </si>
  <si>
    <t>Kozan (Adana) 37°31’ 35°52’</t>
  </si>
  <si>
    <t>Pozantı (Adana) 37°22’ 34°53’</t>
  </si>
  <si>
    <t>Gündoğmuş (Antalya) 36°49’ 32°00’</t>
  </si>
  <si>
    <t>Eğirdir (Isparta) 37°44’ 30°50’</t>
  </si>
  <si>
    <t>37°41’ N 36°50’ E</t>
  </si>
  <si>
    <t>37°32’ N 36°18’ E</t>
  </si>
  <si>
    <t>37°16’ N 36°30’ E</t>
  </si>
  <si>
    <t>37°31’ N 35°52’ E</t>
  </si>
  <si>
    <t>37°22’ N 34°53’ E</t>
  </si>
  <si>
    <t>36°49’ N 32°00’ E</t>
  </si>
  <si>
    <t>37°44’ N 30°50’ E</t>
  </si>
  <si>
    <t>Yazdi, S. A. F., et al. (2013). "FACTORS AFFECTING SEED GERMINATION AND SEEDLING EMERGENCE OF SHEEP SORREL (RUMEX ACETOSELLA)." Romanian Agricultural Research 30: 373-380.</t>
  </si>
  <si>
    <t>Rumex acetosella</t>
  </si>
  <si>
    <t>36°27'41.5"N 52°51'29.2"E</t>
  </si>
  <si>
    <t>Qaemshahr, Mazandaran, Irán</t>
  </si>
  <si>
    <t>Urtica dioica</t>
  </si>
  <si>
    <t>Lapsana communis</t>
  </si>
  <si>
    <t>Poa trivialis</t>
  </si>
  <si>
    <t>Botanical Gardens, University of Copenhagen, Denmark</t>
  </si>
  <si>
    <t>Tezuka, T., et al. (2013). "Factors Affecting Seed Germination of Ilex latifolia and I-rotunda." Hortscience 48(3): 352-356.</t>
  </si>
  <si>
    <t>Ilex rotunda</t>
  </si>
  <si>
    <t>Osaka Prefecture University, Japan</t>
  </si>
  <si>
    <t>15+5</t>
  </si>
  <si>
    <t>Spindelbock, J. P., et al. (2013). "Conditional cold avoidance drives between-population variation in germination behaviour in Calluna vulgaris." Ann Bot 112(5): 801-810.</t>
  </si>
  <si>
    <t>Norway</t>
  </si>
  <si>
    <t>63°31'02.9"N 10°15'46.0"E</t>
  </si>
  <si>
    <t>34°32'43.8"N 135°30'25.2"E</t>
  </si>
  <si>
    <t>55°40'49.9"N 12°32'32.8"E</t>
  </si>
  <si>
    <t>Schmiedel, D. and O. Tackenberg (2013). "Hydrochory and water induced germination enhance invasion of Fraxinus pennsylvanica." Forest Ecology and Management 304: 437-443.</t>
  </si>
  <si>
    <t>Fraxinus pennsylvanica</t>
  </si>
  <si>
    <t>Dessau, Sachsen-Anhalt, Germany</t>
  </si>
  <si>
    <t>Santiago, A., et al. (2013). "Species-specific environmental requirements to break seed dormancy: implications for selection of regeneration niches in three Lonicera (Caprifoliaceae) species." Botany 91(4): 225-233.</t>
  </si>
  <si>
    <t>Lonicera xylosteum</t>
  </si>
  <si>
    <t>30TXK1085</t>
  </si>
  <si>
    <t>Orea, Guadalajara, Spain</t>
  </si>
  <si>
    <t>MD</t>
  </si>
  <si>
    <t>51°49'52.4"N 12°14'30.4"E</t>
  </si>
  <si>
    <t>Newton, R. J., et al. (2013). "Seed development and maturation in early spring-flowering Galanthus nivalis and Narcissus pseudonarcissus continues post-shedding with little evidence of maturation in planta." Ann Bot 111(5): 945-955.</t>
  </si>
  <si>
    <t>Galanthus nivalis</t>
  </si>
  <si>
    <t>Wakehurst Place, West Sussex, UK</t>
  </si>
  <si>
    <t>51º04′07′′N, 00º05′16′′W</t>
  </si>
  <si>
    <t>Michalak, M., et al. (2013). "Desiccation sensitivity and successful cryopreservation of oil seeds of European hazelnut (Corylus avellana)." Annals of Applied Biology 163(3): n/a-n/a.</t>
  </si>
  <si>
    <t>Jarocin – Czarnobor, Poland</t>
  </si>
  <si>
    <t>51°58'20.2"N 17°30'07.6"E</t>
  </si>
  <si>
    <t>McCarragher, S. R., et al. (2013). "Geographic Variation of Germination, Growth, and Mortality in Sugar Maple (Acer saccharum): Common Garden and Reciprocal Dispersal Experiments." Physical Geography 32(1): 1-21.</t>
  </si>
  <si>
    <t>Big Bay, Michigan, USA</t>
  </si>
  <si>
    <t>Elburn, Illinois, USA</t>
  </si>
  <si>
    <t>46°49'18.5"N 87°41'56.4"W</t>
  </si>
  <si>
    <t>41°53'21.0"N 88°28'33.4"W</t>
  </si>
  <si>
    <t>35°49'28.3"N 86°39'36.6"W</t>
  </si>
  <si>
    <t>Mancilla-Leytón, J. M., et al. (2013). "Effects of rabbit gut passage on seed retrieval and germination of three shrub species." Basic and Applied Ecology 14(7): 585-592.</t>
  </si>
  <si>
    <t>Crataegus monogyna</t>
  </si>
  <si>
    <t>37◦14 N, 6◦20 W</t>
  </si>
  <si>
    <t>Liu, Y., et al. (2013). "The role of moist-chilling and thermo-priming on the germination characteristics of white spruce (Picea glauca) seed." Seed Science and Technology 41(3): 321-335.</t>
  </si>
  <si>
    <t>50°15'N 118°10'W</t>
  </si>
  <si>
    <t>51°02'N 118°48'W</t>
  </si>
  <si>
    <t>54°26'N 121°44'W</t>
  </si>
  <si>
    <t>55°03'N 125°02'W</t>
  </si>
  <si>
    <t>54°39'N 128°45'W</t>
  </si>
  <si>
    <t>33356 WK, British Columbia, Canada</t>
  </si>
  <si>
    <t>35707 MIC, British Columbia, Canada</t>
  </si>
  <si>
    <t>37842 MGR, British Columbia, Canada</t>
  </si>
  <si>
    <t>39450 CP, British Columbia, Canada</t>
  </si>
  <si>
    <t>45353 SM, British Columbia, Canada</t>
  </si>
  <si>
    <t>Li, S., et al. (2013). "Methods for breaking the dormancy of eastern redbud (Cercis canadensis) seeds." Seed Science and Technology 41(1): 27-35.</t>
  </si>
  <si>
    <t>Cercis canadensis</t>
  </si>
  <si>
    <t>Elsberry, Missouri, USA</t>
  </si>
  <si>
    <t>39°09'42.4"N 90°47'38.8"W</t>
  </si>
  <si>
    <t>Lee, K. Y., et al. (2013). "Botanical and germinating characteristics of Miscanthus species native to Korea." Horticulture, Environment, and Biotechnology 53(6): 490-496.</t>
  </si>
  <si>
    <t>Mokpo National University, Korea</t>
  </si>
  <si>
    <t>34°54'38.5"N 126°26'09.8"E</t>
  </si>
  <si>
    <t>Hu, X., et al. (2013). "Seed dormancy in four Tibetan Plateau Vicia species and characterization of physiological changes in response of seeds to environmental factors." Seed Science Research 23(02): 133-140.</t>
  </si>
  <si>
    <t>Vicia unijuga</t>
  </si>
  <si>
    <t>Qinghai-Tibet rangelands, Xiahe County, China</t>
  </si>
  <si>
    <t>102°30'E, 35°16' N</t>
  </si>
  <si>
    <t>Himanen, K., et al. (2013). "Soaking effects on seed germination and fungal infection inPicea abies." Scandinavian Journal of Forest Research 28(1): 1-7.</t>
  </si>
  <si>
    <t>Heinamaki, Finland</t>
  </si>
  <si>
    <t>Pohja, Finland</t>
  </si>
  <si>
    <t>Leppaniemi, Finland</t>
  </si>
  <si>
    <t>61º56'N, 26º41'E</t>
  </si>
  <si>
    <t>60ºN, 23ºE</t>
  </si>
  <si>
    <t>62º13’N, 25º24'E</t>
  </si>
  <si>
    <t>Fu, X. X., et al. (2013). "Seed dormancy mechanism and dormancy breaking techniques for Cornus kousa var. chinensis." Seed Science and Technology 41(3): 458-463.</t>
  </si>
  <si>
    <t>Funiu mountain, Luanchuan county, Henan province, China</t>
  </si>
  <si>
    <t>33°50'N, 111°12'E</t>
  </si>
  <si>
    <t>Farhadi, M., et al. (2013). "Pre-sowing treatment for breaking dormancy in Acer velutinum Boiss. seed lots." Journal of Forestry Research 24(2): 273-278.</t>
  </si>
  <si>
    <t>Acer velutinum</t>
  </si>
  <si>
    <t>36°42' N, 54°21' E</t>
  </si>
  <si>
    <t>300 m, Shast-Kalateh forest, Golestan, Iran</t>
  </si>
  <si>
    <t>600 m, Shast-Kalateh forest, Golestan, Iran</t>
  </si>
  <si>
    <t>900 m, Shast-Kalateh forest, Golestan, Iran</t>
  </si>
  <si>
    <t>1200 m, Shast-Kalateh forest, Golestan, Iran</t>
  </si>
  <si>
    <t>1500 m, Shast-Kalateh forest, Golestan, Iran</t>
  </si>
  <si>
    <t>1800 m, Shast-Kalateh forest, Golestan, Iran</t>
  </si>
  <si>
    <t>Bezděčková, L., et al. (2013). "Practical implications of inconsistent germination and viability results in testing stored Fagus sylvatica seeds." Dendrobiology 71: 35-47.</t>
  </si>
  <si>
    <t>Jizera Mountains and Ještěd, Czech Republic</t>
  </si>
  <si>
    <t>White Carpathians and Vizovice hills, Czech Republic</t>
  </si>
  <si>
    <t>2nd White Carpathians and Vizovice hills Czech Republic</t>
  </si>
  <si>
    <t>Lesko-Srednie Wielkie, Poland</t>
  </si>
  <si>
    <t>Krasiczyn-Korytniky, Poland</t>
  </si>
  <si>
    <t>Rymanow, Poland</t>
  </si>
  <si>
    <t>50°43'57.8"N 14°59'04.3"E</t>
  </si>
  <si>
    <t>49°16'45.5"N 18°08'28.9"E</t>
  </si>
  <si>
    <t>49°28'12.3"N 22°19'39.0"E</t>
  </si>
  <si>
    <t>49°46'36.7"N 22°39'08.9"E</t>
  </si>
  <si>
    <t>49°34'35.0"N 21°52'03.9"E</t>
  </si>
  <si>
    <t>38º_x0002_8' 19'' N, 23º_x0002_47' 44'' E</t>
  </si>
  <si>
    <t>Mount Parnitha, Varympompi, Attiki, Greece</t>
  </si>
  <si>
    <t>Bertsouklis, K. F. and M. Papafotiou (2013). "Seed Germination of Arbutus unedo, A-andrachne and Their Natural Hybrid A-andrachnoides in Relation to Temperature and Period of Storage." Hortscience 48(3): 347-351.</t>
  </si>
  <si>
    <t>Basto, S., et al. (2013). "Effect of pH buffer solutions on seed germination of Hypericum pulchrum, Campanula rotundifolia and Scabiosa columbaria." Seed Science and Technology 41(2): 298-302.</t>
  </si>
  <si>
    <t>Hypericum pulchrum</t>
  </si>
  <si>
    <t>Harpur Hill, Derbyshire, UK</t>
  </si>
  <si>
    <t>53° 13' N, 1° 55' W</t>
  </si>
  <si>
    <t>Afroze, F. and C. O’Reilly (2013). "Breaking seed dormancy in European rowan seeds and its implications for regeneration." New Forests 44(4): 547-557.</t>
  </si>
  <si>
    <t>52°43'44.6"N 6°41'46.0"W</t>
  </si>
  <si>
    <t>Yu, J., et al. (2012). "Effects of Salinity and Water Depth on Germination ofPhragmites australisin Coastal Wetland of the Yellow River Delta." CLEAN - Soil, Air, Water 40(10): 1154-1158.</t>
  </si>
  <si>
    <t>37º35'N, 118º33'E</t>
  </si>
  <si>
    <t>Yellow River Delta, Shandong Province, China</t>
  </si>
  <si>
    <t>Yilmaz, M. and F. Tonguç (2012). "Effects of temperature on the germination of Fraxinus ornus subsp. cilicica seeds." Dendrobiology 69: 111-115.</t>
  </si>
  <si>
    <t>Andirin/K.Maras, Turkey</t>
  </si>
  <si>
    <t>Kozan/Adana, Turkey</t>
  </si>
  <si>
    <t>Pozanti/Adana, Turkey</t>
  </si>
  <si>
    <t>37°36’N 36°24’E</t>
  </si>
  <si>
    <t>37°31’N 35°52’E</t>
  </si>
  <si>
    <t>37°22’N 34°53’E</t>
  </si>
  <si>
    <t>Walck, J. L., et al. (2012). "Seed germination and seedling development ecology in world-wide populations of a circumboreal Tertiary relict." Aob Plants 2012: pls007.</t>
  </si>
  <si>
    <t>Viburnum opulus</t>
  </si>
  <si>
    <t>Canada, New Brunswick, Moncton</t>
  </si>
  <si>
    <t>Japan, Hokkiado Prefecture, Mombetsu</t>
  </si>
  <si>
    <t>44º21′N 143º21′E</t>
  </si>
  <si>
    <t>46º06′N 64º47′W</t>
  </si>
  <si>
    <t>58º25′N 15º30′E</t>
  </si>
  <si>
    <t>Sweden, Ostergotland County, Tokarp</t>
  </si>
  <si>
    <t>Vranckx, G. and F. Vandelook (2012). "A season- and gap-detection mechanism regulates seed germination of two temperate forest pioneers." Plant Biol (Stuttg) 14(3): 481-490.</t>
  </si>
  <si>
    <t>Scrophularia nodosa</t>
  </si>
  <si>
    <t>Meerdaalwoud, Leuven, Belgium</t>
  </si>
  <si>
    <t>50º_x0002_48' N, 4º_x0002_42' E</t>
  </si>
  <si>
    <t>Takos, I., et al. (2012). "Can Electrical Conductivity Predict Seed Germination of Three Pinus Species?" Silvae Genetica 61(1-6): 168-170.</t>
  </si>
  <si>
    <t>Greek National Forest Seed Storage Service, Greece</t>
  </si>
  <si>
    <t>38°21'11.7"N 23°17'08.3"E</t>
  </si>
  <si>
    <t>Seglie, L., et al. (2012). "In vitroseed germination and seedling propagation inCampanulaspp." Plant Biosystems - An International Journal Dealing with all Aspects of Plant Biology 146(1): 15-23.</t>
  </si>
  <si>
    <t>Campanula rapunculoides</t>
  </si>
  <si>
    <t>Campanula trachelium</t>
  </si>
  <si>
    <t>Giaglione grassland, Italy</t>
  </si>
  <si>
    <t>Valle Gesso grassland, Italy</t>
  </si>
  <si>
    <t>Val Troncea scrub, Italy</t>
  </si>
  <si>
    <t>Val Vermenagna scrub, Italy</t>
  </si>
  <si>
    <t>Valle Stura grassland, Italy</t>
  </si>
  <si>
    <t>Val Sesia grassland, Italy</t>
  </si>
  <si>
    <t>Val Grande grassland, Italy</t>
  </si>
  <si>
    <t>Vallecrosia scrub, Italy</t>
  </si>
  <si>
    <t>Barzio grassland, Italy</t>
  </si>
  <si>
    <t>44º18'3''N 7º27'19''E</t>
  </si>
  <si>
    <t>44º14'6'' N 7º31'49'' E</t>
  </si>
  <si>
    <t>44º57'43'' N 6º56'26'' E</t>
  </si>
  <si>
    <t>44º14'45'' N 7º32'5'' E</t>
  </si>
  <si>
    <t>44º2'4'' N 7º2'11'' E</t>
  </si>
  <si>
    <t>46º1'23'' N 8º4'22'' E</t>
  </si>
  <si>
    <t>44º16'55'' N 7º1'29'' E</t>
  </si>
  <si>
    <t>43º47'9'' N 7º3'41'' E</t>
  </si>
  <si>
    <t>45º56'39'' N 9º2'4'' E</t>
  </si>
  <si>
    <t>Rawlins, J. K., et al. (2012). "Predicting germination in semi-arid wildland seedbeds. I. Thermal germination models." Environmental and Experimental Botany 76: 60-67.</t>
  </si>
  <si>
    <t>UDWR-Lot# 31053, WA, USA</t>
  </si>
  <si>
    <t>Lookout Pass, UT, USA</t>
  </si>
  <si>
    <t>Skull Valley, UT, USA</t>
  </si>
  <si>
    <t>UDWR-Sanpete Co., UT, USA</t>
  </si>
  <si>
    <t>Pasquini, N. M. and G. E. Defossé (2012). "Effects of storage conditions and pre-chilling periods on germinability of Pinus ponderosa seeds from Patagonia, Argentina: preliminary study." Bosque (Valdivia) 33(1): 23-24.</t>
  </si>
  <si>
    <t>Pinus ponderosa</t>
  </si>
  <si>
    <t>Trevelin, Chubut, Patagonia, Argentina</t>
  </si>
  <si>
    <t>43º 04’ S, 71º 27’ W</t>
  </si>
  <si>
    <t>Non-local suppliers, Outao, Serra da Arrabida, Portugal</t>
  </si>
  <si>
    <t>Oliveira, G., et al. (2012). "Testing Germination of Species for Hydroseeding Degraded Mediterranean Areas." Restoration Ecology 20(5): 623-630.</t>
  </si>
  <si>
    <t>Merou, T., et al. (2012). "Effect of stratification and scarification treatments on the germination of oriental hornbeam (Carpinus orientalis) seeds." Seed Science and Technology 40(2): 265-270.</t>
  </si>
  <si>
    <t>Carpinus orientalis</t>
  </si>
  <si>
    <t>Drama, Greece</t>
  </si>
  <si>
    <t>41°09'N, 24°10'E</t>
  </si>
  <si>
    <t>38°29'23.0"N 8°56'03.5"W</t>
  </si>
  <si>
    <t>Liu, Y., et al. (2012). "Influence of pericarp, cotyledon and inhibitory substances on sharp tooth oak (Quercus aliena var. acuteserrata) germination." Plos One 7(10): e47682.</t>
  </si>
  <si>
    <t>Quercus aliena</t>
  </si>
  <si>
    <t>39º 56’ N, 116º 20’ E</t>
  </si>
  <si>
    <t>Dalgleish, H. J., et al. (2012). "Weevil seed damage reduces germination and seedling growth of hybrid American chestnut." Canadian Journal of Forest Research 42(6): 1107-1114.</t>
  </si>
  <si>
    <t>Castanea dentata</t>
  </si>
  <si>
    <t>Four merged populations from Indiana, USA</t>
  </si>
  <si>
    <t>Curguz, V. G., et al. (2012). "Influence of Heavy Metals on Seed Germination and Growth of Picea abies L. Karst." Polish Journal of Environmental Studies 21(2): 355-361.</t>
  </si>
  <si>
    <t>Jastrebac Mountain</t>
  </si>
  <si>
    <t>Chen, H., et al. (2012). "Post desiccation germination of mature seeds of tea (Camellia sinensis L.) can be enhanced by pro-oxidant treatment, but partial desiccation tolerance does not ensure survival at -20 degrees C." Plant Sci 184: 36-44.</t>
  </si>
  <si>
    <t>Kunming, China</t>
  </si>
  <si>
    <t>Lincang, China</t>
  </si>
  <si>
    <t>Puer, China</t>
  </si>
  <si>
    <t>39°43'54.6"N 86°13'56.6"W</t>
  </si>
  <si>
    <t>43°24'05.6"N 21°24'46.2"E</t>
  </si>
  <si>
    <t>25°01'57.2"N 102°43'14.9"E</t>
  </si>
  <si>
    <t>23°53'11.3"N 100°05'13.2"E</t>
  </si>
  <si>
    <t>22°49'30.4"N 100°58'07.2"E</t>
  </si>
  <si>
    <t>Luo, J. and J. Cardina (2012). "Germination patterns and implications for invasiveness in three Taraxacum (Asteraceae) species." Weed Research 52(2): 112-121.</t>
  </si>
  <si>
    <t>Ohio State University, Ohio, USA</t>
  </si>
  <si>
    <t>40º47'N, 81º55'W</t>
  </si>
  <si>
    <t>Çalişkan, O., et al. (2012). "Influences of presowing treatments on the germination and emergence of fig seeds (Ficus carica L.)." Acta Scientiarum. Agronomy 34(3): 293-297.</t>
  </si>
  <si>
    <t>Ficus carica</t>
  </si>
  <si>
    <t>cv. Bursa Siyahi, University of Mustafa Kemal, Hatay, Turkey</t>
  </si>
  <si>
    <t>cv. Sarilop, University of Mustafa Kemal, Hatay, Turkey</t>
  </si>
  <si>
    <t>36°20'01.5"N 36°11'57.0"E</t>
  </si>
  <si>
    <t>Benedetti, S., et al. (2012). "An analysis of the physical and germination parameters of the sweet Chestnut (Castanea sativa)." Ciencia E Investigacion Agraria 39(1): 185-192.</t>
  </si>
  <si>
    <t>Castanea sativa</t>
  </si>
  <si>
    <t>Las Minas, Chile</t>
  </si>
  <si>
    <t>Pillo Pillo, Chile</t>
  </si>
  <si>
    <t>39º 55’ 16.89” S 73º 13’ 54.9” W</t>
  </si>
  <si>
    <t>39º 52’ 27.41” S, 73º 06’ 59.48” W</t>
  </si>
  <si>
    <t>Wada, S. and B. M. Reed (2011). "Optimized scarification protocols improve germination of diverse Rubus germplasm." Scientia Horticulturae 130(3): 660-664.</t>
  </si>
  <si>
    <t>USA</t>
  </si>
  <si>
    <t>37°25'44.4"N 79°41'04.1"W</t>
  </si>
  <si>
    <t>18+4</t>
  </si>
  <si>
    <t>Wada, S. and B. M. Reed (2011). "Standardizing germination protocols for diverse raspberry and blackberry species." Scientia Horticulturae 132: 42-49.</t>
  </si>
  <si>
    <t>Rubus caesius</t>
  </si>
  <si>
    <t>Rubus crataegifolius</t>
  </si>
  <si>
    <t>Rubus ursinus</t>
  </si>
  <si>
    <t>Oregon State University, Lewis Brown Farm, Corvallis, OR, USA</t>
  </si>
  <si>
    <t>44°32'54.2"N 123°12'55.8"W</t>
  </si>
  <si>
    <t>Temel, F., et al. (2011). "Germination of Anatolian Black Pine (Pinus nigra subsp pallasiana) Seeds from the Lakes Region of Turkey: Geographic Variation and Effect of Storage." Notulae Botanicae Horti Agrobotanici Cluj-Napoca 39(1): 267-274.</t>
  </si>
  <si>
    <t>23 averaged populations from the Lakes Region of Turkey</t>
  </si>
  <si>
    <t>37° 41ʹ37" N 30° 54ʹ29" E</t>
  </si>
  <si>
    <t>Tavsanoglu, C. (2011). "Fire-Related Cues (Heat Shock and Smoke) and Seed Germination in a Cistus creticus Population in Southwestern Turkey." Ekoloji 20(79): 99-104.</t>
  </si>
  <si>
    <t>Cistus creticus</t>
  </si>
  <si>
    <t>Bozburun peninsula, Muðla, Turkey</t>
  </si>
  <si>
    <t>36°46'35'' N, 28°10'57'' E</t>
  </si>
  <si>
    <t>Stanisavljevic, R., et al. (2011). "Seed germination and seedling vigour of italian ryegrass, cocksfoot and timothy following harvest and storage." Ciencia E Agrotecnologia 35(6): 1141-1148.</t>
  </si>
  <si>
    <t>Zajeèar, Serbia</t>
  </si>
  <si>
    <t>43°51’N, 22°22’E</t>
  </si>
  <si>
    <t>Sharaf, A. R. N., et al. (2011). "In vitro seed germination and micropropagation of primrose (Primula heterochroma Stapf.) an endemic endangered Iranian species via shoot tip explants." Horticulture, Environment, and Biotechnology 52(3): 298-302.</t>
  </si>
  <si>
    <t>Primula heterochroma</t>
  </si>
  <si>
    <t>Saravan, Guilan province, Rasht city, Iran</t>
  </si>
  <si>
    <t>37°03'57.3"N 49°39'14.2"E</t>
  </si>
  <si>
    <t>Politi, P.-I., et al. (2011). "Reproductive biology of Abies cephalonica Loudon in Mount Aenos National Park, Cephalonia, Greece." Trees 25(4): 655-668.</t>
  </si>
  <si>
    <t>38º 09' 04'' N, 20º 38' 38'' E</t>
  </si>
  <si>
    <t>Mount Aenos National Park, Greece</t>
  </si>
  <si>
    <t>Pasquini, S., et al. (2011). "Effect of different storage conditions in recalcitrant seeds of holm oak (Quercus ilex L.) during germination." Seed Science and Technology 39(1): 165-177.</t>
  </si>
  <si>
    <t>Monte Luppia near Garda Lake, Italy</t>
  </si>
  <si>
    <t>45°34'45'' N, 10°40'46'' E</t>
  </si>
  <si>
    <t>Porto Caleri, Italy</t>
  </si>
  <si>
    <t>45°06'21'' N, 12°19'44'' E</t>
  </si>
  <si>
    <t>Carex pensylvanica</t>
  </si>
  <si>
    <t>McGinnis, E. E. and M. H. Meyer (2011). "After-ripening, Stratification, and Perigynia Removal Enhance Pennsylvania Sedge Germination." Horttechnology 21(2): 187-192.</t>
  </si>
  <si>
    <t>Prairie Moon Nursery, MI, USA</t>
  </si>
  <si>
    <t>43°54'12.2"N 91°38'12.3"W</t>
  </si>
  <si>
    <t>Liopa-Tsakalidi, A., et al. (2011). "Effect of NaCl and GA(3) on seed germination and seedling growth of eleven medicinal and aromatic crops." Journal of Medicinal Plants Research 5(17): 4065-4073.</t>
  </si>
  <si>
    <t>Messolonghi, Greece</t>
  </si>
  <si>
    <t>38°22'11.0"N 21°25'46.3"E</t>
  </si>
  <si>
    <t>Elbers, J. P. and D. Moll (2011). "Ingestion by a Freshwater Turtle Alters Germination of Bottomland Hardwood Seeds." Wetlands 31(4): 757-761.</t>
  </si>
  <si>
    <t>Diospyros virginiana</t>
  </si>
  <si>
    <t>Quercus phellos</t>
  </si>
  <si>
    <t>Louisiana Forest Seed Co., Inc., Lecompte, LA, USA</t>
  </si>
  <si>
    <t>Sheffield’s Seed Co., Inc., Locke, NY, USA</t>
  </si>
  <si>
    <t>42°38'02.9"N 76°29'39.4"W</t>
  </si>
  <si>
    <t>31°07'19.5"N 92°26'20.1"W</t>
  </si>
  <si>
    <t>Draghici, C. and I. V. Abrudan (2011). "The Effect of Different Stratification Conditions on the Germination of Fraxinus angustifolia Vahl. and F. ornus L. Seeds." Notulae Botanicae Horti Agrobotanici Cluj-Napoca 39(1): 283-287.</t>
  </si>
  <si>
    <t>Fraxinus angustifolia</t>
  </si>
  <si>
    <t>Răcari, Romania</t>
  </si>
  <si>
    <t>Drăgăşani, Romania</t>
  </si>
  <si>
    <t>Balş, Romania</t>
  </si>
  <si>
    <t>Sadova 1, Romania</t>
  </si>
  <si>
    <t>Sadova 2, Romania</t>
  </si>
  <si>
    <t>44°37'27.9"N 25°44'28.4"E</t>
  </si>
  <si>
    <t>44°39'47.5"N 24°15'27.5"E</t>
  </si>
  <si>
    <t>44°21'12.4"N 24°05'40.3"E</t>
  </si>
  <si>
    <t>47°35'20.7"N 25°27'39.6"E</t>
  </si>
  <si>
    <t>44°37'27.7"N 25°44'20.3"E</t>
  </si>
  <si>
    <t>Doody, C. N. and C. O’Reilly (2011). "Effect of long-phase stratification treatments on seed germination in ash." Annals of Forest Science 68(1): 139-147.</t>
  </si>
  <si>
    <t>Fraxinus excelsior</t>
  </si>
  <si>
    <t>Coillte Seed Centre, Ballintemple, Carlow, Ireland</t>
  </si>
  <si>
    <t>15+3</t>
  </si>
  <si>
    <t>Clifton-Brown, J., et al. (2011). "Thermal requirements for seed germination in Miscanthus compared with Switchgrass (Panicum virgatum), Reed canary grass (Phalaris arundinaceae), Maize (Zea mays) and perennial ryegrass (Lolium perenne)." GCB Bioenergy 3(5): 375-386.</t>
  </si>
  <si>
    <t>Mx117, UK</t>
  </si>
  <si>
    <t>Chunhui, W. (2011). "Effects of drought and salt stress on seed germination of three leguminous species." African Journal of Biotechnology 10(78): 17954-17961.</t>
  </si>
  <si>
    <t>Jindao Seeds Inc., China</t>
  </si>
  <si>
    <t>Beckmann, M., et al. (2011). "Germination responses of three grassland species differ between native and invasive origins." Ecological Research 26(4): 763-771.</t>
  </si>
  <si>
    <t>51.42243ºN, 11.06866º E</t>
  </si>
  <si>
    <t>3 merged populations, Germany</t>
  </si>
  <si>
    <t>Albrecht, M. A. and B. C. McCarthy (2011). "Variation in dormancy and germination in three co-occurring perennial forest herbs." Plant Ecology 212(9): 1465-1477.</t>
  </si>
  <si>
    <t>Actaea racemosa</t>
  </si>
  <si>
    <t>Sanguinaria canadensis</t>
  </si>
  <si>
    <t>Adams, C. A., et al. (2011). "Using size-class structure to monitor growth of underdeveloped embryos in seeds of three Aristolochia species: implications for seed ecology." Seed Science Research 21(02): 159-164.</t>
  </si>
  <si>
    <t>Aristolochia macrophylla</t>
  </si>
  <si>
    <t>39°19'48.0"N 82°05'56.2"W</t>
  </si>
  <si>
    <t>Athens and Meigs Co., Ohio, USA</t>
  </si>
  <si>
    <t>25°20'04.4"N 110°21'53.7"E</t>
  </si>
  <si>
    <t>53°18'21.4"N 1°29'38.8"W</t>
  </si>
  <si>
    <t>Pine Mountain, Letcher County, Kentucky, USA</t>
  </si>
  <si>
    <t>37°03'08.6"N 82°52'25.8"W</t>
  </si>
  <si>
    <t>Zuloaga-Aguilar, S., et al. (2010). "Effect of heat shock on germination of 23 plant species in pine - oak and montane cloud forests in western Mexico." International Journal of Wildland Fire 19(6): 759-773.</t>
  </si>
  <si>
    <t>Prunus serotina</t>
  </si>
  <si>
    <t>Las Joyas Scientific Station, Jalisco, Mexico</t>
  </si>
  <si>
    <t>19º35'N, 104º37'W</t>
  </si>
  <si>
    <t>Xiao, C., et al. (2010). "Seed germination of 14 wetland species in response to duration of cold-wet stratification and outdoor burial depth." Aquatic Biology 11(2): 169-177.</t>
  </si>
  <si>
    <t>Oenanthe javanica</t>
  </si>
  <si>
    <t>32° 31’ N, 111° 08’ E</t>
  </si>
  <si>
    <t>Central China</t>
  </si>
  <si>
    <t>Wu, A.-P., et al. (2010). "Effects of Mikania micrantha extracts and their exposure time on seed vigour, seed germination and seedling growth of plants." Allelopathy Journal 25(2): 503-511.</t>
  </si>
  <si>
    <t>China National Trees Seeds Corporation, China</t>
  </si>
  <si>
    <t>39°58'41.3"N 116°24'43.1"E</t>
  </si>
  <si>
    <t>Vandelook, F. and J. A. Van Assche (2010). "A combined physical and physiological dormancy controls seasonal seedling emergence of Geranium robertianum." Plant Biol (Stuttg) 12(5): 765-771.</t>
  </si>
  <si>
    <t>Geranium robertianum</t>
  </si>
  <si>
    <t>Leuven, Belgium</t>
  </si>
  <si>
    <t>50°52'46.3"N 4°41'32.9"E</t>
  </si>
  <si>
    <t>Trueblood, C., et al. (2010). "Evaluating Fertility of Triploid Clones of Hypericum androsaemum L. for Use as Non-invasive Landscape Plants." Hortscience 45(8): S280-S281.</t>
  </si>
  <si>
    <t>Hypericum androsaemum</t>
  </si>
  <si>
    <t>Mountain Horticultural Crops Research Station, Mills River, NC, USA</t>
  </si>
  <si>
    <t>35°25'33.0"N 82°33'38.7"W</t>
  </si>
  <si>
    <t>Tilki, F. (2010). "Influence of acorn size and storage duration on moisture content, germination and survival of Quercus petraea (Mattuschka)." J Environ Biol 31(3): 325-328.</t>
  </si>
  <si>
    <t>Quercus petraea</t>
  </si>
  <si>
    <t>Ardanuc, Turkey</t>
  </si>
  <si>
    <t>41º 08' N, 42º 10' E</t>
  </si>
  <si>
    <t>Stanton, S., et al. (2010). "Seed germination tests of the parasitic perennial Viscum album (Viscaceae) from fragmented habitats at the northern edge of its range." Plant Ecology and Evolution 143(2): 113-118.</t>
  </si>
  <si>
    <t>50°42'25.8"N 4°32'41.9"E</t>
  </si>
  <si>
    <t>Three merged populations from central Belgium</t>
  </si>
  <si>
    <t>Mataruga, M., et al. (2010). "Dynamics of seed imbibition and germination of Austrian pine (Pinus nigra Arnold) from extreme habitat conditions within five Balkan provenances." New Forests 40(2): 229-242.</t>
  </si>
  <si>
    <t>Durmitor, Montenegro</t>
  </si>
  <si>
    <t>Sutjeska, Bosnia and Herzegovina</t>
  </si>
  <si>
    <t>Tara, Serbia, Bosnia and Herzegovina</t>
  </si>
  <si>
    <t>Teslic, Bosnia and Herzegovina</t>
  </si>
  <si>
    <t>Visegrad, Bosnia and Herzegovina</t>
  </si>
  <si>
    <t>43º 53' 20'' N 19º 32' 40'' E</t>
  </si>
  <si>
    <t>43º 51' 26'' N 19º 14' 24'' E</t>
  </si>
  <si>
    <t>43º 19' 19'' N 18º 39' 33'' E</t>
  </si>
  <si>
    <t>44º 34' 30'' N 17º 43' 34'' E</t>
  </si>
  <si>
    <t>43º 00' 29'' N 19º 25' 29'' E</t>
  </si>
  <si>
    <t>Lonati, M., et al. (2010). "Thermal time requirements for germination, emergence and seedling development of adventive legume and grass species." New Zealand Journal of Agricultural Research 52(1): 17-29.</t>
  </si>
  <si>
    <t>Festuca ovina</t>
  </si>
  <si>
    <t>Commercial seed lot, New Zealand</t>
  </si>
  <si>
    <t>42°19'12.6"S 172°20'08.3"E</t>
  </si>
  <si>
    <t>Kemball, K. J., et al. (2010). "Laboratory assessment of the effect of forest floor ash on conifer germination." Canadian Journal of Forest Research 40(4): 822-826.</t>
  </si>
  <si>
    <t>Pinus banksiana</t>
  </si>
  <si>
    <t>Picea mariana</t>
  </si>
  <si>
    <t>Pineland Forest Nursery, Manitoba, Conservation (Hadashville, Manitoba)</t>
  </si>
  <si>
    <t>Quebec, Canada</t>
  </si>
  <si>
    <t>49°38'58.4"N 95°53'24.7"W</t>
  </si>
  <si>
    <t>46°58'52.9"N 73°07'10.8"W</t>
  </si>
  <si>
    <t>Kabouw, P., et al. (2010). "Activated carbon addition affects substrate pH and germination of six plant species." Soil Biology and Biochemistry 42(7): 1165-1167.</t>
  </si>
  <si>
    <t>Unknown, experiment took place in Heteren, The Netherlands</t>
  </si>
  <si>
    <t>51°57'18.8"N 5°45'03.1"E</t>
  </si>
  <si>
    <t>Hirao, A. S. (2010). "Kinship between parents reduces offspring fitness in a natural population of Rhododendron brachycarpum." Ann Bot 105(4): 637-646.</t>
  </si>
  <si>
    <t>Rhododendron brachycarpum</t>
  </si>
  <si>
    <t>Mt Hakkoda Botanical Laboratory of Tohoku University, Aomori Prefecture, northern Honshu, Japan</t>
  </si>
  <si>
    <t>40º 38' N, 140º 51' E</t>
  </si>
  <si>
    <t>Hawkins, T. S., et al. (2010). "Morphophysiological dormancy in seeds of three eastern North American Sanicula species (Apiaceae subf. Saniculoideae): evolutionary implications for dormancy break." Plant Species Biology 25(2): 103-113.</t>
  </si>
  <si>
    <t>Sanicula canadensis</t>
  </si>
  <si>
    <t>37°30'59.1"N 83°20'14.1"W</t>
  </si>
  <si>
    <t>University of Kentucky’s Robinson Forest, Breathitt Co, Kentucky, USA</t>
  </si>
  <si>
    <t>"5/1"</t>
  </si>
  <si>
    <t>25/15+5/1</t>
  </si>
  <si>
    <t>González‐Andrés, F. and J. M. Ortiz (2010). "Potential ofCytisusand allied genera (Genisteae: Fabaceae) as forage shrubs." New Zealand Journal of Agricultural Research 39(2): 195-204.</t>
  </si>
  <si>
    <t>Chamaecytisus hirsutus</t>
  </si>
  <si>
    <t>Chamaecytisus supinus</t>
  </si>
  <si>
    <t>Vacratot Botanical Garden, Hungary</t>
  </si>
  <si>
    <t>Madrid Botanical Garden, Spain</t>
  </si>
  <si>
    <t>Ertekin, M. and E. Kirdar (2010). "Breaking Seed Dormancy of Strawberry Tree (Arbutus unedo)." International Journal of Agriculture and Biology 12(1): 57-60.</t>
  </si>
  <si>
    <t>Bartın, Turkey</t>
  </si>
  <si>
    <t>41°38'11.2"N 32°20'08.3"E</t>
  </si>
  <si>
    <t>47°42'25.3"N 19°14'08.3"E</t>
  </si>
  <si>
    <t>40°24'39.5"N 3°41'27.8"W</t>
  </si>
  <si>
    <t>Naghipour, A. A., et al. (2016). "Effects of smoke, ash and heat shock on seed germination of seven species from Central Zagros rangelands in the semi-arid region of Iran." African Journal of Range &amp; Forage Science 33(1): 67-71.</t>
  </si>
  <si>
    <t>Poa bulbosa</t>
  </si>
  <si>
    <t>Central Zagros, Iran</t>
  </si>
  <si>
    <t>31°11'01.0"N 50°42'57.1"E</t>
  </si>
  <si>
    <t>Pipinis, E., et al. (2012). "Effects of stratification and pre-treatment with gibberellic acid on seed germination of two Carpinus species." Seed Science and Technology 40(1): 21-31.</t>
  </si>
  <si>
    <t>Carpinus betulus</t>
  </si>
  <si>
    <t>39°58'12''N, 21°12'06''E</t>
  </si>
  <si>
    <t>39°57'55''N, 21°12'45''E</t>
  </si>
  <si>
    <t>De Frenne, P., et al. (2010). "Significant effects of temperature on the reproductive output of the forest herb Anemone nemorosa L." Forest Ecology and Management 259(4): 809-817.</t>
  </si>
  <si>
    <t>Amiens, France</t>
  </si>
  <si>
    <t>Bremen, Germany</t>
  </si>
  <si>
    <t>Postdam, Germany</t>
  </si>
  <si>
    <t>Alnarp, Sweden</t>
  </si>
  <si>
    <t>Stockholm, Sweden</t>
  </si>
  <si>
    <t>Umea, Sweden</t>
  </si>
  <si>
    <t>49°53'35.9"N 2°17'45.5"E</t>
  </si>
  <si>
    <t>50°52'45.5"N 4°41'44.9"E</t>
  </si>
  <si>
    <t>53°04'51.7"N 8°47'59.9"E</t>
  </si>
  <si>
    <t>52°23'24.7"N 13°03'55.6"E</t>
  </si>
  <si>
    <t>55°39'28.2"N 13°04'57.3"E</t>
  </si>
  <si>
    <t>59°19'50.9"N 18°03'32.4"E</t>
  </si>
  <si>
    <t>63°49'32.4"N 20°15'55.1"E</t>
  </si>
  <si>
    <t>Conversa, G., et al. (2010). "Effects of after-ripening, stratification and GA3 on dormancy release and on germination of wild asparagus (Asparagus acutifolius L.) seeds." Scientia Horticulturae 125(3): 196-202.</t>
  </si>
  <si>
    <t>Asparagus acutifolius</t>
  </si>
  <si>
    <t>Manfredonia, Apulia, Italy</t>
  </si>
  <si>
    <t>41º 37' 36'' 84 N, 15º 54' 36'' E</t>
  </si>
  <si>
    <t>Chmielarz, P. (2010). "Cryopreservation of dormant orthodox seeds of European hornbeam (Carpinus betulus)." Seed Science and Technology 38(1): 146-157.</t>
  </si>
  <si>
    <t>Kórnik, Poznan, Poland</t>
  </si>
  <si>
    <t>52°14'47.1"N 17°05'23.5"E</t>
  </si>
  <si>
    <t>20+3</t>
  </si>
  <si>
    <t>Chmielarz, P. (2010). "Cryopreservation of orthodox seeds of Alnus glutinosa." Cryo Letters 31(2): 139-146.</t>
  </si>
  <si>
    <t>Bierzwnik, Poland</t>
  </si>
  <si>
    <t>53°02'01.2"N 15°39'58.5"E</t>
  </si>
  <si>
    <t>Henryków, Poland</t>
  </si>
  <si>
    <t>50°39'13.3"N 17°01'20.3"E</t>
  </si>
  <si>
    <t>Chmielarz, P. (2010). "Cryopreservation of the non-dormant orthodox seeds of Ulmus glabra." Acta Biol Hung 61(2): 224-233.</t>
  </si>
  <si>
    <t>Kołobrzeg 1, Poland</t>
  </si>
  <si>
    <t>Kołobrzeg 2, Poland</t>
  </si>
  <si>
    <t>54°10'05.3"N 15°31'02.8"E</t>
  </si>
  <si>
    <t>54°10'54.9"N 15°35'40.4"E</t>
  </si>
  <si>
    <t>Chen, S. Y., et al. (2010). "Storage behavior and changes in concentrations of abscisic acid and gibberellins during dormancy break and germination in seeds of Phellodendron amurense var. wilsonii (Rutaceae)." Tree Physiol 30(2): 275-284.</t>
  </si>
  <si>
    <t>Taiping Mountain, Ilan Co, Taiwan</t>
  </si>
  <si>
    <t>24°30′ N, 121°29′ E</t>
  </si>
  <si>
    <t>Bujarska-Borkowska, B. and P. Chmielarz (2010). "Stratification, germination and emergence of mazzard seeds following 15- or 20-year storage." Forestry 83(2): 189-194.</t>
  </si>
  <si>
    <t>Kórnik Arboretum, Kórnik, Poland</t>
  </si>
  <si>
    <t>52°15′N 17°06′E</t>
  </si>
  <si>
    <t>3+25+3+25+3</t>
  </si>
  <si>
    <t>Boncaldo, E., et al. (2010). "Germinability and fungal occurrence in seeds ofAbies albaMill. populations in southern Italy." Plant Biosystems - An International Journal Dealing with all Aspects of Plant Biology 144(3): 740-745.</t>
  </si>
  <si>
    <t>Abies alba</t>
  </si>
  <si>
    <t>Serra San Bruno, Italy</t>
  </si>
  <si>
    <t>Monte Gariglione, Italy</t>
  </si>
  <si>
    <t>Laurenzana, Italy</t>
  </si>
  <si>
    <t>40°27'34.1"N 15°58'11.8"E</t>
  </si>
  <si>
    <t>38°40'57.4"N 16°20'10.2"E</t>
  </si>
  <si>
    <t>38°34'19.4"N 16°18'44.3"E</t>
  </si>
  <si>
    <t>Boberg, P., et al. (2010). "The effect of high temperatures on seed germination of one native and two introduced conifers in Patagonia." Nordic Journal of Botany 28(2): 231-239.</t>
  </si>
  <si>
    <t>El Bolsón, Patagonia, Argentina</t>
  </si>
  <si>
    <t>Bariloche, Argentina</t>
  </si>
  <si>
    <t>41°57'52.3"S 71°32'02.1"W</t>
  </si>
  <si>
    <t>41°08'10.7"S 71°18'07.7"W</t>
  </si>
  <si>
    <t>Bischoff, A. and H. Müller-Schärer (2010). "Testing population differentiation in plant species - how important are environmental maternal effects." Oikos 119(3): 445-454.</t>
  </si>
  <si>
    <t>Fribourg area, west Switzerland</t>
  </si>
  <si>
    <t>Sachsen-Anhalt, central Germany</t>
  </si>
  <si>
    <t>46°51’N, 07°10’E</t>
  </si>
  <si>
    <t>51°19’N, 11°54’E</t>
  </si>
  <si>
    <t>Yang, Q. H., et al. (2009). "Seed germination physiology of Ardisia crenata var. bicolor." Seed Science and Technology 37(2): 291-302.</t>
  </si>
  <si>
    <t>Ardisia crenata</t>
  </si>
  <si>
    <t>24°18′N, 116°07′E</t>
  </si>
  <si>
    <t>Meizhou City, Guangdong Province, China</t>
  </si>
  <si>
    <t>Vandelook, F., et al. (2009). "The role of temperature in post-dispersal embryo growth and dormancy break in seeds of Aconitum lycoctonum L." Flora - Morphology, Distribution, Functional Ecology of Plants 204(7): 536-542.</t>
  </si>
  <si>
    <t>Aconitum lycoctonum</t>
  </si>
  <si>
    <t>Lesse river in Anseremme, Belgium</t>
  </si>
  <si>
    <t>50º 14' N, 4º 54' E</t>
  </si>
  <si>
    <t>Vandelook, F., et al. (2009). "Morphological and physiological dormancy in seeds of Aegopodium podagraria (Apiaceae) broken successively during cold stratification." Seed Science Research 19(2): 115-123.</t>
  </si>
  <si>
    <t>Aegopodium podagraria</t>
  </si>
  <si>
    <t>Diest, Belgium</t>
  </si>
  <si>
    <t>50º 48' N, 5º 23' E</t>
  </si>
  <si>
    <t>Tylkowski, T. (2009). "Improving seed germination and seedling emergence in the Juniperus communis." Dendrobiology 61: 47-53.</t>
  </si>
  <si>
    <t>Juniperus communis</t>
  </si>
  <si>
    <t>Shrub A, Wieluń Forest District, Poland</t>
  </si>
  <si>
    <t>Shrub B, Wieluń Forest District, Poland</t>
  </si>
  <si>
    <t>Shrub C, Grodziec Forest District, Poland</t>
  </si>
  <si>
    <t>51°13'15.8"N 18°34'03.1"E</t>
  </si>
  <si>
    <t>52°02'20.7"N 18°03'34.5"E</t>
  </si>
  <si>
    <t>Tsuyuzaki, S. and C. Miyoshi (2009). "Effects of smoke, heat, darkness and cold stratification on seed germination of 40 species in a cool temperate zone in northern Japan." Plant Biol (Stuttg) 11(3): 369-378.</t>
  </si>
  <si>
    <t>Aralia elata</t>
  </si>
  <si>
    <t>Anaphalis margaritacea</t>
  </si>
  <si>
    <t>Aster ageratoides</t>
  </si>
  <si>
    <t>Artemisia montana</t>
  </si>
  <si>
    <t>Rhus trichocarpa</t>
  </si>
  <si>
    <t>Betula platyphylla</t>
  </si>
  <si>
    <t>Weigela hortensis</t>
  </si>
  <si>
    <t>Commelina communis</t>
  </si>
  <si>
    <t>Leucothoe grayana</t>
  </si>
  <si>
    <t>Lespedeza bicolor</t>
  </si>
  <si>
    <t>Epilobium angustifolium</t>
  </si>
  <si>
    <t>Prunus grayana</t>
  </si>
  <si>
    <t>Calamagrostis hakonensis</t>
  </si>
  <si>
    <t>Ampelopsis glandulosa</t>
  </si>
  <si>
    <t>Vitis coignetiae</t>
  </si>
  <si>
    <t>Mount Koma, southern Hokkaido, Japan</t>
  </si>
  <si>
    <t>40º 04' N, 140º 42' E</t>
  </si>
  <si>
    <t>Ishikari Plains, Japan</t>
  </si>
  <si>
    <t>43º 03' N, 141º 20' E</t>
  </si>
  <si>
    <t>Seiwa, K., et al. (2009). "Spatio-temporal variation of environmental signals inducing seed germination in temperate conifer plantations and natural hardwood forests in northern Japan." Forest Ecology and Management 257(1): 361-369.</t>
  </si>
  <si>
    <t>Betula platypylla</t>
  </si>
  <si>
    <t>Betula maximowicziana</t>
  </si>
  <si>
    <t>Hardwood forests of Hokkaido, northern Japan</t>
  </si>
  <si>
    <t>42°52'20.4"N 142°35'31.6"E</t>
  </si>
  <si>
    <t>Qin, J. and Q. Liu (2009). "Oxidative metabolism-related changes during germination of mono maple (Acer mono Maxim.) seeds under seasonal frozen soil." Ecological Research 25(2): 337-345.</t>
  </si>
  <si>
    <t>Acer mono</t>
  </si>
  <si>
    <t>31º 50' N, 102º 50' E</t>
  </si>
  <si>
    <t>Lixian County, west Sichuan Province, China</t>
  </si>
  <si>
    <t>Prochazkova, Z. and L. Bezdeckova (2009). "Effect of accelerated ageing on the viability and germination of European beech (Fagus sylvatica L.) seeds." Seed Science and Technology 37(3): 699-712.</t>
  </si>
  <si>
    <t>Hostynsko-Vsetinske vrchy a Javornik, Czech Republic</t>
  </si>
  <si>
    <t>Predhorí Ceskomoravske vrchoviny, Czech Republic</t>
  </si>
  <si>
    <t>Predhori Hrubeho Jeseniku, Czech Republic</t>
  </si>
  <si>
    <t>Drahanska vrchovina, Czech Republic</t>
  </si>
  <si>
    <t>Ceskomoravske mezihori, Czech Republic</t>
  </si>
  <si>
    <t>Stredoslovenska, Slovakia</t>
  </si>
  <si>
    <t>Podtatranska, Slovakia</t>
  </si>
  <si>
    <t>50°23'25.2"N 17°00'16.0"E</t>
  </si>
  <si>
    <t>49°25'00.8"N 15°39'59.5"E</t>
  </si>
  <si>
    <t>48°44'15.5"N 19°09'02.5"E</t>
  </si>
  <si>
    <t>49°03'23.9"N 20°17'12.6"E</t>
  </si>
  <si>
    <t>48°44'18.3"N 19°09'04.6"E</t>
  </si>
  <si>
    <t>50°12'49.3"N 17°13'39.2"E</t>
  </si>
  <si>
    <t>49°23'01.9"N 17°00'00.0"E</t>
  </si>
  <si>
    <t>49°28'00.4"N 16°00'04.9"E</t>
  </si>
  <si>
    <t>Phartyal, S. S., et al. (2009). "Temperature requirements differ for the two stages of seed dormancy break in Aegopodium podagraria (Apiaceae), a species with deep complex morphophysiological dormancy." Am J Bot 96(6): 1086-1095.</t>
  </si>
  <si>
    <t>Hokkaido University, Sapporo, Japan</t>
  </si>
  <si>
    <t>43 ° 04 ′ N, 141 ° 20 ′ E</t>
  </si>
  <si>
    <t>Phartyal, S. S., et al. (2009). "Seed development and germination ecophysiology of the invasive tree Prunus serotina (Rosaceae) in a temperate forest in Western Europe." Plant Ecology 204(2): 285-294.</t>
  </si>
  <si>
    <t>Sonian Forest, south of Brussels, Belgium</t>
  </si>
  <si>
    <t>50º_x0002_47' N; 4º 26'E</t>
  </si>
  <si>
    <t>Perglova, I., et al. (2009). "Differences in germination and seedling establishment of alien and native Impatiens species." Preslia 81(4): 357-375.</t>
  </si>
  <si>
    <t>Impatiens noli-tangere</t>
  </si>
  <si>
    <t>Impatiens capensis</t>
  </si>
  <si>
    <t>49°41' N, 13°59' E</t>
  </si>
  <si>
    <t>50°48' N, 8° 51' E</t>
  </si>
  <si>
    <t>Three merged sites from the Czech Republic</t>
  </si>
  <si>
    <t>Three merged sites from Germany</t>
  </si>
  <si>
    <t>Pérez-Ramos, I. M. and T. Marañón (2009). "Effects of waterlogging on seed germination of three Mediterranean oak species: Ecological implications." Acta Oecologica 35(3): 422-428.</t>
  </si>
  <si>
    <t>Quercus pyrenaica</t>
  </si>
  <si>
    <t>Sierra Morena, Spain</t>
  </si>
  <si>
    <t>38°22'14.3"N 3°49'47.1"W</t>
  </si>
  <si>
    <t>Pawlowski, T. A. (2009). "Proteome analysis of Norway maple (Acer platanoides L.) seeds dormancy breaking and germination: influence of abscisic and gibberellic acids." BMC Plant Biol 9: 48.</t>
  </si>
  <si>
    <t>Acer platanoides</t>
  </si>
  <si>
    <t>52°14'34.8"N 17°05'27.5"E</t>
  </si>
  <si>
    <t>Orsanic, M., et al. (2009). "Variability of morphological and biological characteristics of Wild Service Tree (Sorbus torminalis (L.) Crantz) fruits and seeds from different altitudes." Periodicum Biologorum 111(4): 495-504.</t>
  </si>
  <si>
    <t>Sorbus torminalis</t>
  </si>
  <si>
    <t>Medvednica, Croatia</t>
  </si>
  <si>
    <t>Psunj, Croatia</t>
  </si>
  <si>
    <t>Juzni Dilj, Croatia</t>
  </si>
  <si>
    <t>45°55'02.3"N 15°57'59.7"E</t>
  </si>
  <si>
    <t>45°24'18.2"N 17°19'07.2"E</t>
  </si>
  <si>
    <t>45°15'35.7"N 18°05'36.7"E</t>
  </si>
  <si>
    <t>Måren, I. E., et al. (2009). "Prescribed burning of northern heathlands: Calluna vulgaris germination cues and seed-bank dynamics." Plant Ecology 207(2): 245-256.</t>
  </si>
  <si>
    <t>Lygra island, Norway</t>
  </si>
  <si>
    <t>60°41'13.8"N 5°07'41.5"E</t>
  </si>
  <si>
    <t>Kim, D. H., et al. (2009). "Effects of Cryoprotectants and Post-storage Priming on Seed Germination of Sugi (Cryptomeria japonica." Silvae Genetica 58(1-6): 162-168.</t>
  </si>
  <si>
    <t>Cryptomeria japonica</t>
  </si>
  <si>
    <t>Jeju Island, Korea</t>
  </si>
  <si>
    <t>33°22'18.0"N 126°33'32.1"E</t>
  </si>
  <si>
    <t>Kettenring, K. M. and D. F. Whigham (2009). "Seed viability and seed dormancy of non-native Phragmites australis in suburbanized and forested watersheds of the Chesapeake Bay, USA." Aquatic Botany 91(3): 199-204.</t>
  </si>
  <si>
    <t>38.482007, -76.594459</t>
  </si>
  <si>
    <t>38.337591, -76.428135</t>
  </si>
  <si>
    <t>3 merged populations from developed watersheds, MD, USA</t>
  </si>
  <si>
    <t>3 merged populations from forested watersheds, MD, USA</t>
  </si>
  <si>
    <t>Hanley, M. E. (2009). "Thermal shock and germination in North-West European Genisteae: implications for heathland management and invasive weed control using fire." Applied Vegetation Science 12(3): 385-390.</t>
  </si>
  <si>
    <t>Ulex gallii</t>
  </si>
  <si>
    <t>Buckland Common, Devon, England, UK</t>
  </si>
  <si>
    <t>50º 33' 30'' N 03º 47' 04'' W</t>
  </si>
  <si>
    <t>Gosling, P. G., et al. (2009). "Seed dormancy and germination characteristics of common alder (Alnus glutinosa L.) indicate some potential to adapt to climate change in Britain." Forestry 82(5): 573-582.</t>
  </si>
  <si>
    <t>Durham, England, UK</t>
  </si>
  <si>
    <t>54°46'31.8"N 1°35'09.2"W</t>
  </si>
  <si>
    <t>Jensen, M. (2010). "Temperature Relations of Germination in Acer platanoides L. Seeds." Scandinavian Journal of Forest Research 16(5): 404-414.</t>
  </si>
  <si>
    <t>Department of Agriculture, Aarslev, Odense, Denmark</t>
  </si>
  <si>
    <t>55º 18' N, 10º 26 E</t>
  </si>
  <si>
    <t>Golle, D. P., et al. (2009). "Subsídio hídrico fornecido por substratos alternativos usados na germinação in vitro de Pinus taeda L." Ciencia Rural 39(7): 2218-2221.</t>
  </si>
  <si>
    <t>Universidade Federal Santa María, Brazil</t>
  </si>
  <si>
    <t>29°42'31.8"S 53°43'01.8"W</t>
  </si>
  <si>
    <t>Esen, D., et al. (2009). "EFFECTS OF CITRIC ACID PRESOAKING AND STRATIFICATION ON GERMINATION BEHAVIOR OF PRUNUS AVIUM L. SEED." Pakistan Journal of Botany 41(5): 2529-2535.</t>
  </si>
  <si>
    <t>Four merged populations from the western Black Sea region of Turkey</t>
  </si>
  <si>
    <t>41°12'14.3"N 33°33'14.3"E</t>
  </si>
  <si>
    <t>Conversa, G. and A. Elia (2009). "Effect of seed age, stratification, and soaking on germination of wild asparagus (Asparagus acutifolius L.)." Scientia Horticulturae 119(3): 241-245.</t>
  </si>
  <si>
    <t>Orsara di Puglia, Italy</t>
  </si>
  <si>
    <t>41º 17' N, 15º 16' E</t>
  </si>
  <si>
    <t>Choi, D., et al. (2009). "Seed germination and seedling physiology of Larix kaempferi and Pinus densiflora in seedbeds with charcoal and elevated CO2." Landscape and Ecological Engineering 5(2): 107-113.</t>
  </si>
  <si>
    <t>Hokkaido Research Center, Forestry and Forest Products Research Institute (FFPRI), Sapporo, Japan</t>
  </si>
  <si>
    <t>43°03'42.3"N 141°21'19.0"E</t>
  </si>
  <si>
    <t>Chmielarz, P. (2009). "Cryopreservation of dormant European ash (Fraxinus excelsior) orthodox seeds." Tree Physiol 29(10): 1279-1285.</t>
  </si>
  <si>
    <t>Poznan, Poland</t>
  </si>
  <si>
    <t>52º 25' N, 16º 55' E</t>
  </si>
  <si>
    <t>Chmielarz, P. (2009). "Cryopreservation of conditionally dormant orthodox seeds of Betula pendula." Acta Physiologiae Plantarum 32(3): 591-596.</t>
  </si>
  <si>
    <t>Totun, Poland</t>
  </si>
  <si>
    <t>53°00'52.1"N 18°35'48.3"E</t>
  </si>
  <si>
    <t>Cap Tourmente National Wildlife Reserve, Canada</t>
  </si>
  <si>
    <t>47°04’W, 70°50’W</t>
  </si>
  <si>
    <t>Carles, S., et al. (2009). "Genetic Variation in Seed Size and Germination Patterns and their Effect on White Spruce Seedling Characteristics." Silvae Genetica 58(1-6): 152-161.</t>
  </si>
  <si>
    <t>Bolin, J. F. (2009). "Heat Shock Germination Responses of Three Eastern North American Temperate Species." Castanea 74(2): 160-167.</t>
  </si>
  <si>
    <t>Rhus copallinum</t>
  </si>
  <si>
    <t>Zuni Pine Barrens in Isle of Wight County, Virginia, USA</t>
  </si>
  <si>
    <t>36°51'58.3"N 76°49'51.4"W</t>
  </si>
  <si>
    <t>City ofAlexandria, Virginia, USA</t>
  </si>
  <si>
    <t>Newport News, Virginia, USA</t>
  </si>
  <si>
    <t>James City County, Virginia, USA</t>
  </si>
  <si>
    <t>38°48'19.0"N 77°02'56.6"W</t>
  </si>
  <si>
    <t>37°07'35.1"N 76°31'06.4"W</t>
  </si>
  <si>
    <t>37°17'22.5"N 76°47'56.3"W</t>
  </si>
  <si>
    <t>Baturin, S. O. (2009). "Seed germination of Fragaria vesca L. From atypical ecotopes of West Siberia." Contemporary Problems of Ecology 2(6): 556-559.</t>
  </si>
  <si>
    <t>Fragaria vesca</t>
  </si>
  <si>
    <t>Burmistrovo Village, Iskitim raion, Novosibirsk oblast, Russia</t>
  </si>
  <si>
    <t>Syenga River, Maslyanino raion, Russia</t>
  </si>
  <si>
    <t>2 Berd’River, Maslyanino raion, Russia</t>
  </si>
  <si>
    <t>1 Berd’River, Maslyanino raion, Russia</t>
  </si>
  <si>
    <t>Tashtagol, Kemerovo oblast (Gornaya Shoria), Russia</t>
  </si>
  <si>
    <t>Tashtagol, Kemerovo oblast, Russia</t>
  </si>
  <si>
    <t>54°38'35.8"N 82°51'03.8"E</t>
  </si>
  <si>
    <t>54°38'31.8"N 83°35'28.3"E</t>
  </si>
  <si>
    <t>54°38'32.7"N 83°37'51.6"E</t>
  </si>
  <si>
    <t>54°20'47.4"N 84°12'09.9"E</t>
  </si>
  <si>
    <t>52°45'53.1"N 87°53'18.3"E</t>
  </si>
  <si>
    <t>52°45'48.1"N 87°53'27.7"E</t>
  </si>
  <si>
    <t>Alp, S., et al. (2009). "The effects of different warm stratification periods on the seed germination of some Rosa taxa." African Journal of Biotechnology 8(21): 5838-5841.</t>
  </si>
  <si>
    <t>Van, Turkey</t>
  </si>
  <si>
    <t>38°30'02.1"N 43°22'17.8"E</t>
  </si>
  <si>
    <t>25+5</t>
  </si>
  <si>
    <t>Vandelook, F., et al. (2008). "Environmental signals for seed germination reflect habitat adaptations in four temperate Caryophyllaceae." Functional Ecology 22(3): 470-478.</t>
  </si>
  <si>
    <t>Stellaria nemorum</t>
  </si>
  <si>
    <t>Moehringia trinervia</t>
  </si>
  <si>
    <t>50º 48' N, 5º 3' E</t>
  </si>
  <si>
    <t>Anseremme, Belgium</t>
  </si>
  <si>
    <t>Tilki, F. (2008). "Seed germination of Cistus creticus L. and Cistus laurifolius L. as influenced by dry-heat, soaking in distilled water and gibberellic acid." Journal of Environmental Biology 29(2): 193-195.</t>
  </si>
  <si>
    <t>Artvin, Turkey</t>
  </si>
  <si>
    <t>41°10'52.1"N 41°49'14.4"E</t>
  </si>
  <si>
    <t>Reyes, O. and L. Trabaud (2008). "Germination behaviour of 14 Mediterranean species in relation to fire factors: smoke and heat." Plant Ecology 202(1): 113-121.</t>
  </si>
  <si>
    <t>Melica ciliata</t>
  </si>
  <si>
    <t>Genista scorpius</t>
  </si>
  <si>
    <t>Montpellier, France</t>
  </si>
  <si>
    <t>43°36'34.1"N 3°52'39.3"E</t>
  </si>
  <si>
    <t>Parić, A., et al. (2008). "Breaking dormancy of two endemic Lilium species: Lilium bosniacum (G. Beck) Beck ex Fritsch and Lilium martagon L. var. cattaniae Vis." Seed Science and Technology 36(3): 788-791.</t>
  </si>
  <si>
    <t>Borova Glava, Bosnia and Herzegovina</t>
  </si>
  <si>
    <t>43°47'58.7"N 17°07'50.1"E</t>
  </si>
  <si>
    <t>Mondoni, A., et al. (2008). "Habitat-correlated seed germination behaviour in populations of wood anemone (Anemone nemorosa L.) from northern Italy." Seed Science Research 18(4): 213-222.</t>
  </si>
  <si>
    <t>1 Poo plain, Italy</t>
  </si>
  <si>
    <t>2 Poo plain, Italy</t>
  </si>
  <si>
    <t>3 Poo plain, Italy</t>
  </si>
  <si>
    <t>Northern Apennines, Italy</t>
  </si>
  <si>
    <t>45°00'04.8"N 10°29'40.2"E</t>
  </si>
  <si>
    <t>45°00'15.8"N 10°30'22.1"E</t>
  </si>
  <si>
    <t>45°00'34.7"N 10°30'45.1"E</t>
  </si>
  <si>
    <t>43°16'23.8"N 12°35'04.3"E</t>
  </si>
  <si>
    <t>Luna, B. and J. M. Moreno (2008). "Light and nitrate effects on seed germination of Mediterranean plant species of several functional groups." Plant Ecology 203(1): 123-135.</t>
  </si>
  <si>
    <t>Erica cinerea</t>
  </si>
  <si>
    <t>Teucrium capitatum</t>
  </si>
  <si>
    <t>Serranía Baja de Cuenca, Spain</t>
  </si>
  <si>
    <t>39º 50' N, 1º 20' W</t>
  </si>
  <si>
    <t>Doody, C. N. and C. O’Reilly (2008). "Drying and soaking pretreatments affect germination in pedunculate oak." Annals of Forest Science 65(5): 509-509.</t>
  </si>
  <si>
    <t>52°50'11.7"N 6°56'07.6"W</t>
  </si>
  <si>
    <t>Coillte Seed Centre, Co. Carlow, Ireland</t>
  </si>
  <si>
    <t>Daws, M. I. and H. W. Pritchard (2008). "The development and limits of freezing tolerance in Acer pseudoplatanus fruits across Europe is dependent on provenance." Cryoletters 29(3): 189-198.</t>
  </si>
  <si>
    <t>Acer pseudoplatanus</t>
  </si>
  <si>
    <t>United Kingdom</t>
  </si>
  <si>
    <t>Italy</t>
  </si>
  <si>
    <t>45º 41' N, 11º 13' E</t>
  </si>
  <si>
    <t>60º 12' N, 5º 19' E</t>
  </si>
  <si>
    <t>51º 03' N, 0º 06' W</t>
  </si>
  <si>
    <t>Dacasa Rudinger, M. C. and A. Dounavi (2008). "Underwater germination potential of common ash seed (Fraxinus excelsior L.) originating from flooded and non-flooded sites." Plant Biol (Stuttg) 10(3): 382-387.</t>
  </si>
  <si>
    <t>Oberrheingraben, Rhine Valley, Germany</t>
  </si>
  <si>
    <t>Süddeutsches Hügel-und Bergland, Black Forest, Germany</t>
  </si>
  <si>
    <t>Süddeutsches Hügel-und Bergland, Swabian Jura, Germany</t>
  </si>
  <si>
    <t>48º 22' N, 7º 49' E</t>
  </si>
  <si>
    <t>47º 53' N, 8º 6' E</t>
  </si>
  <si>
    <t>48º 29' N, 9º 24' E</t>
  </si>
  <si>
    <t>Chen, S. Y., et al. (2008). "Roles of gibberellins and abscisic acid in dormancy and germination of red bayberry (Myrica rubra) seeds." Tree Physiol 28(9): 1431-1439.</t>
  </si>
  <si>
    <t>Myrica rubra</t>
  </si>
  <si>
    <t>Nanjuang, Miaoli County, Taiwan</t>
  </si>
  <si>
    <t>24º 36′ N, 120º 59′ E</t>
  </si>
  <si>
    <t>30/20+4</t>
  </si>
  <si>
    <t>Beardmore, T., et al. (2008). "Effects of seed water content and storage temperature on the germination parameters of white spruce, black spruce and lodgepole pine seed." New Forests 36(2): 171-185.</t>
  </si>
  <si>
    <t>54º 07' N, 112º 28' W</t>
  </si>
  <si>
    <t>45º 54' N, 77º 17' W</t>
  </si>
  <si>
    <t>Yang, J. C., et al. (2007). "Intermediate storage behaviour and the effect of prechilling on germination of Japanese Zelkova (Zelkova serrata) seeds." Seed Science and Technology 35(1): 99-110.</t>
  </si>
  <si>
    <t>Da-Mann, Taiwan</t>
  </si>
  <si>
    <t>Wu-Sheh, Taiwan</t>
  </si>
  <si>
    <t>Mei-Shan, Taiwan</t>
  </si>
  <si>
    <t>Fong-Shu-Lin, Taiwan</t>
  </si>
  <si>
    <t>Nan-Juang, Taiwan</t>
  </si>
  <si>
    <t>24º 40' N, 121º 23' E</t>
  </si>
  <si>
    <t>24º 02' N, 121º 08' E</t>
  </si>
  <si>
    <t>23º 16' N, 120º 50' E</t>
  </si>
  <si>
    <t>24º 00' N, 121º 04' E</t>
  </si>
  <si>
    <t>24º 34' N, 121º 02' E</t>
  </si>
  <si>
    <t>Vandelook, F., et al. (2007). "Multiple environmental signals required for embryo growth and germination of seeds of Selinum carvifolia (L.) L. and Angelica sylvestris L. (Apiaceae)." Seed Science Research 17(4): 283-291.</t>
  </si>
  <si>
    <t>Suzuki, K., et al. (2007). "Responses of Liriope platyphylla F.T. Wang &amp; T. Tang and Ophiopogon japonicus (L.f.) Ker Gawl. seeds to desiccation." Seed Science and Technology 35(1): 129-133.</t>
  </si>
  <si>
    <t>Ophiopogon japonicus</t>
  </si>
  <si>
    <t>Yokohama, Japan</t>
  </si>
  <si>
    <t>35°26'45.0"N 139°38'08.1"E</t>
  </si>
  <si>
    <t>Pérez-García, F., et al. (2007). "High viability recorded in ultra-dry seeds of 37 species of Brassicaceae after almost 40 years of storage." Seed Science and Technology 35(1): 143-153.</t>
  </si>
  <si>
    <t>40°01'01.7"N 3°52'25.9"W</t>
  </si>
  <si>
    <t>Spain</t>
  </si>
  <si>
    <t>O'Reilly, C. and N. De Atrip (2007). "Seed moisture content during chilling and heat stress effects after chilling on the germination of common alder and downy birch seeds." Silva Fennica 41(2): 235-246.</t>
  </si>
  <si>
    <t>Betula pubescens</t>
  </si>
  <si>
    <t>56º28’N, 3º0’W</t>
  </si>
  <si>
    <t>53º02’N, 7º17’W</t>
  </si>
  <si>
    <t>Two merged populations from Co. Cork and Co. Laois, Ireland</t>
  </si>
  <si>
    <t>Two merged populations from England and Scotland</t>
  </si>
  <si>
    <t>Nikolic, R., et al. (2007). "Cytokinins and urea derivatives stimulate seed germination in Lotus corniculatus L." Archives of Biological Sciences 59(2): 125-128.</t>
  </si>
  <si>
    <t>43°53'58.8"N 22°16'14.4"E</t>
  </si>
  <si>
    <t>Zaječar, Serbia</t>
  </si>
  <si>
    <t>Mortensen, L. C., et al. (2007). "Decline in a seed-specific abscisic acid-responsive glycine-rich protein (GRPF1) mRNA may reflect the release of seed dormancy in Fagus sylvatica during moist prechilling." Seed Science Research 14(01): 27-34.</t>
  </si>
  <si>
    <t>55°57'55.5"N 9°19'58.7"E</t>
  </si>
  <si>
    <t>Danish State Forestry Tree Improvement Station, Denmark</t>
  </si>
  <si>
    <t>Kosiński, I. (2007). "Long-term variability in seed size and seedling establishment of Maianthemum bifolium." Plant Ecology 194(2): 149-156.</t>
  </si>
  <si>
    <t>Maianthemum bifolium</t>
  </si>
  <si>
    <t>Two populations from northern Poland</t>
  </si>
  <si>
    <t>54º 50' N, 18º 03' E</t>
  </si>
  <si>
    <t>Jankowska-Blaszczuk, M. and M. I. Daws (2007). "Impact of red : far red ratios on germination of temperate forest herbs in relation to shade tolerance, seed mass and persistence in the soil." Functional Ecology 21(6): 1055-1062.</t>
  </si>
  <si>
    <t>Ajuga reptans</t>
  </si>
  <si>
    <t>Allium ursinum</t>
  </si>
  <si>
    <t>Epilobium montanum</t>
  </si>
  <si>
    <t>Hypericum perforatum</t>
  </si>
  <si>
    <t>Milium effusum</t>
  </si>
  <si>
    <t>Paris quadrifolia</t>
  </si>
  <si>
    <t>Phyteuma spicatum</t>
  </si>
  <si>
    <t>Poa nemoralis</t>
  </si>
  <si>
    <t>Ranunculus lanuginosus</t>
  </si>
  <si>
    <t>Bialowieza forest, Poland</t>
  </si>
  <si>
    <t>52º 50' N, 23º 49' E</t>
  </si>
  <si>
    <t>Gresta, F., et al. (2007). "Effect of maturation stage, storage time and temperature on seed germination of Medicago species." Seed Science and Technology 35(3): 698-708.</t>
  </si>
  <si>
    <t>Medicago lupulina</t>
  </si>
  <si>
    <t>Castiglione, Sicily, south Italy</t>
  </si>
  <si>
    <t>37° 52’ N, 15° 07’E</t>
  </si>
  <si>
    <t>Gorian, F., et al. (2007). "Seed size and chilling affect germination of Larix decidua Mill. seeds." Seed Science and Technology 35(2): 508-513.</t>
  </si>
  <si>
    <t>Larix decidua</t>
  </si>
  <si>
    <t>Seven pooled populations from Italy</t>
  </si>
  <si>
    <t>46°15’N 1°55’W</t>
  </si>
  <si>
    <t>Feurtado, J. A., et al. (2007). "Disrupting Abscisic Acid Homeostasis in Western White Pine (Pinus monticola Dougl. Ex D. Don) Seeds Induces Dormancy Termination and Changes in Abscisic Acid Catabolites." Journal of Plant Growth Regulation 26(1): 46-54.</t>
  </si>
  <si>
    <t>Pinus monticola</t>
  </si>
  <si>
    <t>51°21'32.2"N 125°00'39.6"W</t>
  </si>
  <si>
    <t>Esen, D., et al. (2007). "Effects of different pretreatments on germination of Prunus serotina seed sources." J Environ Biol 28(1): 99-104.</t>
  </si>
  <si>
    <t>Ukraine</t>
  </si>
  <si>
    <t>Hungary</t>
  </si>
  <si>
    <t>Michigan 1, USA</t>
  </si>
  <si>
    <t>Michigan 2, USA</t>
  </si>
  <si>
    <t>Virginia high elevation, USA</t>
  </si>
  <si>
    <t>Virginia medium elevation, USA</t>
  </si>
  <si>
    <t>Virginia low elevation, USA</t>
  </si>
  <si>
    <t>49°33'45.5"N 30°36'20.6"E</t>
  </si>
  <si>
    <t>47°14'14.7"N 19°03'26.0"E</t>
  </si>
  <si>
    <t>45°01'56.4"N 84°50'52.2"W</t>
  </si>
  <si>
    <t>44°26'55.9"N 84°28'51.6"W</t>
  </si>
  <si>
    <t>36°58'31.4"N 81°32'43.8"W</t>
  </si>
  <si>
    <t>37°09'26.9"N 78°37'17.1"W</t>
  </si>
  <si>
    <t>37°35'46.3"N 76°42'43.6"W</t>
  </si>
  <si>
    <t>De Atrip, N., et al. (2007). "Target seed moisture content, chilling and priming pretreatments influence germination temperature response in Alnus glutinosa and Betula pubescens." Scandinavian Journal of Forest Research 22(4): 273-279.</t>
  </si>
  <si>
    <t>52°50'08.5"N 6°55'18.7"W</t>
  </si>
  <si>
    <t>South-west Scotland</t>
  </si>
  <si>
    <t>Mid-eastern England</t>
  </si>
  <si>
    <t>Co. Laois, Ireland</t>
  </si>
  <si>
    <t>Co. Cork, Ireland</t>
  </si>
  <si>
    <t>55°25'27.3"N 4°02'09.5"W</t>
  </si>
  <si>
    <t>52°47'08.6"N 0°00'15.2"W</t>
  </si>
  <si>
    <t>51°51'33.4"N 8°35'22.4"W</t>
  </si>
  <si>
    <t>Conner, P. (2007). "Effects of stratification, germination, temperature, and pretreatment with gibberellic acid and hydrogen peroxide on germination of 'Fry' muscadine (Vitis rotundifolia) seed." Hortscience 42(4): 930-930.</t>
  </si>
  <si>
    <t>Vitis rotundifolia</t>
  </si>
  <si>
    <t>University of Georgia–Tifton Campus, USA</t>
  </si>
  <si>
    <t>31°28'43.7"N 83°31'17.3"W</t>
  </si>
  <si>
    <t>Cicek, E. and F. Tilki (2007). "Seed germination of three Ulmus species from Turkey as influenced by temperature and light." Journal of Environmental Biology 28(2): 423-425.</t>
  </si>
  <si>
    <t>Ulmus minor</t>
  </si>
  <si>
    <t>Western Black Sea region of Turkey</t>
  </si>
  <si>
    <t>41°25'45.3"N 32°51'34.1"E</t>
  </si>
  <si>
    <t>Bulut, Y. and M. Demir (2007). "The allelopathic effects of Scots pine (Pinus sylvestris L.) leaf extracts on turf grass seed germination and seedling growth." Asian Journal of Chemistry 19(4): 3169-3177.</t>
  </si>
  <si>
    <t>Mommersteeg BV Grass Seed Company, the Netherlands</t>
  </si>
  <si>
    <t>52°18'06.7"N 5°14'21.7"E</t>
  </si>
  <si>
    <t>Alvarez, R., et al. (2007). "Effect of high temperatures on seed germination and seedling survival in three pine species (Pinus pinaster, P. sylvestris and P. nigra)." International Journal of Wildland Fire 16(1): 63-70.</t>
  </si>
  <si>
    <t>Pinus pinaster</t>
  </si>
  <si>
    <t>Sierra del Teleno, Spain</t>
  </si>
  <si>
    <t>42°20'43.1"N 6°23'58.8"W</t>
  </si>
  <si>
    <t>Tylkowski, T. (2007). "Stratification conditions determining seed dormancy release of european bladder nut (Staphylea pinnata L.)." Acta Societatis Botanicorum Poloniae 76(2): 95-101.</t>
  </si>
  <si>
    <t>Staphylea pinnata</t>
  </si>
  <si>
    <t>Dukla forest, Poland</t>
  </si>
  <si>
    <t>49°33'08.1"N 21°40'44.4"E</t>
  </si>
  <si>
    <t>Van Assche, J. A. and F. E. A. Vandelook (2006). "Germination ecology of eleven species of &lt;I&gt;Geraniaceae&lt;/I&gt; and &lt;I&gt;Malvaceae&lt;/I&gt;, with special reference to the effects of drying seeds." Seed Science Research 16(4): 283-290.</t>
  </si>
  <si>
    <t>50°52'21.7"N 4°42'08.4"E</t>
  </si>
  <si>
    <t>Pérez-García, F., et al. (2006). "Hypericum perforatum L. Seed Germination: Interpopulation Variationand Effect of Light, Temperature, Presowing Treatments and Seed Desiccation." Genetic Resources and Crop Evolution 53(6): 1187-1198.</t>
  </si>
  <si>
    <t>Villarubia de los Ojos (Toledo), Spain</t>
  </si>
  <si>
    <t>39.19º N, 3.40º W</t>
  </si>
  <si>
    <t>Bienservida (Albacete), Spain</t>
  </si>
  <si>
    <t>38.31º N, 2.34º W</t>
  </si>
  <si>
    <t>39º10’N, 7º00’W</t>
  </si>
  <si>
    <t>Quercus rotundifolia forest, western Spain</t>
  </si>
  <si>
    <t>Perez-Fernandez, M. A., et al. (2006). "Seed germination in response to chemicals: effect of nitrogen and pH in the media." J Environ Biol 27(1): 13-20.</t>
  </si>
  <si>
    <t>Parker, W. C., et al. (2006). "The Effects of Seed Mass on Germination, Seedling Emergence, and Early Seedling Growth of Eastern White Pine (Pinus strobus L.)." New Forests 32(1): 33-49.</t>
  </si>
  <si>
    <t>Central Ontario, Canada</t>
  </si>
  <si>
    <t>48°59'27.7"N 84°15'57.0"W</t>
  </si>
  <si>
    <t>Niimi, Y., et al. (2006). "Temperatures affecting embryo development and seed germination of Christmas rose (Helleborus niger) after sowing." Scientia Horticulturae 107(3): 292-296.</t>
  </si>
  <si>
    <t>Helleborus niger</t>
  </si>
  <si>
    <t>Ishizuka farm in Niigata Prefecture, Japan</t>
  </si>
  <si>
    <t>37°30'08.3"N 138°55'28.8"E</t>
  </si>
  <si>
    <t>Gorai, M., et al. (2006). "Seed germination characteristics of Phragmites communis: Effects of temperature and salinity." Belgian Journal of Botany 139(1): 78-86.</t>
  </si>
  <si>
    <t>Zirkine, Gabès, Tunisia</t>
  </si>
  <si>
    <t>33°40'13.6"N 10°13'39.8"E</t>
  </si>
  <si>
    <t>Daws, M. I., et al. (2006). "Pressure – time dependency of vacuum degassing as a rapid method for viability assessment using tetrazolium chloride: a comparative study of 17 Pinus species." Seed Science and Technology 34(2): 475-483.</t>
  </si>
  <si>
    <t>53°23'27.4"N 2°03'51.2"W</t>
  </si>
  <si>
    <t>Daws, M. I., et al. (2006). "Variable desiccation tolerance in Acer pseudoplatanus seeds in relation to developmental conditions: a case of phenotypic recalcitrance?" Functional Plant Biology 33(1): 59-66.</t>
  </si>
  <si>
    <t>Aberdeen, Scotland</t>
  </si>
  <si>
    <t>Bergen, Norway</t>
  </si>
  <si>
    <t>Ardingly, England</t>
  </si>
  <si>
    <t>Thessaly, Greece</t>
  </si>
  <si>
    <t>Angers, France</t>
  </si>
  <si>
    <t>Mt Lessini, Italy</t>
  </si>
  <si>
    <t>57º 10' N, 2º 04' W</t>
  </si>
  <si>
    <t>52º 25' N, 16º 53' E</t>
  </si>
  <si>
    <t>39º 15' N, 21º 40' E</t>
  </si>
  <si>
    <t>47º 9' N, 0º 32' W</t>
  </si>
  <si>
    <t>Bischoff, A., et al. (2006). "Seed provenance matters — Effects on germination of four plant species used for ecological restoration." Basic and Applied Ecology 7(4): 347-359.</t>
  </si>
  <si>
    <t>Region Fribourg, Switzerland</t>
  </si>
  <si>
    <t>Region Winterthur, Switzerland</t>
  </si>
  <si>
    <t>North Baden, Germany</t>
  </si>
  <si>
    <t>Naumburg, Germany</t>
  </si>
  <si>
    <t>Norfolk, UK</t>
  </si>
  <si>
    <t>46°47'46.6"N 7°08'34.1"E</t>
  </si>
  <si>
    <t>47°29'50.6"N 8°43'32.3"E</t>
  </si>
  <si>
    <t>48°46'04.9"N 8°11'26.1"E</t>
  </si>
  <si>
    <t>51°08'02.5"N 11°44'36.0"E</t>
  </si>
  <si>
    <t>52°45'34.5"N 0°58'11.6"E</t>
  </si>
  <si>
    <t>Albrecht, M. A. and B. C. McCarthy (2006). "Seed germination and dormancy in the medicinal woodland herbs Collinsonia canadensis L. (Lamiaceae) and Dioscorea villosa L. (Dioscoreaceae)." Flora - Morphology, Distribution, Functional Ecology of Plants 201(1): 24-31.</t>
  </si>
  <si>
    <t>Dioscorea villosa</t>
  </si>
  <si>
    <t>Horizon Herbs Inc., Williams, Oregon, USA</t>
  </si>
  <si>
    <t>42°13'27.1"N 123°16'17.1"W</t>
  </si>
  <si>
    <t>Zhu, J., et al. (2005). "[Effects of polyethylene glycol (PEG)-simulated drought stress on Pinus sylvestris var. mongolica seed germination on sandy land]." Ying Yong Sheng Tai Xue Bao 16(5): 801-804.</t>
  </si>
  <si>
    <t>Honghuaerji, Hulunbeier, Inner Mongolian Autonomous Region of China</t>
  </si>
  <si>
    <t>48° N, 119º E</t>
  </si>
  <si>
    <t>Suszka, B., et al. (2005). "How long can seeds of Norway spruce (Picea abies (L.) Karst.) be stored?" Annals of Forest Science 62(1): 73-78.</t>
  </si>
  <si>
    <t>Hochsauerland, Germany</t>
  </si>
  <si>
    <t>51°19'59.2"N 8°19'21.3"E</t>
  </si>
  <si>
    <t>Soltani, A., et al. (2005). "Alleviation of physiological dormancy in oriental beechnuts with cold stratification at controlled and unrestricted hydration." Seed Science and Technology 33(2): 283-292.</t>
  </si>
  <si>
    <t>Fagus orientalis</t>
  </si>
  <si>
    <t>Hyrcanian region, north of Iran</t>
  </si>
  <si>
    <t>36°29´N, 51°08´E</t>
  </si>
  <si>
    <t>Shimono, Y. and G. Kudo (2005). "Comparisons of germination traits of alpine plants between fellfield and snowbed habitats." Ecological Research 20(2): 189-197.</t>
  </si>
  <si>
    <t>Vaccinium vitis-idaea</t>
  </si>
  <si>
    <t>Solidago virga-aurea</t>
  </si>
  <si>
    <t>Taisetsu Mountains, Hokkaido, northern Japan</t>
  </si>
  <si>
    <t>43º 33' N, 142º 52' E</t>
  </si>
  <si>
    <t>Persson, L., et al. (2006). "The effect of endocarp and endocarp splitting resistance on warm stratification requirement of hawthorn seeds (Crataegus monogyna)." Seed Science and Technology 34(3): 573-584.</t>
  </si>
  <si>
    <t>Dyrelund, Denmark</t>
  </si>
  <si>
    <t>55°52'14.8"N 12°16'21.3"E</t>
  </si>
  <si>
    <t>Zerche, S. and A. Ewald (2005). "Seed Potassium Concentration Decline During Maturation Is Inversely Related to Subsequent Germination of Primrose." Journal of Plant Nutrition 28(4): 573-603.</t>
  </si>
  <si>
    <t>Institute of Vegetable and Ornamental Crops, Erfurt-Kuehnhausen, Germany</t>
  </si>
  <si>
    <t>51°02'12.1"N 10°59'07.9"E</t>
  </si>
  <si>
    <t>Ratajczak, E. and S. Pukacka (2005). "Decrease in beech (Fagus sylvatica) seed viability caused by temperature and humidity conditions as related to membrane damage and lipid composition." Acta Physiologiae Plantarum 27(1): 3-12.</t>
  </si>
  <si>
    <t>Krucz Forest District, Poland</t>
  </si>
  <si>
    <t>52°50'45.5"N 16°24'49.2"E</t>
  </si>
  <si>
    <t>Ozbingol, N. (2005). "Increasing acorn moisture content followed by freezing-storage enhances germination in pedunculate oak." Forestry 78(1): 73-81.</t>
  </si>
  <si>
    <t>52°03'30.2"N 5°18'08.1"E</t>
  </si>
  <si>
    <t>Krawiarz, K. and Z. Szczotka (2005). "Adenine nucleotides and energy charge during dormancy breaking in embryo axes of Acer platanoides and Fagus sylvatica seeds." Acta Physiologiae Plantarum 27(4): 455-461.</t>
  </si>
  <si>
    <t>Kórnik, Poland</t>
  </si>
  <si>
    <t>52°14'34.6"N 17°05'49.5"E</t>
  </si>
  <si>
    <t>Hidayati, S. N., et al. (2005). "Epicotyl Dormancy in Viburnum acerifolium (Caprifoliaceae)." The American Midland Naturalist 153(2): 232-244.</t>
  </si>
  <si>
    <t>Viburnum acerifolium</t>
  </si>
  <si>
    <t>Powell County, Kentucky, USA</t>
  </si>
  <si>
    <t>37°50'32.1"N 83°49'00.6"W</t>
  </si>
  <si>
    <t>Herranz, J. M., et al. (2005). "Effect of allelopathic compounds produced by Cistus ladanifer on germination of 20 Mediterranean taxa." Plant Ecology 184(2): 259-272.</t>
  </si>
  <si>
    <t>Valle de Tus, Yeste (Albacete), Spain</t>
  </si>
  <si>
    <t>Sierra del Relumbrar, Alcaraz, Spain</t>
  </si>
  <si>
    <t>38°37'26.0"N 2°42'49.8"W</t>
  </si>
  <si>
    <t>38°22'14.0"N 2°25'23.5"W</t>
  </si>
  <si>
    <t>Pico Peñalara, Sierra de Guadarrama, Spain</t>
  </si>
  <si>
    <t>40°50'59.7"N 3°57'16.6"W</t>
  </si>
  <si>
    <t>Giménez-Benavides, L., et al. (2005). "Seed germination of high mountain Mediterranean species: altitudinal, interpopulation and interannual variability." Ecological Research 20(4): 433-444.</t>
  </si>
  <si>
    <t>Erfmeier, A. and H. Bruelheide (2005). "Invasive and nativeRhododendron ponticumpopulations: is there evidence for genotypic differences in germination and growth?" Ecography 28(4): 417-428.</t>
  </si>
  <si>
    <t>Rhododendron ponticum</t>
  </si>
  <si>
    <t>Six populations from Spain</t>
  </si>
  <si>
    <t>Six populations from Georgia</t>
  </si>
  <si>
    <t>Dorning, M. and D. Cipollini (2005). "Leaf and root extracts of the invasive shrub, Lonicera maackii, inhibit seed germination of three herbs with no autotoxic effects." Plant Ecology 184(2): 287-296.</t>
  </si>
  <si>
    <t>Wright State University woods, USA</t>
  </si>
  <si>
    <t>39°47'04.7"N 84°03'29.5"W</t>
  </si>
  <si>
    <t>Brändel, M. and W. Schütz (2005). "Temperature effects on dormancy levels and germination in temperate forest sedges (Carex)." Plant Ecology 176(2): 245-261.</t>
  </si>
  <si>
    <t>Carex pendula</t>
  </si>
  <si>
    <t>Carex remota</t>
  </si>
  <si>
    <t>Kiel, northern Germany</t>
  </si>
  <si>
    <t>54°18'44.0"N 10°07'42.0"E</t>
  </si>
  <si>
    <t>Simpson, J. D., et al. (2004). "Long-term seed storage of various Canadian hardwoods and conifers." Seed Science and Technology 32(2): 561-572.</t>
  </si>
  <si>
    <t>Canada</t>
  </si>
  <si>
    <t>53°11'25.3"N 100°31'56.1"W</t>
  </si>
  <si>
    <t>Betula alleghaniensis</t>
  </si>
  <si>
    <t>Betula papyrifera</t>
  </si>
  <si>
    <t>Populus grandidentata</t>
  </si>
  <si>
    <t>Populus tremuloides</t>
  </si>
  <si>
    <t>Rosner, L. S. and J. T. Harrington (2004). "Effect of stratification in polyethylene glycol solutions on germination of three North American shrub species." Seed Science and Technology 32(2): 309-318.</t>
  </si>
  <si>
    <t>Amelanchier alnifolia</t>
  </si>
  <si>
    <t>Shepherdia canadensis</t>
  </si>
  <si>
    <t>Idaho, USA</t>
  </si>
  <si>
    <t>Montana, USA</t>
  </si>
  <si>
    <t>44°11'57.6"N 114°11'53.0"W</t>
  </si>
  <si>
    <t>46°23'19.5"N 109°54'40.0"W</t>
  </si>
  <si>
    <t>Pawłowski, T. A., et al. (2004). "Cell Cycle Activity and  -Tubulin Accumulation During Dormancy Breaking of Acer platanoides L. seeds." Biologia Plantarum 48(2): 211-218.</t>
  </si>
  <si>
    <t>52°14'23.8"N 17°05'36.5"E</t>
  </si>
  <si>
    <t>Hassell, R. L., et al. (2004). "Influence of temperature gradients on pale and purple coneflower, feverfew, and Valerian germination." Horttechnology 14(3): 368-371.</t>
  </si>
  <si>
    <t>Valeriana officinalis</t>
  </si>
  <si>
    <t>Tanacetum parthenium</t>
  </si>
  <si>
    <t>Johnny's Selected Seeds, Maine, USA</t>
  </si>
  <si>
    <t>44°34'22.6"N 69°35'54.0"W</t>
  </si>
  <si>
    <t>Gosling, P. G. (2004). "Six chemicals with animal repellent or insecticide properties are screened for phytotoxic effects on the germination and viability of ash, birch, Corsican pine and sycamore seeds." Forestry 77(5): 397-403.</t>
  </si>
  <si>
    <t>Forestry Commission Seed and Plant Supply Branch, UK</t>
  </si>
  <si>
    <t>52°34'19.0"N 1°02'08.0"W</t>
  </si>
  <si>
    <t>Gleiser, G., et al. (2004). "Seed dormancy in relation to seed storage behaviour in Acer." Botanical Journal of the Linnean Society 145(2): 203-208.</t>
  </si>
  <si>
    <t>Acer opalus</t>
  </si>
  <si>
    <t>El Boixar, eastern Spain</t>
  </si>
  <si>
    <t>40º 41' N, 0º 07' E</t>
  </si>
  <si>
    <t>Feurtado, J. A., et al. (2004). "Dormancy termination of western white pine (Pinus monticola Dougl. Ex D. Don) seeds is associated with changes in abscisic acid metabolism." Planta 218(4): 630-639.</t>
  </si>
  <si>
    <t>British Columbia Ministry of Forests, Tree Seed Center in Surrey, BC, Canada</t>
  </si>
  <si>
    <t>49°09'31.8"N 122°46'09.4"W</t>
  </si>
  <si>
    <t>Faron, M. L. B., et al. (2004). "Temperatura, nitrato de potássio e fotoperíodo na germinação de sementes de Hypericum perforatum L. e H. Brasiliense Choisy." Bragantia 63(2): 193-199.</t>
  </si>
  <si>
    <t>22°30'32.0"S 45°17'04.4"W</t>
  </si>
  <si>
    <t>Delfim Moreira, Brazil</t>
  </si>
  <si>
    <t>Falleri, E. (2004). "Dormancy breaking in Cornus sanguinea seeds." Seed Science and Technology 32(1): 1-4.</t>
  </si>
  <si>
    <t>Cornus sanguinea</t>
  </si>
  <si>
    <t>Florence, Italy</t>
  </si>
  <si>
    <t>43°46'52.3"N 11°14'30.6"E</t>
  </si>
  <si>
    <t>Calvo, A., et al. (2004). "Evidence for Positive Regulation by Gibberellins and Ethylene of ACC Oxidase Expression and Activity During Transition From Dormancy to Germination in Fagus sylvatica L. Seeds." Journal of Plant Growth Regulation 23(1): 44-53.</t>
  </si>
  <si>
    <t>55°40'41.2"N 9°11'32.3"E</t>
  </si>
  <si>
    <t>Bourgoin, A. and J. D. Simpson (2004). "Soaking, moist-chilling, and temperature effects on germination of Acer pensylvanicum seeds." Canadian Journal of Forest Research 34(10): 2181-2185.</t>
  </si>
  <si>
    <t>Acer pensylvanicum</t>
  </si>
  <si>
    <t>Five populations from south-central New Brunswick and eastern Nova Scotia, Canada</t>
  </si>
  <si>
    <t>45°55'31.5"N 64°17'23.5"W</t>
  </si>
  <si>
    <t>Young, J. A., et al. (2003). "Germination of Seeds of Big and Bottlebrush Squirreltail." Journal of Range Management 56(3): 277-281.</t>
  </si>
  <si>
    <t>Rowley, L., et al. (2007). "Seed stratification of an intermountain west Chokecherry ecotype." Journal of the American Pomological Society 61(4): 179-182.</t>
  </si>
  <si>
    <t>Prunus virginiana</t>
  </si>
  <si>
    <t>Wild stand in southeastern Ohio, USA</t>
  </si>
  <si>
    <t>42º 19.501' N, 111º 14.656' W</t>
  </si>
  <si>
    <t>Medell Flat, Nevada, USA</t>
  </si>
  <si>
    <t>39º 38' N, 140º 19' E</t>
  </si>
  <si>
    <t>Van Assche, J. A., et al. (2003). "Seasonal cycles in the germination capacity of buried seeds of some Leguminosae (Fabaceae)." New Phytologist 158(2): 315-323.</t>
  </si>
  <si>
    <t>50°52'43.6"N 4°41'47.4"E</t>
  </si>
  <si>
    <t>Takos, I. A. and G. S. Efthimiou (2003). "Germination results on dormant seeds of fifteen tree species autumn sown in a northern Greek nursery." Silvae Genetica 52(2): 67-71.</t>
  </si>
  <si>
    <t>Tyria, Pedini, Greece</t>
  </si>
  <si>
    <t>39°31'48.0"N 20°41'29.0"E</t>
  </si>
  <si>
    <t>Rosario Nuñez, M., et al. (2003). "Predicting the probability of seed germination in Pinus sylvestris L. and four competitor shrub species after fire." Annals of Forest Science 60(1): 75-81.</t>
  </si>
  <si>
    <t>Montaña soriano-burgalesa, Spain</t>
  </si>
  <si>
    <t>42°23'13.4"N 3°03'56.8"W</t>
  </si>
  <si>
    <t>PÉRez-GarcÍA, F., et al. (2003). "Interpopulation variation in seed germination of five Mediterranean Labiatae shrubby species." Israel Journal of Plant Sciences 51(2): 117-124.</t>
  </si>
  <si>
    <t>Casavieja, Ávila, Spain</t>
  </si>
  <si>
    <t>Cenicientos, Madrid, Spain</t>
  </si>
  <si>
    <t>Salvatierra de los Barros, Badajoz, Spain</t>
  </si>
  <si>
    <t>La Parra, Badajoz, Spain</t>
  </si>
  <si>
    <t>Vera de Moncayo, Zaragoza, Spain</t>
  </si>
  <si>
    <t>Sabulcor, Segovia, Spain</t>
  </si>
  <si>
    <t>Ermua, Vizcaya, Spain</t>
  </si>
  <si>
    <t>Alcudia de Veo, Castellón, Spain</t>
  </si>
  <si>
    <t>Sueras, Castellón, Spain</t>
  </si>
  <si>
    <t>Carbas de Huesca, Huesca, Spain</t>
  </si>
  <si>
    <t>Rodellar, Huesca, Spain</t>
  </si>
  <si>
    <t>Villamalur, Castellón, Spain</t>
  </si>
  <si>
    <t>Villarcayo, Burgos, Spain</t>
  </si>
  <si>
    <t>40.16 N, 4.47 W</t>
  </si>
  <si>
    <t>44.58 N, 3.72 W</t>
  </si>
  <si>
    <t>38.29 N, 6.41 W</t>
  </si>
  <si>
    <t>38.31 N, 6.37 W</t>
  </si>
  <si>
    <t>41.48 N, 1.43 W</t>
  </si>
  <si>
    <t>41.19 N, 3.52 W</t>
  </si>
  <si>
    <t>43.11 N, 2.31 W</t>
  </si>
  <si>
    <t>39.54 N, 0.21 W</t>
  </si>
  <si>
    <t>39.56 N, 0.21 W</t>
  </si>
  <si>
    <t>42.12 N, 0.08 W</t>
  </si>
  <si>
    <t>42.17 N, 0.04 W</t>
  </si>
  <si>
    <t>39.53 N, 0.23 W</t>
  </si>
  <si>
    <t>42.58 N, 3.32 W</t>
  </si>
  <si>
    <t>Perez-Fernandez, M. A. and S. Rodriguez-Echeverria (2003). "Effect of smoke, charred wood, and nitrogenous compounds on seed germination of ten species from woodland in central-western Spain." J Chem Ecol 29(1): 237-251.</t>
  </si>
  <si>
    <t>Holcus lanatus</t>
  </si>
  <si>
    <t>Quercus rotundifolia dehesa, Badajoz, Spain</t>
  </si>
  <si>
    <t>39º 10' N, 7º 00' W</t>
  </si>
  <si>
    <t>Monaco, T. A., et al. (2003). "Nitrogen Effects on Seed Germination and Seedling Growth." Journal of Range Management 56(6): 646-653.</t>
  </si>
  <si>
    <t>Cache Co., Utah, USA</t>
  </si>
  <si>
    <t>41º 46' 07'' N, 111º 47' 11 '' W</t>
  </si>
  <si>
    <t>USDA-ARS Forage and Range Research Laboratory, Logan, Utah, USA</t>
  </si>
  <si>
    <t>41°44'38.7"N 111°48'20.5"W</t>
  </si>
  <si>
    <t>Mennan, H. (2003). "The Effects of Depth and Duration of Burial on Seasonal Germination, Dormancy and Viability of Galium aparine and Bifora radians Seeds." Journal of Agronomy and Crop Science 189(5): 304-309.</t>
  </si>
  <si>
    <t>Havza district of Samsun province, Turkey</t>
  </si>
  <si>
    <t>41°03'46.3"N 35°44'11.4"E</t>
  </si>
  <si>
    <t>Ma, Y. L., et al. (2003). "Effect of solid matrix priming during moist chilling on dormancy breakage and germination of seeds of four fir species." New Forests 25(1): 49-66.</t>
  </si>
  <si>
    <t>Abies amabilis</t>
  </si>
  <si>
    <t>Abies lasiocarpa</t>
  </si>
  <si>
    <t>Abies procera</t>
  </si>
  <si>
    <t>Abies grandis</t>
  </si>
  <si>
    <t>49º 08' N, 122º 45' W</t>
  </si>
  <si>
    <t>55º 16' N, 128º 24' W</t>
  </si>
  <si>
    <t>49º 00' N, 121º 30' W</t>
  </si>
  <si>
    <t>49º 28' N, 124º 48' W</t>
  </si>
  <si>
    <t>Hilli, A., et al. (2003). "Germination of pretreated Scots pine seeds after long-term storage." Canadian Journal of Forest Research 33(1): 47-53.</t>
  </si>
  <si>
    <t>Inari, Finland</t>
  </si>
  <si>
    <t>Rovaniemi, Finland</t>
  </si>
  <si>
    <t>Lieksa, Finland</t>
  </si>
  <si>
    <t>Parkkola, Finland</t>
  </si>
  <si>
    <t>68°53'58.0"N 27°02'23.9"E</t>
  </si>
  <si>
    <t>66°30'31.9"N 25°46'10.0"E</t>
  </si>
  <si>
    <t>63°19'00.4"N 30°01'20.3"E</t>
  </si>
  <si>
    <t>61°37'18.3"N 26°44'22.2"E</t>
  </si>
  <si>
    <t>Hardegree, S. P., et al. (2003). "Hydrothermal germination response and the development of probabilistic germination profiles." Ecological Modelling 167(3): 305-322.</t>
  </si>
  <si>
    <t>Kuna Butte, Boise, Idaho, USA</t>
  </si>
  <si>
    <t>Ada Co., Idaho, USA</t>
  </si>
  <si>
    <t>43°32'00.2"N 116°13'28.4"W</t>
  </si>
  <si>
    <t>43°26'44.5"N 116°26'50.4"W</t>
  </si>
  <si>
    <t>Connor, K. F. and S. Sowa (2003). "Effects of desiccation on the physiology and biochemistry of Quercus alba acorns." Tree Physiol 23(16): 1147-1152.</t>
  </si>
  <si>
    <t>Quercus alba</t>
  </si>
  <si>
    <t>Starkville, MS</t>
  </si>
  <si>
    <t>33°26'58.6"N 88°49'01.0"W</t>
  </si>
  <si>
    <t>Cain, M. D. and M. G. Shelton (2003). "Fire effects on germination of seeds from Rhus and Rubus: competitors to pine during natural regeneration." New Forests 26(1): 51-64.</t>
  </si>
  <si>
    <t>Rubus argutus</t>
  </si>
  <si>
    <t>School of Forest Resources, University of Arkansas at Monticello, USA</t>
  </si>
  <si>
    <t>33º 37' N, 91º 46' W</t>
  </si>
  <si>
    <t>Zhong, X., et al. (2002). "Temperature dependence of seedling establishment of a perennial, Dioscorea tokoro." J Plant Res 115(1117): 55-57.</t>
  </si>
  <si>
    <t>Dioscorea tokoro</t>
  </si>
  <si>
    <t>Yakuraisan, Miyagi Prefecture, Japan</t>
  </si>
  <si>
    <t>38°38'10.7"N 141°06'54.7"E</t>
  </si>
  <si>
    <t>Walck, J. L., et al. (2002). "Seed germination ecophysiology of the Asian species Osmorhiza aristata (Apiaceae): comparison with its North American congeners and implications for evolution of types of dormancy." Am J Bot 89(5): 829-835.</t>
  </si>
  <si>
    <t>Osmorhiza aristata</t>
  </si>
  <si>
    <t>Matsuyama (Ehime Prefecture, Shikoku), Japan</t>
  </si>
  <si>
    <t>Sendai (Miyagi Prefecture, Honshu), Japan</t>
  </si>
  <si>
    <t>33°50'27.7"N 132°46'00.4"E</t>
  </si>
  <si>
    <t>38°16'18.5"N 140°52'21.6"E</t>
  </si>
  <si>
    <t>Van Assche, J., et al. (2002). "The comparative germination ecology of nine Rumex species." Plant Ecology 159(2): 131-142.</t>
  </si>
  <si>
    <t>50°52'45.1"N 4°42'03.5"E</t>
  </si>
  <si>
    <t>Valbuena, L. and M. L. Vera (2002). "The effects of thermal scarification and seed storage on germination of four heathland species." Plant Ecology 161(1): 137-144.</t>
  </si>
  <si>
    <t>Daboecia cantabrica</t>
  </si>
  <si>
    <t>San Isidro, León, Spain</t>
  </si>
  <si>
    <t>43°03'55.4"N 5°23'06.4"W</t>
  </si>
  <si>
    <t>Thomas, T. H. and I. Davies (2002). "Responses of dormant heather (Calluna vulgaris) seeds to light, temperature, chemical and advancement treatments." Plant Growth Regulation 37(1): 23-29.</t>
  </si>
  <si>
    <t>Cornwall Heathland project, English Nature, UK</t>
  </si>
  <si>
    <t>John Chambers Wildflower Seeds Ltd, UK</t>
  </si>
  <si>
    <t>54°02'37.6"N 1°23'05.2"W</t>
  </si>
  <si>
    <t>50°15'26.6"N 5°03'24.2"W</t>
  </si>
  <si>
    <t>Pérez-García, F., et al. (2002). "Effects of light, temperature and population variability on the germination of seven Spanish pines." Seed Science Research 12(4): 261-271.</t>
  </si>
  <si>
    <t>Cuenca, Spain</t>
  </si>
  <si>
    <t>Soria, Spain</t>
  </si>
  <si>
    <t>40°04'09.3"N 2°08'25.7"W</t>
  </si>
  <si>
    <t>41°45'54.9"N 2°28'21.7"W</t>
  </si>
  <si>
    <t>Nijjer, S., et al. (2002). "Effects of temperature and light on Chinese tallow (Sapium sebiferum and Texas sugarberry (Celtis laevigata) seed germination." Texas Journal of Science 54(1): 63-68.</t>
  </si>
  <si>
    <t>Celtis laevigata</t>
  </si>
  <si>
    <t>Houston University Coastal Centre, Galveston Co, Texas, USA</t>
  </si>
  <si>
    <t>29°19'06.2"N 94°48'45.7"W</t>
  </si>
  <si>
    <t>León-Lobos, P. and R. H. Ellis (2002). "Seed storage behaviour of Fagus sylvatica and Fagus crenata." Seed Science Research 12(1): 31-37.</t>
  </si>
  <si>
    <t>Fagus crenata</t>
  </si>
  <si>
    <t>Ito-Nouen Nursery, Shimosugi, Japan</t>
  </si>
  <si>
    <t>Whiteknights, University of Reading, UK</t>
  </si>
  <si>
    <t>51°26'28.4"N 0°56'29.4"W</t>
  </si>
  <si>
    <t>40°09'53.4"N 140°20'39.2"E</t>
  </si>
  <si>
    <t>Ervin, G. N. and R. G. Wetzel (2002). "Effects of sodium hypochlorite sterilization and dry cold storage on germination of Juncus effusus L." Wetlands 22(1): 191-195.</t>
  </si>
  <si>
    <t>Talladega National Forest in Hale County, Alabama, USA</t>
  </si>
  <si>
    <t>32º 54' N, 87º 26' W</t>
  </si>
  <si>
    <t>David, A. (2002). "Germination percentage and germination speed of European larch (Larix decidua Mill.) seed after prolonged storage." Northern Journal of Applied Forestry 19(4): 168-170.</t>
  </si>
  <si>
    <t>Trencin, Slovakia</t>
  </si>
  <si>
    <t>48°53'23.1"N 18°02'37.2"E</t>
  </si>
  <si>
    <t>Crowe, A. U., et al. (2002). "Effects of an industrial effluent on plant colonization and on the germination and post-germinative growth of seeds of terrestrial and aquatic plant species." Environ Pollut 117(1): 179-189.</t>
  </si>
  <si>
    <t>Phalaris arundinacea</t>
  </si>
  <si>
    <t>Gardener Co. Ltd., Calgary, Alberta, Canada</t>
  </si>
  <si>
    <t>Carolina Biological Supply, Gladstone, OR, USA</t>
  </si>
  <si>
    <t>45°23'07.7"N 122°35'14.3"W</t>
  </si>
  <si>
    <t>51°01'56.8"N 114°02'20.8"W</t>
  </si>
  <si>
    <t>Couvillon, G. A. (2002). "Cercis canadensis L. seed size influences germination rate, seedling dry matter, and seedling leaf area." Hortscience 37(1): 206-207.</t>
  </si>
  <si>
    <t>Athens, Georgia, USA</t>
  </si>
  <si>
    <t>33°56'51.2"N 83°25'12.1"W</t>
  </si>
  <si>
    <t>Corbineau, F., et al. (2002). "Breakage of Pseudotsuga menziesii seed dormancy by cold treatment as related to changes in seed ABA sensitivity and ABA levels." Physiologia Plantarum 114(2): 313-319.</t>
  </si>
  <si>
    <t>Forestry Commission Research Station, Farnham, Surrey, UK</t>
  </si>
  <si>
    <t>51°10'43.3"N 0°51'08.0"W</t>
  </si>
  <si>
    <t>Wu, L., et al. (2001). "Effects of moist chilling and solid matrix priming on germination of loblolly pine (Pinus taeda L.) seeds." New Forests 21(1): 1-16.</t>
  </si>
  <si>
    <t>NC59, Weyerhaeuser Company, North Carolina, USA</t>
  </si>
  <si>
    <t>NC103, Weyerhaeuser Company, North Carolina, USA</t>
  </si>
  <si>
    <t>OK100, Oklahoma Forestry Services, Oklahoma, USA</t>
  </si>
  <si>
    <t>OK125, Oklahoma Forestry Services, Oklahoma, USA</t>
  </si>
  <si>
    <t>35°46'56.3"N 76°47'10.4"W</t>
  </si>
  <si>
    <t>35°39'59.1"N 76°40'58.7"W</t>
  </si>
  <si>
    <t>35°09'21.7"N 97°27'40.3"W</t>
  </si>
  <si>
    <t>35°08'59.0"N 97°26'53.1"W</t>
  </si>
  <si>
    <t>Lindig-Cisneros, R. and J. Zedler (2001). "Effect of light on seed germination in Phalaris arundinacea L. (reed canary grass)." Plant Ecology 155(1): 75-78.</t>
  </si>
  <si>
    <t>University of Wisconsin-Madison Arboretum, USA</t>
  </si>
  <si>
    <t>43°02'34.3"N 89°25'27.6"W</t>
  </si>
  <si>
    <t>Hidayati, S. N., et al. (2001). "Dormancy-breaking and germination requirements for seeds of Symphoricarpos orbiculatus (Caprifoliaceae)." Am J Bot 88(8): 1444-1451.</t>
  </si>
  <si>
    <t>Symphoricarpos orbiculatus</t>
  </si>
  <si>
    <t>Camp Nelson, Jessamine County, Kentucky, USA</t>
  </si>
  <si>
    <t>37°47'42.3"N 84°35'39.2"W</t>
  </si>
  <si>
    <t>25C/15C+20/10+15/6+5</t>
  </si>
  <si>
    <t>5C+15/5+20/10+25/15+20/10+15/5+5+15/6</t>
  </si>
  <si>
    <t>Connor, K. F. and F. T. Bonner (2001). "The effects of desiccation on seeds of Acer saccharinum and Aesculus pavia: recalcitrance in temperate tree seeds." Trees 15(3): 131-136.</t>
  </si>
  <si>
    <t>33°26'58.8"N 88°49'36.4"W</t>
  </si>
  <si>
    <t>Starkville, Mississippi, USA</t>
  </si>
  <si>
    <t>Wang, B. (2000). "Beneficial Effects of Moist Chilling on the Seeds of Black Spruce (Picea mariana [Mill.] B.S.P.)." Annals of Botany 86(1): 29-36.</t>
  </si>
  <si>
    <t>Chapleau District, Ontario, Canada</t>
  </si>
  <si>
    <t>47º 52' N, 83º 10' W</t>
  </si>
  <si>
    <t>Ren, C. and A. R. Kermode (2000). "An increase in pectin methyl esterase activity accompanies dormancy breakage and germination of yellow cedar seeds." Plant Physiol 124(1): 231-242.</t>
  </si>
  <si>
    <t>Chamaecyparis nootkatensis</t>
  </si>
  <si>
    <t>Tree Seed Centre, Surrey, BC, Canada</t>
  </si>
  <si>
    <t>49°03'39.8"N 122°42'15.5"W</t>
  </si>
  <si>
    <t>26C+4C</t>
  </si>
  <si>
    <t>Oleskog, G. and K. Sahlén (2000). "Effects of seedbed substrate on moisture conditions and germination of Scots pine (Pinus sylvestris) seeds in a mixed conifer stand." New Forests 20(2): 119-133.</t>
  </si>
  <si>
    <t>64°14'08.7"N 19°34'34.9"E</t>
  </si>
  <si>
    <t>64°15'29.4"N 19°36'12.9"E</t>
  </si>
  <si>
    <t>Seed lot S1, Svartberget Experimental Forest Station, Sweden</t>
  </si>
  <si>
    <t>Meyer, S. (2000). "Genetic Regulation of Seed Dormancy in Purshia tridentata(Rosaceae)." Annals of Botany 85(4): 521-529.</t>
  </si>
  <si>
    <t>Purshia tridentata</t>
  </si>
  <si>
    <t>37°37'43.0"N 112°10'04.9"W</t>
  </si>
  <si>
    <t>Common garden, plant originated from Bryce Canyon, Utah, USA</t>
  </si>
  <si>
    <t>Marshall, J., et al. (2000). "The effects of paclobutrazol, abscisic acid, and gibberellin on germination and early growth in silver, red, and hybrid maple." Canadian Journal of Forest Research 30(4): 557-565.</t>
  </si>
  <si>
    <t>46°42'02.1"N 82°37'16.6"W</t>
  </si>
  <si>
    <t>46°42'10.2"N 82°38'08.7"W</t>
  </si>
  <si>
    <t>Maroder, H. (2000). "Storage Behaviour of Salix alba and Salix matsudana Seeds." Annals of Botany 86(5): 1017-1021.</t>
  </si>
  <si>
    <t>Salix alba</t>
  </si>
  <si>
    <t>Delta area, Province of Buenos Aires, Argentina</t>
  </si>
  <si>
    <t>34°13'48.2"S 58°18'01.5"W</t>
  </si>
  <si>
    <t>Marchiol, L., et al. (2000). "Germination and Initial Root Growth of Four Legumes as Affected by Landfill Biogas Atmosphere." Restoration Ecology 8(1): 93-98.</t>
  </si>
  <si>
    <t>Dipartimento di Produzione Vegetale e Tecnologie Agrarie, Università di Udine, Italy</t>
  </si>
  <si>
    <t>46°04'10.6"N 13°14'06.8"E</t>
  </si>
  <si>
    <t>Hidayati, S. N., et al. (2000). "Morphophysiological dormancy in seeds of two North American and one Eurasian species of Sambucus (Caprifoliaceae) with underdeveloped spatulate embryos." Am J Bot 87(11): 1669-1678.</t>
  </si>
  <si>
    <t>Sambucus canadensis</t>
  </si>
  <si>
    <t>Sambucus racemosa</t>
  </si>
  <si>
    <t>Morehead, Rowan County, Kentucky, USA</t>
  </si>
  <si>
    <t>38°11'23.9"N 83°28'12.7"W</t>
  </si>
  <si>
    <t>Kalmar, Smaland, Sweden</t>
  </si>
  <si>
    <t>56°40'10.3"N 16°19'36.9"E</t>
  </si>
  <si>
    <t>25C/15C+5C</t>
  </si>
  <si>
    <t>Grundy, A. C., et al. (2000). "Modelling the germination of Stellaria media using the concept of hydrothermal time." New Phytologist 148(3): 433-444.</t>
  </si>
  <si>
    <t>Stellaria media</t>
  </si>
  <si>
    <t>Horticulture Research International, Wellesbourne, Warwickshire, UK ().</t>
  </si>
  <si>
    <t>52º 12' 18'' N, 1º 36' 00'' W</t>
  </si>
  <si>
    <t>Araki, S. and I. Washitani (2000). "Seed dormancy/germination traits of seven Persicaria species and their implication in soil seed-bank strategy." Ecological Research 15(1): 33-46.</t>
  </si>
  <si>
    <t>Persicaria thunbergii</t>
  </si>
  <si>
    <t>36°04'14.9"N 140°17'25.9"E</t>
  </si>
  <si>
    <t>Lake Kasumigaura, Japan</t>
  </si>
  <si>
    <t>Escudero, A., et al. (1999). "Probability of germination after heat treatment of native Spanish pines." Annals of Forest Science 56(6): 511-520.</t>
  </si>
  <si>
    <t>41°46'31.4"N 2°28'39.9"W</t>
  </si>
  <si>
    <t>40°03'25.5"N 2°09'32.9"W</t>
  </si>
  <si>
    <t>Ahola, V. and K. Leinonen (1999). "Responses of Betula pendula, Picea abies, and Pinus sylvestris seeds to red/far-red ratios as affected by moist chilling and germination temperature." Canadian Journal of Forest Research 29(11): 1709-1717.</t>
  </si>
  <si>
    <t>60°51′N, 27°29′E</t>
  </si>
  <si>
    <t>61°34′N, 26°18′E</t>
  </si>
  <si>
    <t>Seed orchard No. 172, Palvaanjärvi, Finland</t>
  </si>
  <si>
    <t>Seed orchard No. 249, Metsäväärä, Finland</t>
  </si>
  <si>
    <t>62°45'52.2"N 25°38'40.3"E</t>
  </si>
  <si>
    <t>Seed orchard No. 379, Patama, Finland</t>
  </si>
  <si>
    <t>Yagihashi, T., et al. (1998). "Effects of bird ingestion on seed germination of Sorbus commixta." Oecologia 114(2): 209-212.</t>
  </si>
  <si>
    <t>Sorbus commixta</t>
  </si>
  <si>
    <t>43°41'54.6"N 141°39'30.6"E</t>
  </si>
  <si>
    <t>1992 collection,Uryu Experimental Forest of Hokkaido University, Japan</t>
  </si>
  <si>
    <t>1993 collection,Uryu Experimental Forest of Hokkaido University, Japan</t>
  </si>
  <si>
    <t>4C+15/5C+4C</t>
  </si>
  <si>
    <t>Valbuena, L. and R. Tarrega (1998). "The influence of heat and mechanical scarification on the germination capacity of Quercus pyrenaica seeds." New Forests 16(2): 177-183.</t>
  </si>
  <si>
    <t>Salamanca, Spain</t>
  </si>
  <si>
    <t>40°59'16.7"N 5°42'36.9"W</t>
  </si>
  <si>
    <t>McKee, J. (1998). "The Effect of Temperature on Reproduction in FivePrimulaSpecies." Annals of Botany 82(3): 359-374.</t>
  </si>
  <si>
    <t>Primula veris</t>
  </si>
  <si>
    <t>Whittle Dene reservoir, Newcastle-upon-Tyne, UK</t>
  </si>
  <si>
    <t>55°00'44.1"N 1°54'02.6"W</t>
  </si>
  <si>
    <t>55°00'40.0"N 1°54'01.9"W</t>
  </si>
  <si>
    <t>Leinonen, K. (1998). "Effects of storage conditions on dormancy and vigor of Picea abies seeds." New Forests 16(3): 231-249.</t>
  </si>
  <si>
    <t xml:space="preserve"> 61º 51' N, 24º 20' E</t>
  </si>
  <si>
    <t>Tree A, Forestry Field Station of the University of Helsinki, Finland</t>
  </si>
  <si>
    <t>Tree B, Forestry Field Station of the University of Helsinki, Finland</t>
  </si>
  <si>
    <t>Husband, B. C. and J. E. Gurney (1998). "Offspring fitness and parental effects as a function of inbreeding in Epilobium angustifolium (Onagraceae)." Heredity 80(2): 173-179.</t>
  </si>
  <si>
    <t>Beartooth Pass, MT, USA</t>
  </si>
  <si>
    <t>44°56'21.0"N 109°36'51.6"W</t>
  </si>
  <si>
    <t>Herranz, J. M., et al. (1998). "Influence of heat on seed germination of seven Mediterranean Leguminosae species." Plant Ecology 136(1): 95-103.</t>
  </si>
  <si>
    <t>Dorycnium pentaphyllum</t>
  </si>
  <si>
    <t>Moropeche village, Yeste, province of Albacete, Spain</t>
  </si>
  <si>
    <t>38°23'16.5"N 2°22'25.8"W</t>
  </si>
  <si>
    <t>Guo, Y., et al. (1998). "Effects of flood duration and season on germination of black, cherrybark, northern red, and water oak acorns." New Forests 15(1): 69-76.</t>
  </si>
  <si>
    <t>Quercus rubra</t>
  </si>
  <si>
    <t>Quercus nigra</t>
  </si>
  <si>
    <t>Quercus velutina</t>
  </si>
  <si>
    <t>Fayette Co, Tennesse, USA</t>
  </si>
  <si>
    <t>Conway Co, Arkansas, USA</t>
  </si>
  <si>
    <t>35°19'08.5"N 92°43'23.6"W</t>
  </si>
  <si>
    <t>35°10'21.9"N 89°23'22.4"W</t>
  </si>
  <si>
    <t>Finch-Savage, W. (1998). "Nuclear Replication Activity During Seed Development, Dormancy Breakage and Germination in Three Tree Species: Norway Maple (Acer platanoidesL.), Sycamore (Acer pseudoplatanusL.) and Cherry (Prunus aviumL.)." Annals of Botany 81(4): 519-526.</t>
  </si>
  <si>
    <t>52°11'45.7"N 1°35'24.0"W</t>
  </si>
  <si>
    <t>20C+3C</t>
  </si>
  <si>
    <t>Cain, M. D. and M. G. Shelton (1998). "Viability of litter-stored Pinus taeda L seeds after simulated prescribed winter burns." New Forests 16(1): 1-10.</t>
  </si>
  <si>
    <t>Southeastern Arkansas, USA</t>
  </si>
  <si>
    <t>Vera, M. L. (1997). "Effects of altitude and seed size on germination and seedling survival of heathland plants in North Spain." Plant Ecology 133(1): 101-106.</t>
  </si>
  <si>
    <t>Erica vagans</t>
  </si>
  <si>
    <t>43°04'01.2"N 5°23'19.5"W</t>
  </si>
  <si>
    <t>Ptu San Isidro, Asturias, Spain</t>
  </si>
  <si>
    <t>Thompson, A. J., et al. (1997). "The effect of temperature on viability of imbibed weed seeds." Annals of Applied Biology 130(1): 123-134.</t>
  </si>
  <si>
    <t>Unknown origin purchase, Boxworth, UK</t>
  </si>
  <si>
    <t>52°15'36.4"N 0°01'42.6"W</t>
  </si>
  <si>
    <t>Suzuki, W. (1997). "Germination responses of Rubus palmatus var. coptophyllus and Rubus parvifolius  seeds with different burial durations to a variable light and temperature regime." Ecological Research 12(2): 167-174.</t>
  </si>
  <si>
    <t>Rubus palmatus</t>
  </si>
  <si>
    <t>Tohoku Research Center, Forestry and Forest Products Research Institute in Morioka, Japan</t>
  </si>
  <si>
    <t>39º 45' N, 141º 15' E</t>
  </si>
  <si>
    <t>Outdoors</t>
  </si>
  <si>
    <t>Noronha, A. (1997). "Rate of Change in Dormancy Level and Light Requirement in Weed Seeds During Stratification." Annals of Botany 80(6): 795-801.</t>
  </si>
  <si>
    <t>56°05'27.7"N 14°00'40.4"E</t>
  </si>
  <si>
    <t>Southern Sweden</t>
  </si>
  <si>
    <t>Grundy, A. C. (1997). "The influence of temperature and water potential on the germination of seven different dry-stored seed lots of Stellaria media." Weed Research 37(4): 257-266.</t>
  </si>
  <si>
    <t>52°11'43.1"N 1°36'39.7"W</t>
  </si>
  <si>
    <t>Wellsbourne, UK</t>
  </si>
  <si>
    <t>Escudero, A., et al. (1997). "Effects of high temperatures and ash on seed germination of two Iberian pines (Pinus nigra ssp salzmannii, P sylvestris var iberica)." Annales Des Sciences Forestieres 54(6): 553-562.</t>
  </si>
  <si>
    <t>40°03'50.4"N 2°08'25.6"W</t>
  </si>
  <si>
    <t>Bungard, R. (1997). "Effects of Chilling, Light and Nitrogen-containing Compounds on Germination, Rate of Germination and Seed Imbibition ofClematis vitalbaL." Annals of Botany 79(6): 643-650.</t>
  </si>
  <si>
    <t>Christchurch, New Zealand</t>
  </si>
  <si>
    <t>43°29'54.3"S 172°39'10.8"E</t>
  </si>
  <si>
    <t>Wijte, A. H. B. M. and J. L. Gallagher (1996). "Effect of Oxygen Availability and Salinity on Early Life History Stages of Salt Marsh Plants. I. Different Germination Strategies of Spartina alterniflora and Phragmites australis (Poaceae)." American Journal of Botany 83(10): 1337-1342.</t>
  </si>
  <si>
    <t>38°47'33.5"N 75°10'49.8"W</t>
  </si>
  <si>
    <t>Canary Creek, Delaware</t>
  </si>
  <si>
    <t>Vanhatalo, V., et al. (1996). "Effect of prechilling on the dormancy of Betulapendula seeds." Canadian Journal of Forest Research 26(7): 1203-1208.</t>
  </si>
  <si>
    <t>Haapastensyrjä orchard, Finland</t>
  </si>
  <si>
    <t>60°36'53.9"N 24°25'55.5"E</t>
  </si>
  <si>
    <t>Okagami, N. and K. Terui (1996). "Differences in the Rates of Metabolism of Various Triacylglycerols during Seed Germination and the Subsequent Growth of Seedlings of Dioscorea tokoro, a Perennial Herb." Plant and Cell Physiology 37(3): 273-277.</t>
  </si>
  <si>
    <t>38°15'17.9"N 140°52'13.2"E</t>
  </si>
  <si>
    <t>Tohoku University, Sendai, Japan</t>
  </si>
  <si>
    <t>Bonner, F. (1996). "Responses to Drying of Recalcitrant Seeds ofQuercus nigraL." Annals of Botany 78(2): 181-187.</t>
  </si>
  <si>
    <t>33°25'43.8"N 88°57'56.8"W</t>
  </si>
  <si>
    <t>Oktibbeha County, Mississippi, USA</t>
  </si>
  <si>
    <t>Pritchard, H. W., et al. (1993). "Influence of temperature on seed germination and the nutritional requirements for embryo growth in Arum maculatum L." New Phytologist 123(4): 801-809.</t>
  </si>
  <si>
    <t>Arum maculatum</t>
  </si>
  <si>
    <t>Wakehurst Place, UK</t>
  </si>
  <si>
    <t>51°04'01.4"N 0°05'21.8"W</t>
  </si>
  <si>
    <t>Jauzein, P. and A. Mansour (1992). "Principaux facteurs de la germination de Heracleum sphondylium L : importance de l'oxygène." Agronomie 12(1): 85-96.</t>
  </si>
  <si>
    <t>Heracleum sphondylium</t>
  </si>
  <si>
    <t>Montigny-le-Bretonneux, France</t>
  </si>
  <si>
    <t>48°46'59.9"N 2°00'55.6"E</t>
  </si>
  <si>
    <t>Mesléard, F. and J. Lepart (1991). "Germination and seedling dynamics ofArbutus unedoandErica arbóreaon Corsica." Journal of Vegetation Science 2(2): 155-164.</t>
  </si>
  <si>
    <t>Vénaco and Poggio di Vénaco, Corsica, France</t>
  </si>
  <si>
    <t>43° 12' N, 9°12' E</t>
  </si>
  <si>
    <t>Pritchard, H. W. and K. R. Manger (1990). "Quantal Response of Fruit and Seed Germination Rate inQuercus roburL. andCastanea sativaMill, to Constant Temperatures and Photon Dose." Journal of Experimental Botany 41(12): 1549-1557.</t>
  </si>
  <si>
    <t>51°04'03.3"N 0°05'30.4"W</t>
  </si>
  <si>
    <t>42°54'43.6"N 12°46'55.3"E</t>
  </si>
  <si>
    <t>Pinfield, N. J. and P. A. Stutchbury (1990). "Seed Dormancy in Acer: The Role of Testa-imposed and Embryo Dormancy in Acer velutinum." Annals of Botany 66(2): 133-137.</t>
  </si>
  <si>
    <t>51°36'24.5"N 2°12'56.4"W</t>
  </si>
  <si>
    <t>Westonbirt, UK</t>
  </si>
  <si>
    <t>Hong, T. D. and R. H. Ellis (1990). "A comparison of maturation drying, germination, and desiccation tolerance between developing seeds of Acer pseudoplatanus L. and Acer platanoides L." New Phytologist 116(4): 589-596.</t>
  </si>
  <si>
    <t>Whiteknights campus, UK</t>
  </si>
  <si>
    <t>51° 27' N, O° 57' W</t>
  </si>
  <si>
    <t>Thompson, K. (1989). "A Comparative Study of Germination Responses to High Irradiance Light." Annals of Botany 63(1): 159-162.</t>
  </si>
  <si>
    <t>Silene dioica</t>
  </si>
  <si>
    <t>Agrostis capillaris</t>
  </si>
  <si>
    <t>Plymouth, UK</t>
  </si>
  <si>
    <t>50°22'42.4"N 4°08'24.2"W</t>
  </si>
  <si>
    <t>Hallgren, S. W. (1989). "Effects of osmotic priming using aerated solutions of polyethylene glycol on germination of pine seeds." Annales Des Sciences Forestieres 46(1): 31-37.</t>
  </si>
  <si>
    <t>Pinus echinata</t>
  </si>
  <si>
    <t>Texas forest service, USA</t>
  </si>
  <si>
    <t>31°22'29.4"N 94°47'07.8"W</t>
  </si>
  <si>
    <t>35°08'01.2"N 97°14'33.7"W</t>
  </si>
  <si>
    <t>Oklahoma forest service, USA</t>
  </si>
  <si>
    <t>Acharya, S. N., et al. (1989). "EFFECTS OF POPULATION, ENVIRONMENT AND THEIR INTERACTION ON SASKATOON BERRY (Amelanchier alnifolia Nutt.) SEED GERMINATION." Canadian Journal of Plant Science 69(1): 277-284.</t>
  </si>
  <si>
    <t>Population 17, Alberta, Canada</t>
  </si>
  <si>
    <t>53°20'26.8"N 117°25'54.1"W</t>
  </si>
  <si>
    <t>Probert, R. J., et al. (1986). "Germination Responses to Light and Alternating Temperatures in European Populations of Dactylis Glomerata L.. V. The Principle Components of the Alternating Temperature Requirement." New Phytologist 102(1): 133-142.</t>
  </si>
  <si>
    <t>Nantes, France</t>
  </si>
  <si>
    <t>47°13'08.6"N 1°33'56.1"W</t>
  </si>
  <si>
    <t>Froud-Williams, R. J., et al. (1986). "Evidence for an Endogenous Cycle of Dormancy in Dry Stored Seeds of Poa Trivialis L." New Phytologist 102(1): 123-131.</t>
  </si>
  <si>
    <t>Weed Research Organization, Oxford, UK</t>
  </si>
  <si>
    <t>51°45'17.3"N 1°15'16.8"W</t>
  </si>
  <si>
    <t>Probert, R. J., et al. (1985). "Germination Responses to Light and Alternating Temperatures in European Populations of Dactylis Glomerata L." New Phytologist 100(3): 447-455.</t>
  </si>
  <si>
    <t>Pegtel, D. M. (1985). "Germination in Populations of Solanum Dulcamara L. From Contrasting Habitats." New Phytologist 100(4): 671-679.</t>
  </si>
  <si>
    <t>Solanum dulcamara</t>
  </si>
  <si>
    <t>Eernewoude, Netherlands</t>
  </si>
  <si>
    <t>53º 7' N, 5º 56' E</t>
  </si>
  <si>
    <t>Nesme, X. (1985). "RESPECTIVE EFFECTS OF ENDOCARP, TESTA AND ENDOSPERM, AND EMBRYO ON THE GERMINATION OF RASPBERRY (Rubus idaeus L.) SEEDS." Canadian Journal of Plant Science 65(1): 125-130.</t>
  </si>
  <si>
    <t>Rubus idaeus</t>
  </si>
  <si>
    <t>Vosges, France</t>
  </si>
  <si>
    <t>47°59'58.6"N 6°58'44.2"E</t>
  </si>
  <si>
    <t>Muller, C. and M. Bonnet-Masimbert (1985). "Levée de dormance des faînes avant leur conservation : résultats préliminaires." Annales Des Sciences Forestieres 42(4): 385-396.</t>
  </si>
  <si>
    <t>Picardie, France</t>
  </si>
  <si>
    <t>49°45'58.9"N 2°11'15.3"E</t>
  </si>
  <si>
    <t>48°17'42.0"N 4°27'49.2"E</t>
  </si>
  <si>
    <t>Amance, France</t>
  </si>
  <si>
    <t>Jeavons, R. A. and B. C. Jarvis (1984). "The Breaking of Dormancy in Hazel Seed by Pretreatment with Ethanol and Mercuric Chloride." New Phytologist 96(4): 551-554.</t>
  </si>
  <si>
    <t>Sheffield, UK</t>
  </si>
  <si>
    <t>53°22'35.3"N 1°28'14.5"W</t>
  </si>
  <si>
    <t>Froud-Williams, R. J., et al. (1984). "The Influence of Burial and Dry-Storage Upon Cyclic Changes in Dormancy, Germination and Response to Light in Seeds of Various Arable Weeds." New Phytologist 96(3): 473-481.</t>
  </si>
  <si>
    <t>Harwell, UK</t>
  </si>
  <si>
    <t>51°35'59.4"N 1°17'30.3"W</t>
  </si>
  <si>
    <t>Pannangpetch, K. and E. W. Bean (1984). "Effects of Temperature on Germination in Populations of Dactylis glomerata from NW Spain and Central Italy." Annals of Botany 53(5): 633-639.</t>
  </si>
  <si>
    <t>Galicia, Spain</t>
  </si>
  <si>
    <t>42°51'23.3"N 7°54'43.0"W</t>
  </si>
  <si>
    <t>Peterson, J. K. (1983). "Mechanisms Involved in Delayed Germination of Quercus nigra L. Seeds." Annals of Botany 52(1): 81-92.</t>
  </si>
  <si>
    <t>1978 Mississippi University Campus</t>
  </si>
  <si>
    <t>33°27'16.7"N 88°47'36.6"W</t>
  </si>
  <si>
    <t>Muller, C. and M. Bonnet-Masimbert (1983). "Amélioration de la germination des faînes (Fagus silvatica) par prétraitement en présence de polyéthylène glycol." Annales Des Sciences Forestieres 40(2): 157-164.</t>
  </si>
  <si>
    <t>Forêt de Halatte, France</t>
  </si>
  <si>
    <t>49°16'32.2"N 2°34'04.8"E</t>
  </si>
  <si>
    <t>Richter, D. D. and G. L. Switzer (1982). "A Technique for Determining Quantitative Expressions of Dormancy in Seeds." Annals of Botany 50(4): 459-463.</t>
  </si>
  <si>
    <t>Mississippi</t>
  </si>
  <si>
    <t>33°00'39.9"N 89°44'33.1"W</t>
  </si>
  <si>
    <t>McKersie, B. D., et al. (1981). "EFFECT OF SEED SIZE ON GERMINATION, SEEDLING VIGOR, ELECTROLYTE LEAKAGE, AND ESTABLISHMENT OF BIRD’S-FOOT TREFOIL (Lotus corniculatus L.)." Canadian Journal of Plant Science 61(2): 337-343.</t>
  </si>
  <si>
    <t>Commercial seed lot 5, Guelph, Ontario, Canada</t>
  </si>
  <si>
    <t>43°32'10.1"N 80°14'16.0"W</t>
  </si>
  <si>
    <t>Bevington, J. M. (1981). "Phytochrome Action during Prechilling Induced Germination of Betula papyrifera Marsh." Plant Physiol 67(4): 705-710.</t>
  </si>
  <si>
    <t>Fairbanks, Alaska, USA</t>
  </si>
  <si>
    <t>64º 52' N, 147º 46' W</t>
  </si>
  <si>
    <t>Thompson, P. A. (1980). "Germination Strategy of a Woodland Grass: Milium effusum L." Annals of Botany 46(5): 593-602.</t>
  </si>
  <si>
    <t>51°03'51.5"N 0°05'33.1"W</t>
  </si>
  <si>
    <t>Silvertown, J. (1980). "Leaf-Canopy-Induced Seed Dormancy in a Grassland Flora." New Phytologist 85(1): 109-118.</t>
  </si>
  <si>
    <t>Castle Hill National Nature Reserve, Sussex, UK</t>
  </si>
  <si>
    <t>51°01'36.2"N 0°12'05.1"E</t>
  </si>
  <si>
    <t>Baskin, J. M. and C. C. Baskin (1979). "Promotion of Germination of Stellaria Media Seeds by Light from a Green Safe Lamp." New Phytologist 82(2): 381-383.</t>
  </si>
  <si>
    <t>Lexington, Kentucky, USA</t>
  </si>
  <si>
    <t>38°01'34.1"N 84°30'31.2"W</t>
  </si>
  <si>
    <t>Soil</t>
  </si>
  <si>
    <t>Aalders, L. E. and I. V. Hall (1979). "Germination of Lowbush Blueberry Seeds as Affected by Sizing, Planting Cover, Storage, and Pelleting." Canadian Journal of Plant Science 59(2): 527-530.</t>
  </si>
  <si>
    <t>Vaccinium angustifolium</t>
  </si>
  <si>
    <t>cv 70-36a, Kentville, Nova Scotia, Canada</t>
  </si>
  <si>
    <t>45°04'51.3"N 64°32'08.6"W</t>
  </si>
  <si>
    <t>Hyacinthoides non-scripta</t>
  </si>
  <si>
    <t>Thompson, P. A. and S. A. Cox (1978). "Germination of the Bluebell (Hyacinthoides non-scripta (L.) Chouard) in Relation to its Distribution and Habitat." Annals of Botany 42(1): 51-62.</t>
  </si>
  <si>
    <t>Bethlehem Wood, Sussex, UK</t>
  </si>
  <si>
    <t>Great Racks, Sussex, Uk</t>
  </si>
  <si>
    <t>51°04'08.3"N 0°05'26.6"W</t>
  </si>
  <si>
    <t>51°03'56.0"N 0°05'23.7"W</t>
  </si>
  <si>
    <t>Lamond, M. (1978). "Péricarpe et cinétique de germination des glands de chêne pédonculé." Annales Des Sciences Forestieres 35(3): 203-212.</t>
  </si>
  <si>
    <t>Quercus pedunculata</t>
  </si>
  <si>
    <t>Creuse, Lezoux, France</t>
  </si>
  <si>
    <t>46°02'54.1"N 2°03'04.9"E</t>
  </si>
  <si>
    <t>Roberts, H. A. and P. M. Lockett (1977). "Temperature Requirements for Germination of Dry-Stored, Cold-Stored and Buried Seeds of Solanum Dulcamara L." New Phytologist 79(3): 505-510.</t>
  </si>
  <si>
    <t>Compton Verney, UK</t>
  </si>
  <si>
    <t>52°10'17.0"N 1°33'02.2"W</t>
  </si>
  <si>
    <t>Okagami, N. and M. Kawai (1977). "Dormancy in Dioscorea: Gibberellin-Induced Inhibition or Promotion in Seed Germination of D. tokoro and D. tenuipes in Relation to Light Quality." Plant Physiology 60(3): 360-362.</t>
  </si>
  <si>
    <t>Shizuoka Prefecture, Japan</t>
  </si>
  <si>
    <t>35°04'40.3"N 138°17'41.9"E</t>
  </si>
  <si>
    <t>Jarvis, B. C. (1975). "The Role of Seed Parts in the Induction of Dormancy of Hazel (Corylus Avellana L.)." New Phytologist 75(3): 491-494.</t>
  </si>
  <si>
    <t>Artindale and Sons, Sheffield, UK</t>
  </si>
  <si>
    <t>53°22'43.3"N 1°31'11.1"W</t>
  </si>
  <si>
    <t>Thompson, P. A. (1974). "Effects of Fluctuating Temperatures on Germination." Journal of Experimental Botany 25(1): 164-175.</t>
  </si>
  <si>
    <t>Royal Botanic Gardes, Kew, Uk</t>
  </si>
  <si>
    <t>51°28'43.1"N 0°17'44.6"W</t>
  </si>
  <si>
    <t>South-east England, UK</t>
  </si>
  <si>
    <t>51°12'32.6"N 0°05'13.5"E</t>
  </si>
  <si>
    <t>Hellum, A. K. (1973). "Seed Storage and Germination of Black Poplar." Canadian Journal of Plant Science 53(1): 227-228.</t>
  </si>
  <si>
    <t>Populus balsamifera</t>
  </si>
  <si>
    <t>Bowness, Alberta, Canada</t>
  </si>
  <si>
    <t>51°05'25.6"N 114°12'07.8"W</t>
  </si>
  <si>
    <t>Hall, I. V. and C. E. Beil (1970). "Seed Germination, Pollination, and Growth of Vaccinium Vitis-Idaea Var. Minus Lodd." Canadian Journal of Plant Science 50(6): 731-732.</t>
  </si>
  <si>
    <t>Nova Scotia, Canada</t>
  </si>
  <si>
    <t>45°08'41.1"N 63°09'31.1"W</t>
  </si>
  <si>
    <t>Bradbeer, J. W. and B. Colman (1967). "Studies in Seed Dormancy. I. The Metabolism of [2-14c] Acetate by Chilled Seeds of Corylus Avellana L." New Phytologist 66(1): 5-15.</t>
  </si>
  <si>
    <t>Aberystwyth, Wales, UK</t>
  </si>
  <si>
    <t>52°24'52.4"N 4°05'00.8"W</t>
  </si>
  <si>
    <t>Myerscough, P. J. and F. H. Whitehead (1966). "Comparative Biology of Tussilago Farfara L., Chamafnerion Angustifolium (L.) Scop., Epilobium Montanum L. And Fpilobium Adfnocaulon Hausskn.. I. General Biology and Germination." New Phytologist 65(2): 192-210.</t>
  </si>
  <si>
    <t>Chamaenerion angustifolium</t>
  </si>
  <si>
    <t>Edinburgh, UK</t>
  </si>
  <si>
    <t>55°56'51.7"N 3°11'26.0"W</t>
  </si>
  <si>
    <t>Toole, V. K., et al. (1962). "Responses of Seeds of Pinus taeda &amp; P. strobus to Light." Plant Physiol 37(2): 228-233.</t>
  </si>
  <si>
    <t>Northeastern Forest Experimental Station</t>
  </si>
  <si>
    <t>39°58'44.7"N 75°24'47.2"W</t>
  </si>
  <si>
    <t>Ching, T. M. (1959). "Activation of Germination in Douglas Fir Seed by Hydrogen Peroxide." Plant Physiol 34(5): 557-563.</t>
  </si>
  <si>
    <t>Weyerhauser Timber Company, Centralia, Washington, USA</t>
  </si>
  <si>
    <t>46°43'30.9"N 122°57'50.5"W</t>
  </si>
  <si>
    <t>Toole, E. H., et al. (1955). "Interaction of Temperature and Light in Germination of Seeds." Plant Physiol 30(5): 473-478.</t>
  </si>
  <si>
    <t>Fragaria virginiana</t>
  </si>
  <si>
    <t>USDA, Beltsville, Maryland, USA</t>
  </si>
  <si>
    <t>39°01'43.5"N 76°55'10.6"W</t>
  </si>
  <si>
    <t>Ahmad, H. H., J. D. (2007). "Germination and emergence of understorey and tall canopy forbs used in naturalistic sowing mixes. A comparison of performance in vitro v the field." Seed Science and Technology 35(3): 624-637.</t>
  </si>
  <si>
    <t>Various suppliers from several countries, mainly USA</t>
  </si>
  <si>
    <t>39°35'44.8"N 95°58'24.1"W</t>
  </si>
  <si>
    <t>Primular veris</t>
  </si>
  <si>
    <t>Li, H. Z., Donglin (2018). "In Vitro Seed Germination of Kalmia latifolia L. Hybrids: A Means for Improving Germination and Speeding Up Breeding Cycle." Hortscience 53(4): 535-540.</t>
  </si>
  <si>
    <t>Kalmia latifolia</t>
  </si>
  <si>
    <t>Hybrids of mountain cultivars, Athens, Georgia, USA</t>
  </si>
  <si>
    <t>33°57'20.0"N 83°25'19.4"W</t>
  </si>
  <si>
    <t>Kim, D. H. H., Sim Hee (2018). "Seed coat and aging conditions affect germination and physiological changes of aging Korean pine seeds." Journal of Forest Research 23(6): 372-379.</t>
  </si>
  <si>
    <t>Chuncheon seed orchard, the National Forest Seed and Variety Center, South Korea</t>
  </si>
  <si>
    <t>37° 53′ 31″ N, 127° 37′ 32″ E</t>
  </si>
  <si>
    <t>Endoh, K. M., Michinari; Kimura, Megumi K.; Hanaoka, So; Kurita, Yuko; Hanawa, Eiichi; Kinoshita, Satoshi; Abe, Namio; Yamada, Hiroo; Ubukata, Masatoshi (2018). "Cryopreservation of Fagus crenata seeds: estimation of optimum moisture content for maintenance of seed viability by Bayesian modeling." Canadian Journal of Forest Research 48(2): 192-196.</t>
  </si>
  <si>
    <t>Ozedake National Forest, Hinoemata, Japan</t>
  </si>
  <si>
    <t>36º 97' N, 139º 32' E</t>
  </si>
  <si>
    <t>White, S. N. Z., Linshan; Pruski, Kris (2017). "Investigation of Potential Seed Dormancy Mechanisms in American Burnweed (Erechtites hieraciifolius) Seeds from Wild Blueberry (Vaccinium angustifolium) fields." Weed Science 65(02): 256-265.</t>
  </si>
  <si>
    <t>Erechtites hieraciifolius</t>
  </si>
  <si>
    <t>Queen’s County, Nova Scotia, Canada</t>
  </si>
  <si>
    <t>44°06'12.6"N 64°56'55.6"W</t>
  </si>
  <si>
    <t>Springer, T. L. T., Eric T. (2017). "APPARENT SEED DIGESTIBILITY AND GERMINATION OF SEEDS AFTER PASSAGE THROUGH THE DIGESTIVE SYSTEM OF NORTHERN BOBWHITE (COLINUS VIRGINIANUS)." Southwestern Naturalist 62(3): 193-199.</t>
  </si>
  <si>
    <t>Southern Plains Range Research Station in Woodward, Oklahoma, USA</t>
  </si>
  <si>
    <t>36º 25' N, 99º 24' W</t>
  </si>
  <si>
    <t>Nomiya, H. (2017). "Differentiation of seed germination traits in relation to the natural habitats of three Ulmus species in Japan." Journal of Forest Research 15(2): 123-130.</t>
  </si>
  <si>
    <t>Ulmus davidiana</t>
  </si>
  <si>
    <t>Ulmus laciniata</t>
  </si>
  <si>
    <t>Natural forest in Japan</t>
  </si>
  <si>
    <t>36º 45' N, 139º 26' E</t>
  </si>
  <si>
    <t>30/20C+4C+30/20C+4C</t>
  </si>
  <si>
    <t>23C+4C+23C+4C</t>
  </si>
  <si>
    <t>Martin, R. M. (2017). "Effects of Warming on Invasive Phragmites australis and Native Spartina patens Seed Germination Rates and Implications for Response to Climate Change." Northeastern Naturalist 24(3): 235-238.</t>
  </si>
  <si>
    <t>New York population, USA</t>
  </si>
  <si>
    <t>40°52'26.2"N 73°22'19.8"W</t>
  </si>
  <si>
    <t>Liu, M. H., Andrew; Mallory-Smith, Carol (2017). "Waterlogging Influence on Roughstalk Bluegrass (Poa trivialis) and Tall Fescue Germination." Weed Technology 31(05): 732-739.</t>
  </si>
  <si>
    <t>Seed Research of Oregon, Oregon, USA</t>
  </si>
  <si>
    <t>44°32'38.8"N 123°06'34.5"W</t>
  </si>
  <si>
    <t>Boyd, N. V. A., Rene (2017). "Seed germination of common weed species as affected by oxygen concentration, light, and osmotic potential." Weed Science 52(04): 589-596.</t>
  </si>
  <si>
    <t>Several collections from Manitoba and Alberta, Canada</t>
  </si>
  <si>
    <t>54°45'46.0"N 105°41'52.0"W</t>
  </si>
  <si>
    <t>Bouteiller, X. P. P., Annabel J.; Mariette, Stéphanie; Monty, Arnaud (2017). "Using automated sanding to homogeneously break seed dormancy in black locust (Robinia pseudoacacia L., Fabaceae)." Seed Science Research 27(03): 243-250.</t>
  </si>
  <si>
    <t>Albizia julibrissin</t>
  </si>
  <si>
    <t>Gabarnac, Gironde, France</t>
  </si>
  <si>
    <t>44°36'57.5"N 0°15'56.1"W</t>
  </si>
  <si>
    <t>Sunshine Seeds, Peter Krebs, Ahlen, Germany</t>
  </si>
  <si>
    <t>51°45'57.5"N 7°54'46.8"E</t>
  </si>
  <si>
    <t>Soares, V. N. E., Sabry G.; Gadotti, Gizele I.; Garay, Adriel E.; Villela, Francisco A. (2016). "Can the Tetrazolium Test be Used as an Alternative to the Germination Test in Determining Seed Viability of Grass Species?" Crop Science 56(2): 707-715.</t>
  </si>
  <si>
    <t>31°50'27.1"S 52°28'50.1"W</t>
  </si>
  <si>
    <t>Seed mixes, Capao de Leao, Brazil</t>
  </si>
  <si>
    <t>Afroze, F. O. R., C. (2016). "Effects of seed moisture content, warm, chilling, and exogenous hormone treatments and germination temperature on the germination of blackthorn seeds." Plant Biosystems - An International Journal Dealing with all Aspects of Plant Biology 151(3): 474-483.</t>
  </si>
  <si>
    <t>Coillte Seed Centre, Ballintemple, Co. Carlow, Ireland</t>
  </si>
  <si>
    <t>52°43'44.4"N 6°41'43.7"W</t>
  </si>
  <si>
    <t>20C</t>
  </si>
  <si>
    <t>20C+4C</t>
  </si>
  <si>
    <t>Hopley, T. Y., Andrew G. (2015). "Knowledge of the reproductive ecology of the invasive Salix cinerea, in its invaded range, assists in more targeted management strategies." Australian Journal of Botany 63(6): 477-483.</t>
  </si>
  <si>
    <t>Salix cinerea</t>
  </si>
  <si>
    <t>Victoria, Australia</t>
  </si>
  <si>
    <t>37°12'08.0"S 144°05'58.8"E</t>
  </si>
  <si>
    <t>Sun, Q. Y., Toshihiko; Takano, Tetsuo (2014). "Salinity Effects on Germination, Growth, Photosynthesis, and Ion Accumulation in Wild Anderss. Populations." Crop Science 54(6): 2760-2771.</t>
  </si>
  <si>
    <t>Fukagawa, Japan</t>
  </si>
  <si>
    <t>Kamui, Japan</t>
  </si>
  <si>
    <t>Iwanai, Japan</t>
  </si>
  <si>
    <t>Niseko, Japan</t>
  </si>
  <si>
    <t>Oshamanbe, Japan</t>
  </si>
  <si>
    <t>Toya, Japan</t>
  </si>
  <si>
    <t>Makkari, Japan</t>
  </si>
  <si>
    <t>Hakodate, Japan</t>
  </si>
  <si>
    <t>Esashi, Japan</t>
  </si>
  <si>
    <t>Onuma, Japan</t>
  </si>
  <si>
    <t>Iozan, Japan</t>
  </si>
  <si>
    <t>Bihoro, Japan</t>
  </si>
  <si>
    <t>Kobuchizawa, Japan</t>
  </si>
  <si>
    <t>Nagasaka, Japan</t>
  </si>
  <si>
    <t>Shiozuka, Japan</t>
  </si>
  <si>
    <t>Kochi, Japan</t>
  </si>
  <si>
    <t>Takachino, Japan</t>
  </si>
  <si>
    <t>43.7 N, 142.1 E</t>
  </si>
  <si>
    <t>43.3 N, 140.4 E</t>
  </si>
  <si>
    <t>42.9 N, 140.6 E</t>
  </si>
  <si>
    <t>42.8 N, 140.7 E</t>
  </si>
  <si>
    <t>42.4 N, 140.3 E</t>
  </si>
  <si>
    <t>42.6 N, 140.8 E</t>
  </si>
  <si>
    <t>42.8 N, 140.8 E</t>
  </si>
  <si>
    <t>41.7 N, 141 E</t>
  </si>
  <si>
    <t>41.9 N, 140.1 E</t>
  </si>
  <si>
    <t>42 N, 140.7 E</t>
  </si>
  <si>
    <t>43.6 N, 144.4 E</t>
  </si>
  <si>
    <t>43.7 N, 144.2 E</t>
  </si>
  <si>
    <t>35.9 N, 138.4 E</t>
  </si>
  <si>
    <t>35.6 N, 138.6 E</t>
  </si>
  <si>
    <t>33.6 N, 133.4 E</t>
  </si>
  <si>
    <t>32.4 N, 131.2 E</t>
  </si>
  <si>
    <t>Javanmard, T. Z., Z.; Keshavarz Afshar, R.; Hashemi, M.; Struik, P. C. (2014). "Seed washing, exogenous application of gibberellic acid, and cold stratification enhance the germination of sweet cherry (Prunus aviumL.) seed." The Journal of Horticultural Science and Biotechnology 89(1): 74-78.</t>
  </si>
  <si>
    <t>Iran</t>
  </si>
  <si>
    <t>31°42'18.7"N 53°43'40.4"E</t>
  </si>
  <si>
    <t>Dillon, K. R., Sarah Hayden (2014). "Effect of Temperature on the Seed Germination of Garden Loosestrife (Lysimachia vulgarisL.)." Natural Areas Journal 34(2): 212-215.</t>
  </si>
  <si>
    <t>Lysimachia vulgaris</t>
  </si>
  <si>
    <t>Washington, USA</t>
  </si>
  <si>
    <t>47°31'53.6"N 122°17'46.1"W</t>
  </si>
  <si>
    <t>Wang, W. Q. S., S. Q.; Li, S. H.; Gan, Y. Y.; Wu, J. H.; Cheng, H. Y. (2011). "Seed dormancy and germination in Vitis amurensis and its variation." Seed Science Research 21(04): 255-265.</t>
  </si>
  <si>
    <t>Vitis amurensis</t>
  </si>
  <si>
    <t>Changbai Mountains area, Jilin province, China</t>
  </si>
  <si>
    <t>42º 03' N, 127º 47' E</t>
  </si>
  <si>
    <t>Wagner, M. P., Richard F.; Knopp, Tatjana; Bullock, James M.; Heard, Matthew S. (2011). "The germination niches of grassland species targeted for restoration: effects of seed pre-treatments." Seed Science Research 21(02): 117-131.</t>
  </si>
  <si>
    <t>Carex flacca</t>
  </si>
  <si>
    <t>Helianthemum nummularium</t>
  </si>
  <si>
    <t>Calcareous grasslands, UK</t>
  </si>
  <si>
    <t>53°12'39.0"N 1°38'01.1"W</t>
  </si>
  <si>
    <t>Boyd, N. S. H., A. (2011). "Germination and Emergence Characteristics of Spreading Dogbane (Apocynum androsaemifolium)." Weed Science 59(04): 533-537.</t>
  </si>
  <si>
    <t>Apocynum androsaemifolium</t>
  </si>
  <si>
    <t>Mt. Stewart, Prince Edward Island, Canada</t>
  </si>
  <si>
    <t>46º 21' 46'' N, 62º 52' 08'' W</t>
  </si>
  <si>
    <t>Aoki, C. F. R., William H.; Rocca, Monique E. (2011). "Lodgepole Pine Seed Germination Following Tree Death from Mountain Pine Beetle Attack in Colorado, USA." The American Midland Naturalist 165(2): 446-451.</t>
  </si>
  <si>
    <t>Rocky Mountain National Park, USA</t>
  </si>
  <si>
    <t>40°20'03.7"N 105°41'42.2"W</t>
  </si>
  <si>
    <t>Li, Y. L. C., H. Y.; Song, S. Q. (2009). "Effects of temperature, after-ripening, stratification, and scarification plus hormone treatments on dormancy release and germination of Acer truncatum seeds." Seed Science and Technology 37(3): 554-562.</t>
  </si>
  <si>
    <t>Acer truncatum</t>
  </si>
  <si>
    <t>Beijing Botanical Garden, Xiangshan, Beijing, China</t>
  </si>
  <si>
    <t>39° 59' N, 116° 13' E</t>
  </si>
  <si>
    <t>Vandelook, F. V. A., J. A. (2008). "Deep complex morphophysiological dormancy in Sanicula europaea (Apiaceae) fits a recurring pattern of dormancy types in genera with an Arcto-Tertiary distribution." Botany 86(12): 1370-1377.</t>
  </si>
  <si>
    <t>Sanicula europaea</t>
  </si>
  <si>
    <t>50º 51' N, 4º 41' E</t>
  </si>
  <si>
    <t>Raghu, S. P., Susan L. (2008). "Cold Stratification Requirements for Germination ofAlliaria petiolata." Invasive Plant Science and Management 1(3): 315-318.</t>
  </si>
  <si>
    <t>Tazawell Co, Illinois, USA</t>
  </si>
  <si>
    <t>40º 43.243' N, 89º 30.336' W</t>
  </si>
  <si>
    <t>Kirdar, E. E., M. (2008). "The role of polystimulin hormone application and stratification temperature to break the dormancy and improve seed germination for Abies nordmanniana (Stev.) Spach." Seed Science and Technology 36(2): 301-310.</t>
  </si>
  <si>
    <t>Abies nordmanniana</t>
  </si>
  <si>
    <t>Artvin-Ortakoy, Turkey</t>
  </si>
  <si>
    <t>41º 16′ 37′′ N, 41º 57′ 47′′ E</t>
  </si>
  <si>
    <t>Savsat-Velikoy, Turkey</t>
  </si>
  <si>
    <t>Savsat-Meydancik, Turkey</t>
  </si>
  <si>
    <t>Savsat-Yayla, Turkey</t>
  </si>
  <si>
    <t>41º 29′ 10′′ N, 42º 08′ 20′′ E</t>
  </si>
  <si>
    <t>41º 13′ 25′′ N, 42º 27′ 20′′ E</t>
  </si>
  <si>
    <t>41º 19′ 00′′ N, 42º 31′ 20′′ E</t>
  </si>
  <si>
    <t>Conner, P. J. (2008). "Effects of stratification, germination temperature, and pretreatment with gibberellic acid and hydrogen peroxide on germination of 'Fry' muscadine (Vitis rotundifolia) seed." Hortscience 43(3): 853-856.</t>
  </si>
  <si>
    <t>31°28'31.3"N 83°31'47.1"W</t>
  </si>
  <si>
    <t>Tilki, F. (2007). "Preliminary results on the effects of various pre-treatments on seed germination of Juniperus oxycedrus L." Seed Science and Technology 35(3): 765-770.</t>
  </si>
  <si>
    <t>Juniperus oxycedrus</t>
  </si>
  <si>
    <t>41°10'45.3"N 41°48'39.0"E</t>
  </si>
  <si>
    <t>Chen, S. Y. K., S. R.; Chien, C. T. (2007). "Storage behaviour of seeds of Cinnamomum osmophloeum and Neolitsea aciculata var. variabillima (Lauraceae)." Seed Science and Technology 35(1): 237-243.</t>
  </si>
  <si>
    <t>Neolitsea aciculata</t>
  </si>
  <si>
    <t>Peitungyenshan, Nantou County, Taiwan</t>
  </si>
  <si>
    <t>24°05’N, 121°07’E</t>
  </si>
  <si>
    <t>Chien, C. T. C., S. Y.; Chang, S. H.; Chung, J. D. (2006). "Dormancy and germination in seeds of the medicinal Asian tree species Phellodendron amurense var. wilsonii (Rutaceae)." Seed Science and Technology 34(3): 561-571.</t>
  </si>
  <si>
    <t>Taiping Mountain, Ilan County, northeastern Taiwan</t>
  </si>
  <si>
    <t>24°30’N, 121°29’E</t>
  </si>
  <si>
    <t>Tilki, F. (2005). "Seed germination and radicle development in six provenances of Pinus sylvestris L. under water stress." Israel Journal of Plant Sciences 53(1): 29-33.</t>
  </si>
  <si>
    <t>Akyazı-Dokurcun</t>
  </si>
  <si>
    <t>Artvin-Merkez</t>
  </si>
  <si>
    <t>Kutahya-S.pinar</t>
  </si>
  <si>
    <t>Kastamonu-Daday</t>
  </si>
  <si>
    <t>Akdagmadeni-Culhalı</t>
  </si>
  <si>
    <t>Kayseri-Pinarbasi</t>
  </si>
  <si>
    <t>40° 37′ N, 30° 50′ E</t>
  </si>
  <si>
    <t>41° 08′ N, 41° 36′ E</t>
  </si>
  <si>
    <t>39° 37′ N, 30°18′ E</t>
  </si>
  <si>
    <t>41° 22′ N, 33° 28′ E</t>
  </si>
  <si>
    <t>39° 30′ N, 35° 52′ E</t>
  </si>
  <si>
    <t>38° 43′ N, 36° 13′ E</t>
  </si>
  <si>
    <t>Hanslin, H. M. H., Hans Martin; Eggen, Trine (2005). "Salinity tolerance during germination of seashore halophytes and salt-tolerant grass cultivars." Seed Science Research 15(1): 43-50.</t>
  </si>
  <si>
    <t>Olberg, Norway</t>
  </si>
  <si>
    <t>Klepp St., Norway</t>
  </si>
  <si>
    <t>DLF-TRIFOLIUM Company, Denmark</t>
  </si>
  <si>
    <t>55°45'27.0"N 9°41'12.9"E</t>
  </si>
  <si>
    <t>58°51'38.0"N 5°34'13.4"E</t>
  </si>
  <si>
    <t>58°46'30.2"N 5°40'26.5"E</t>
  </si>
  <si>
    <t>Doody, P. O. R., C. (2005). "Effect of moist chilling and priming treatments on the germination of Douglas-fir and noble fir seeds." Seed Science and Technology 33(1): 63-76.</t>
  </si>
  <si>
    <t>Three lots, Washington, USA</t>
  </si>
  <si>
    <t>Three lots, Ireland and Denmark</t>
  </si>
  <si>
    <t>55°26'45.4"N 9°02'09.4"E</t>
  </si>
  <si>
    <t>46°44'55.6"N 121°34'10.7"W</t>
  </si>
  <si>
    <t>Adams, C. A., et al. (2005). "Trait stasis versus adaptation in disjunct relict species: evolutionary changes in seed dormancy-breaking and germination requirements in a subclade of &lt;I&gt;Aristolochia&lt;/I&gt; subgenus &lt;I&gt;Siphisia&lt;/I&gt; (&lt;I&gt;Piperales&lt;/I&gt;)." Seed Science Research 15(2): 161-173.</t>
  </si>
  <si>
    <t>Pine Mountain in Letcher County, Kentucky</t>
  </si>
  <si>
    <t>37°03'07.1"N 82°52'26.3"W</t>
  </si>
  <si>
    <t>Artola, A. C. C., G. (2005). "Accelerated aging time estimation for birdsfoot trefoil seed." Seed Science and Technology 33(2): 493-497.</t>
  </si>
  <si>
    <t>Prosedel Semillas, Uruguay</t>
  </si>
  <si>
    <t>33°49'52.0"S 56°07'33.3"W</t>
  </si>
  <si>
    <t>Mortensen, L. C. E., E. N. (2004). "The effect of gibberellic acid, paclobutrazol and ethephon on the germination of Fagus sylvatica and Picea sitchensis seeds exposed to varying durations of moist chilling." Seed Science and Technology 32(1): 21-33.</t>
  </si>
  <si>
    <t>55°52'03.0"N 9°12'48.7"E</t>
  </si>
  <si>
    <t>Camberato, J. J. M., S. B. (2004). "Salinity slows germination of rough bluegrass." Hortscience 39(2): 394-397.</t>
  </si>
  <si>
    <t>Several cultivars, Clemson University, South Carolina, USA</t>
  </si>
  <si>
    <t>34°40'27.2"N 82°50'13.2"W</t>
  </si>
  <si>
    <t>Bram, M. R. M., James N. (2004). "Seed germinability and its seasonal onset of Japanese knotweed (Polygonum cuspidatum)." Weed Science 52(5): 759-767.</t>
  </si>
  <si>
    <t>Polygonum cuspidatum</t>
  </si>
  <si>
    <t>Friends Hospital, Philadelphia, USA</t>
  </si>
  <si>
    <t>Tacony Creek Park, Philadelphia, USA</t>
  </si>
  <si>
    <t>Carroll Park, Philadelphia, USA</t>
  </si>
  <si>
    <t>39°58'24.4"N 75°14'05.3"W</t>
  </si>
  <si>
    <t>40°02'00.4"N 75°06'44.9"W</t>
  </si>
  <si>
    <t>40°01'35.1"N 75°06'07.8"W</t>
  </si>
  <si>
    <t>Gosling, P. G. S., Y.; Peace, A. (2003). "The effect of moisture content and prechill duration on dormancy breakage of Douglas fir seeds (&lt;I&gt;Pseudotsuga menziesii&lt;/I&gt; var. &lt;I&gt;menziesii&lt;/I&gt; [Mirb.] Franco)." Seed Science Research 13(3): 239-246.</t>
  </si>
  <si>
    <t>Forestry Commission, UK</t>
  </si>
  <si>
    <t>52°45'01.7"N 0°26'19.2"W</t>
  </si>
  <si>
    <t>Feurtado, J. A. X., J. H.; Ma, Y.; Kermode, A. R. (2003). "Increasing the temperature of the water soak preceding moist-chilling promotes dormancy-termination of seeds of western white pine (Pinus monticola Dougl.)." Seed Science and Technology 31(2): 275-288.</t>
  </si>
  <si>
    <t>BC Ministry of Forests Tree Seed Centre, Surrey, BC, Canada</t>
  </si>
  <si>
    <t>49°03'39.3"N 122°42'12.7"W</t>
  </si>
  <si>
    <t>Hidayati, S. N. B., J. M.; Baskin, C. C. (2002). "Effects of dry storage on germination and survivorship of seeds of four Lonicera species (Caprifoliaceae)." Seed Science and Technology 30(1): 137-148.</t>
  </si>
  <si>
    <t>Lonicera japonica</t>
  </si>
  <si>
    <t>Jessamine Co, Kentucky, USA</t>
  </si>
  <si>
    <t>37°51'49.8"N 84°35'40.6"W</t>
  </si>
  <si>
    <t>DAR</t>
  </si>
  <si>
    <t>Susko, D. J. M., J. Paul; Spears, Janet F. (2001). "An evaluation of methods for breaking seed dormancy in kudzu (Pueraria lobata)." Canadian Journal of Botany 79(2): 197-203.</t>
  </si>
  <si>
    <t>Pueraria lobata</t>
  </si>
  <si>
    <t>North Carolina State University, Raleigh, NC, USA</t>
  </si>
  <si>
    <t>35°47'04.8"N 78°40'55.9"W</t>
  </si>
  <si>
    <t>Liu, C. H. C., J. J.; Martin, S. B.; Turner, A. V. (2001). "Rough bluegrass germination varies with temperature and cultivar/seed lot." Hortscience 36(1): 153-156.</t>
  </si>
  <si>
    <t>34°40'27.8"N 82°50'26.1"W</t>
  </si>
  <si>
    <t>Cypress A cv, Clemson University, SC, USA</t>
  </si>
  <si>
    <t>Le Pichon, C. G., M. (2001). "Evaluating the germination capacity of commercial seedlots of Quercus petraea." Seed Science and Technology 29(2): 377-385.</t>
  </si>
  <si>
    <t>Commercial lots, La Joux, France</t>
  </si>
  <si>
    <t>45°53'12.4"N 4°21'49.0"E</t>
  </si>
  <si>
    <t>El-Kassaby, Y. A. E., D. G. W. (2001). "Germination ecology in mountain hemlock (Tsuga mertensiana (Bong.) Carr.)." Forest Ecology and Management 144(1-3): 183-188.</t>
  </si>
  <si>
    <t>Tsuga mertensiana</t>
  </si>
  <si>
    <t>Sale Mtn., British Columbia, USA</t>
  </si>
  <si>
    <t>51º 10' N, 118º 10' W</t>
  </si>
  <si>
    <t>Sahramaa, M. K. H., L. (2000). "Seed production characters and germination performance of reed canary grass in Finland." Agricultural and Food Science in Finland 9(3): 239-251.</t>
  </si>
  <si>
    <t>Jokioinen, Finland</t>
  </si>
  <si>
    <t>60°48'12.0"N 23°28'59.3"E</t>
  </si>
  <si>
    <t>Núñez, M. R. C., L. (2000). "Effect of high temperatures on seed germination of Pinus sylvestris and Pinus halepensis." Forest Ecology and Management 131(1-3): 183-190.</t>
  </si>
  <si>
    <t>Montaña Soriano-Burgalesa, Spain</t>
  </si>
  <si>
    <t>42º N, 2.5 º W</t>
  </si>
  <si>
    <t>Hidayati, S. N. B., Jerry M.; Baskin, Carol C. (2000). "Dormancy-breaking and germination requirements for seeds of Diervilla lonicera (Caprifoliaceae), a species with underdeveloped linear embryos." Canadian Journal of Botany 78(9): 1199-1205.</t>
  </si>
  <si>
    <t>Diervilla lonicera</t>
  </si>
  <si>
    <t>Randolph County, West Virginia, USA</t>
  </si>
  <si>
    <t>38°48'08.6"N 79°52'29.4"W</t>
  </si>
  <si>
    <t>Hidayati, S. N. B., J. M.; Baskin, C. C. (2000). "Dormancy-breaking and germination requirements of seeds of four Lonicera species (Caprifoliaceae) with underdeveloped spatulate embryos." Seed Science Research 10(4): 459-469.</t>
  </si>
  <si>
    <t>Chachalis, D. R., Krishna N. (2000). "Factors affectingCampsis radicansseed germination and seedling emergence." Weed Science 48(2): 212-216.</t>
  </si>
  <si>
    <t>Campsis radicans</t>
  </si>
  <si>
    <t>Southern Weed Science Research Unit farm in Stoneville, MS, USA</t>
  </si>
  <si>
    <t>33°25'25.4"N 90°54'49.7"W</t>
  </si>
  <si>
    <t>Baskin, C. C. M., Per; Andersson, Lars; Baskin, Jerry M. (2000). "Germination studies of three dwarf shrubs (Vaccinium, Ericaceae) of Northern Hemisphere coniferous forests." Canadian Journal of Botany 78(12): 1552-1560.</t>
  </si>
  <si>
    <t>Gysinge, Gästrikland, Sweden</t>
  </si>
  <si>
    <t>Vimmerby, Småland, Sweden</t>
  </si>
  <si>
    <t>Arjeplog, Lappland, Sweden</t>
  </si>
  <si>
    <t>Mjölby, Östergötland, Sweden</t>
  </si>
  <si>
    <t>60°17'27.8"N 16°53'04.9"E</t>
  </si>
  <si>
    <t>57°40'02.5"N 15°51'15.4"E</t>
  </si>
  <si>
    <t>66°03'05.2"N 17°53'28.5"E</t>
  </si>
  <si>
    <t>58°19'26.0"N 15°07'29.6"E</t>
  </si>
  <si>
    <t>Zitnik, S. H., D. E.; Kraigher, H. (1999). "Reduced germination is associated with loss of phytic acid in stored seeds of sessile oak (Quercus petraea (Matt.) Liebl.)." Phyton-Annales Rei Botanicae 39(4): 275-280.</t>
  </si>
  <si>
    <t>46º 01' N, 15º 43' E</t>
  </si>
  <si>
    <t>Slovenia</t>
  </si>
  <si>
    <t>Muller, C. F., E.; Laroppe, E.; Bonnet-Masimbert, M. (1999). "Drying and storage of prechilled Douglas fir, Pseudotsuga menziesii, seeds." Canadian Journal of Forest Research-Revue Canadienne De Recherche Forestiere 29(2): 172-177.</t>
  </si>
  <si>
    <t>Bout, 04 Est Massif Central, France</t>
  </si>
  <si>
    <t>45°06'31.0"N 2°40'30.6"E</t>
  </si>
  <si>
    <t>Dow, M. A. S., Christa R. (1999). "Seed germination, seedling emergence, and seed bank ecology of sweet fern (Comptonia peregrina (L.) Coult.)." Canadian Journal of Botany 77(9): 1378-1386.</t>
  </si>
  <si>
    <t>Comptonia peregrina</t>
  </si>
  <si>
    <t>Kelly Rd, Orono, Maine, USA</t>
  </si>
  <si>
    <t>44°52'21.3"N 68°42'01.9"W</t>
  </si>
  <si>
    <t>Booth, D. T. B., Yuguang (1999). "Imbibition Temperature Affects on Seedling Vigor: In Crops and Shrubs." Journal of Range Management 52(5): 534-538.</t>
  </si>
  <si>
    <t>Wind River Seed Co, Manderson, Wyoming, USA</t>
  </si>
  <si>
    <t>44°14'57.5"N 107°58'21.0"W</t>
  </si>
  <si>
    <t>Booth, D. T. (1999). "Imbibition temperatures affect bitterbrush seed dormancy and seedling vigor." Journal of Arid Environments 43(1): 91-101.</t>
  </si>
  <si>
    <t>Utah</t>
  </si>
  <si>
    <t>California</t>
  </si>
  <si>
    <t>Oregon</t>
  </si>
  <si>
    <t>39°25'57.5"N 111°37'29.9"W</t>
  </si>
  <si>
    <t>36°13'47.3"N 119°45'26.7"W</t>
  </si>
  <si>
    <t>44°31'51.3"N 120°33'15.9"W</t>
  </si>
  <si>
    <t>Pita, J. M. S., V.; Escudero, A. (1998). "Seed cryopreservation of seven Spanish native pine species." Silvae Genetica 47(4): 220-223.</t>
  </si>
  <si>
    <t>ICONA, Madrid</t>
  </si>
  <si>
    <t>40°24'51.7"N 3°41'55.6"W</t>
  </si>
  <si>
    <t>Leinonen, K. D. C., Michelle (1998). "Regulation of Picea abies seed dormancy by red and far‐red light at various moisture contents." Scandinavian Journal of Forest Research 13(1-4): 43-49.</t>
  </si>
  <si>
    <t>Inkoo, Finland</t>
  </si>
  <si>
    <t>60º 01' N, 23º 57' E</t>
  </si>
  <si>
    <t>Harris, S. M. D., D. J.; Gordon, R. J.; Jensen, K. I. N. (1998). "The effect of thermal time and soil water on emergence of Ranunculus repens." Weed Research 38(6): 405-412.</t>
  </si>
  <si>
    <t>Kings County, Nova Scotia, Canada</t>
  </si>
  <si>
    <t>45°00'N, 64°42'W</t>
  </si>
  <si>
    <t>Ewald, A. Z., S.; Porzelt, M. (1998). "Investigations of seed quality of Primula vulgaris Huds." Agribiological Research-Zeitschrift Fur Agrarbiologie Agrikulturchemie Okologie 51(2): 109-115.</t>
  </si>
  <si>
    <t>50°58'44.8"N 11°01'56.9"E</t>
  </si>
  <si>
    <t>Best nonhybrid of ten commercial accessions, Erfurt, Germany</t>
  </si>
  <si>
    <t>El-Kassaby, Y. A. E., D. G. W. (1998). "Genetic control of germination and the effects of accelerated aging in mountain hemlock seeds and its relevance to gene conservation." Forest Ecology and Management 112(3): 203-211.</t>
  </si>
  <si>
    <t>Hoodoo Creek, BC, Canada</t>
  </si>
  <si>
    <t>Garbage Creek, BC, Canada</t>
  </si>
  <si>
    <t>Hkusam Mt., BC, Canada</t>
  </si>
  <si>
    <t>Kearsley Creek, BC, Canada</t>
  </si>
  <si>
    <t>Port Alice, BC, Canada</t>
  </si>
  <si>
    <t>Sale Mt., BC, Canada</t>
  </si>
  <si>
    <t>Lyon Lake, BC, Canada</t>
  </si>
  <si>
    <t>Hanna Ridge, BC, Canada</t>
  </si>
  <si>
    <t>51º 20' N, 125º 32' W</t>
  </si>
  <si>
    <t>48º 33' N, 124º 06 W</t>
  </si>
  <si>
    <t>50º 20' N, 125º 50' W</t>
  </si>
  <si>
    <t>49º 19' N, 122º 22' W</t>
  </si>
  <si>
    <t>50º 24' N, 127º 27' W</t>
  </si>
  <si>
    <t>49º 39' N, 123º 54' W</t>
  </si>
  <si>
    <t>56º 18' N, 129º 20' W</t>
  </si>
  <si>
    <t>Downie, B. C., J.; Scheer, G.; Wang, B. S. P.; Jensen, M.; Dhir, N. (1998). "Alleviation of seed dormancy in white spruce (Picea glauca Moench. Voss.) is dependent on the degree of seed hydration." Seed Science and Technology 26(3): 555-569.</t>
  </si>
  <si>
    <t>Hawk Hills, Alberta, Canada</t>
  </si>
  <si>
    <t>High Level, Alberta, Canada</t>
  </si>
  <si>
    <t>Bear River, Alberta, Canada</t>
  </si>
  <si>
    <t>Paddle Prairie, Alberta, Canada</t>
  </si>
  <si>
    <t>57º 35' N, 117º 37' W</t>
  </si>
  <si>
    <t>Cain, M. D. S., M. G. (1998). "Viability of Litter-Stored Quercus falcata Michx. Acorns After Simulated Prescribed Winter Burns." International Journal of Wildland Fire 8(4): 199-203.</t>
  </si>
  <si>
    <t>Quercus falcata</t>
  </si>
  <si>
    <t>91º 46' N, 33º 37' W</t>
  </si>
  <si>
    <t>Brunvatne, J. O. (1998). "Influence of light quality on the germination of Betula papyrifera seeds." Scandinavian Journal of Forest Research 13(1-4): 324-330.</t>
  </si>
  <si>
    <t>Old Ridge Nursery, Calais, Maine, USA</t>
  </si>
  <si>
    <t>45°08'32.7"N 67°12'37.1"W</t>
  </si>
  <si>
    <t>Bauer, M. (1998). "A simulation model to predict seed dormancy loss in the field for Bromus tectorum L." Journal of Experimental Botany 49(324): 1235-1244.</t>
  </si>
  <si>
    <t>Potosi Pass, USA</t>
  </si>
  <si>
    <t>35°59'21.4"N 115°31'34.5"W</t>
  </si>
  <si>
    <t>Walck, J. L. B., Carol C.; Baskin, Jerry M. (1997). "Comparative Achene Germination Requirements of the Rockhouse Endemic Ageratina luciae-brauniae and its Widespread Close Relative A. altissima (Asteraceae)." American Midland Naturalist 137(1): 1-12.</t>
  </si>
  <si>
    <t>Ageratina altissima</t>
  </si>
  <si>
    <t>Nicholas Co, Kentucky, USA</t>
  </si>
  <si>
    <t>38°20'36.8"N 84°02'55.9"W</t>
  </si>
  <si>
    <t>Schütz, W. (1997). "Are germination strategies important for the ability of cespitose wetland sedges (Carex) to grow in forests?" Canadian Journal of Botany 75(10): 1692-1699.</t>
  </si>
  <si>
    <t>Kiel, Germany</t>
  </si>
  <si>
    <t>54º 22' N, 10º 10' E</t>
  </si>
  <si>
    <t>Schütz, W. (1997). "Primary dormancy and annual dormancy cycles in seeds of six temperate wetland sedges." Aquatic Botany 59(1-2): 75-85.</t>
  </si>
  <si>
    <t>Milberg, P. A., Lars (1997). "Seasonal variation in dormancy and light sensitivity in buried seeds of eight annual weed species." Canadian Journal of Botany 75(11): 1998-2004.</t>
  </si>
  <si>
    <t>Normlosa, Ostergotland, Sweden</t>
  </si>
  <si>
    <t>58°24'53.4"N 15°13'38.8"E</t>
  </si>
  <si>
    <t>Meyer, S. E. A., Phil S.; Beckstead, Julie (1997). "Seed Germination Regulation in Bromus tectorum (Poaceae) and Its Ecological Significance." Oikos 78(3): 475-485.</t>
  </si>
  <si>
    <t>Strawberry, Utah, USA</t>
  </si>
  <si>
    <t>40°10'37.7"N 110°39'11.8"W</t>
  </si>
  <si>
    <t>Nishitani, S. M., Takehiro (1996). "Germination Characteristics of Two Species of Polygonum in Relation to Their Altitudinal Distribution on Mt. Fuji, Japan." Arctic and Alpine Research 28(1): 104-110.</t>
  </si>
  <si>
    <t>Mt Fuji, Japan</t>
  </si>
  <si>
    <t>35°21'36.6"N 138°43'36.7"E</t>
  </si>
  <si>
    <t>Field buried</t>
  </si>
  <si>
    <t>Shizuoka, Japan</t>
  </si>
  <si>
    <t>35°03'49.8"N 138°23'40.5"E</t>
  </si>
  <si>
    <t>Letchamo, W. G., A. (1996). "Light, temperature and duration of storage govern the germination and emergence ofTaraxacum officinaleseed." Journal of Horticultural Science 71(3): 373-377.</t>
  </si>
  <si>
    <t>49°36'15.7"N 8°14'19.0"E</t>
  </si>
  <si>
    <t>Offstein, Germany</t>
  </si>
  <si>
    <t>Leck, M. A. (1996). "Germination of Macrophytes from a Delaware River Tidal Freshwater Wetland." Bulletin of the Torrey Botanical Club 123(1): 48-67.</t>
  </si>
  <si>
    <t>Pilea pumila</t>
  </si>
  <si>
    <t>Hamilton Marshes, Delaware, USA</t>
  </si>
  <si>
    <t>40°09'46.8"N 74°42'29.7"W</t>
  </si>
  <si>
    <t>Jaderlund, A. Z., O.; Nilsson, M. C. (1996). "Effects of bilberry (Vaccinium myrtillus L.) litter on seed germination and early seedling growth of four boreal tree species." J Chem Ecol 22(5): 973-986.</t>
  </si>
  <si>
    <t>Populus tremula</t>
  </si>
  <si>
    <t>63°48'36.2"N 20°18'18.2"E</t>
  </si>
  <si>
    <t>65°26'42.9"N 13°26'53.2"E</t>
  </si>
  <si>
    <t>Mattismyran, Norway</t>
  </si>
  <si>
    <t>Alidhem, Sweden</t>
  </si>
  <si>
    <t>65°22'21.1"N 21°09'22.6"E</t>
  </si>
  <si>
    <t>64°18'45.9"N 19°44'55.0"E</t>
  </si>
  <si>
    <t>Skaholma, Sweden</t>
  </si>
  <si>
    <t>Lillpite, Sweden</t>
  </si>
  <si>
    <t>Goodwin, J. R. D., P. S.; Eddleman, L. E. (1996). "Germination of Idaho fescue and cheatgrass seeds from coexisting populations." Northwest Science 70(3): 230-241.</t>
  </si>
  <si>
    <t>44°18'12.8"N 120°49'45.8"W</t>
  </si>
  <si>
    <t>42°35'01.1"N 121°38'35.4"W</t>
  </si>
  <si>
    <t>45°20'38.5"N 122°37'37.6"W</t>
  </si>
  <si>
    <t>42°00'59.6"N 120°38'36.2"W</t>
  </si>
  <si>
    <t>Combs Flat, Oregon, USA</t>
  </si>
  <si>
    <t>Lone Pine, Oregon, USA</t>
  </si>
  <si>
    <t>Blanchard, Oregon, USA</t>
  </si>
  <si>
    <t>McCoin, Oregon, USA</t>
  </si>
  <si>
    <t>Ehlenfeldt, M. K. (1996). "Sequential style removal in highbush blueberry, Vaccinium corymbosum L: Effects on fertilization success and seed germination." Sexual Plant Reproduction 9(3): 170-174.</t>
  </si>
  <si>
    <t>Vaccinium corymbosum</t>
  </si>
  <si>
    <t>Cv Bluecrop, Chatsworth, NJ, USA</t>
  </si>
  <si>
    <t>39°49'09.3"N 74°32'12.2"W</t>
  </si>
  <si>
    <t>Edwards, D. G. W. E., Y. A. (1996). "The effect of stratification and artificial light on the germination of mountain hemlock seeds." Seed Science and Technology 24(2): 225-235.</t>
  </si>
  <si>
    <t>53°28'52.6"N 123°56'22.4"W</t>
  </si>
  <si>
    <t>Downie, B. B., J. D. (1996). "Dormancy in white spruce (Picea glauca Moench Voss) seeds is imposed by tissues surrounding the embryo." Seed Science Research 6(1): 9-15.</t>
  </si>
  <si>
    <t>Slava Lake, Alberta, Canada</t>
  </si>
  <si>
    <t>56º 60' N, 114º 50' W</t>
  </si>
  <si>
    <t>58º 28' N, 117º 16' W</t>
  </si>
  <si>
    <t>Davidson, R. H. E., D. G. W.; Sziklai, O.; ElKassaby, Y. A. (1996). "Genetic variation in germination parameters among populations of Pacific silver fir)." Silvae Genetica 45(2-3): 165-171.</t>
  </si>
  <si>
    <t>Fleet River, Canada</t>
  </si>
  <si>
    <t>Mystery Creek, Canada</t>
  </si>
  <si>
    <t>Maquila Creek, Canada</t>
  </si>
  <si>
    <t>Sebalhall Creek, Canada</t>
  </si>
  <si>
    <t>Hathaway Creek, Canada</t>
  </si>
  <si>
    <t>Ronning Creek, Canada</t>
  </si>
  <si>
    <t>50º 44' N, 128º 00' W</t>
  </si>
  <si>
    <t>50º 43' N, 124º 26' W</t>
  </si>
  <si>
    <t>49º 57' N, 126º 25' W</t>
  </si>
  <si>
    <t>50º 04' N, 126º 21' W</t>
  </si>
  <si>
    <t>48º 39' N, 124º 06' W</t>
  </si>
  <si>
    <t>48º 48' N, 128º 09' W</t>
  </si>
  <si>
    <t>Beckstead, J. M., Susan E.; Allen, Phil S. (1996). "Bromus tectorum seed germination: between-population and between-year variation." Canadian Journal of Botany 74(6): 875-882.</t>
  </si>
  <si>
    <t>Whiterocks, USA</t>
  </si>
  <si>
    <t>Castle Rock, USA</t>
  </si>
  <si>
    <t>Hobble Creek, USA</t>
  </si>
  <si>
    <t>35°59'19.4"N 115°31'35.0"W</t>
  </si>
  <si>
    <t>40°27'59.2"N 109°55'45.7"W</t>
  </si>
  <si>
    <t>39°22'25.6"N 104°50'52.5"W</t>
  </si>
  <si>
    <t>40°09'42.1"N 111°36'50.8"W</t>
  </si>
  <si>
    <t>Yambe, Y. T., K.; Saito, T. (1995). "LIGHT AND PHYTOCHROME INVOLVEMENT IN ROSA-MULTIFLORA SEED-GERMINATION." Journal of the American Society for Horticultural Science 120(6): 953-955.</t>
  </si>
  <si>
    <t>Rosa multiflora</t>
  </si>
  <si>
    <t>Faculty of Agriculture, Tohoku Univ., Sendai, Japan</t>
  </si>
  <si>
    <t>38°15'14.3"N 140°50'01.5"E</t>
  </si>
  <si>
    <t>Vansplunder, I. C., H.; Voesenek, Lacj; Blom, Cwpm (1995). "ESTABLISHMENT OF ALLUVIAL FOREST SPECIES IN FLOODPLAINS - THE ROLE OF DISPERSAL TIMING, GERMINATION CHARACTERISTICS AND WATER-LEVEL FLUCTUATIONS." Acta Botanica Neerlandica 44(3): 269-278.</t>
  </si>
  <si>
    <t>Nijmegen, Netherlands</t>
  </si>
  <si>
    <t>51º 52' N, 5º 67' E</t>
  </si>
  <si>
    <t>Thanos, C. A. K., C. C.; Skarou, F. (1995). "ECOPHYSIOLOGY OF GERMINATION IN THE AROMATIC PLANTS THYME, SAVORY AND OREGANO (LABIATAE)." Seed Science Research 5(3): 161-170.</t>
  </si>
  <si>
    <t>Mournies, Chania, Greece</t>
  </si>
  <si>
    <t>35°29'19.0"N 24°00'59.0"E</t>
  </si>
  <si>
    <t>Goodwin, J. R. D., Paul S.; Eddleman, Lee E. (1995). "After-Ripening in Festuca idahoensis Seeds: Adaptive Dormancy and Implications for Restoration." Restoration Ecology 3(2): 137-142.</t>
  </si>
  <si>
    <t>45°02'32.6"N 123°13'00.5"W</t>
  </si>
  <si>
    <t>Gonzlez-Rabanal, F. C., Mercedes (1995). "Effect of high temperatures and ash on germination of ten species from gorse shrubland." Vegetatio 116(2): 123-131.</t>
  </si>
  <si>
    <t>Monte Castro Valente, Padrón, Spain</t>
  </si>
  <si>
    <t>42º 44' N, 8º 38' W</t>
  </si>
  <si>
    <t>Baskin, C. C. M., Susan E.; Baskin, Jerry M. (1995). "Two Types of Morphophysiological Dormancy in Seeds of Two Genera (Osmorhiza;  and Erythronium; ) with an Arcto-Tertiary Distribution Pattern." American Journal of Botany 82(3): 293-298.</t>
  </si>
  <si>
    <t>Osmorhiza chilensis</t>
  </si>
  <si>
    <t>Loafer Canyon, Utah, USA</t>
  </si>
  <si>
    <t>40°01'17.5"N 111°40'12.0"W</t>
  </si>
  <si>
    <t>Baskin, C. C. B., Jerry M. (1995). "Warm plus cold stratification requirement for dormancy break in seeds of the woodland herb Cardamine concatenata (Brassicaceae), and evolutionary implications." Canadian Journal of Botany 73(4): 608-612.</t>
  </si>
  <si>
    <t>Cardamine concatenata</t>
  </si>
  <si>
    <t>37º 47' 30'' N, 84º 00' 37'' W</t>
  </si>
  <si>
    <t>Milberg, P. (1994). "Germination ecology of the polycarpic grassland perennials Primula veris and Trollius europaeus." Ecography 17(1): 3-8.</t>
  </si>
  <si>
    <t>Akerby, Uppland, Sweden</t>
  </si>
  <si>
    <t>60°25'19.5"N 17°45'59.8"E</t>
  </si>
  <si>
    <t>Lisci, M. (1994). "Germination ecology of drupelets of the fig (Ficus carica L.)." Botanical Journal of the Linnean Society 114(2): 133-146.</t>
  </si>
  <si>
    <t>Botanical Garden of Siena, Italy</t>
  </si>
  <si>
    <t>43°18'50.7"N 11°19'51.0"E</t>
  </si>
  <si>
    <t>Li, X. J. B., P. J.; Leadem, C. L. (1994). "Interactive effects of light and stratification on the germination of some British Columbia conifers." Canadian Journal of Botany 72(11): 1635-1646.</t>
  </si>
  <si>
    <t>Larix occidentalis</t>
  </si>
  <si>
    <t>Thuja plicata</t>
  </si>
  <si>
    <t>49º 22' N, 122º 05' W</t>
  </si>
  <si>
    <t>49º 04' N, 122º 01' W</t>
  </si>
  <si>
    <t>55º 30' N, 128º 15' W</t>
  </si>
  <si>
    <t>50º 03' N, 115º 38' W</t>
  </si>
  <si>
    <t>58º 25' N, 122º 55' W</t>
  </si>
  <si>
    <t>55º 13' N, 127º 34' W</t>
  </si>
  <si>
    <t>50º 56' N, 118º 13' W</t>
  </si>
  <si>
    <t>50º 50' N, 122º 07' W</t>
  </si>
  <si>
    <t>50º 51' N, 118º 02' W</t>
  </si>
  <si>
    <t>55º 27' N, 127º 50' W</t>
  </si>
  <si>
    <t>55º 28' N, 127º 55' W</t>
  </si>
  <si>
    <t>Hardegree, S. P. (1994). "Drying and Storage Effects on Germination of Primed Grass Seeds." Journal of Range Management 47(3): 196-199.</t>
  </si>
  <si>
    <t>Poa canbyi</t>
  </si>
  <si>
    <t>Poa sanbergii</t>
  </si>
  <si>
    <t>Sitanion hystrix</t>
  </si>
  <si>
    <t>43°37'07.4"N 116°13'57.6"W</t>
  </si>
  <si>
    <t>Commercial lot, Boise, Idaho, USA</t>
  </si>
  <si>
    <t>Finch-Savage, W. E. C., H. A. (1994). "Water relations of germination in the recalcitrant seeds of Quercus robur L." Seed Science Research 4(03): 315-322.</t>
  </si>
  <si>
    <t>Wellesbourne, Warwick, UK</t>
  </si>
  <si>
    <t>52°11'38.5"N 1°36'08.2"W</t>
  </si>
  <si>
    <t>Carlson, C. E. (1994). "Germination and early growth of western larch (Larixoccidentalis), alpine larch (Larixlyallii), and their reciprocal hybrids." Canadian Journal of Forest Research 24(5): 911-916.</t>
  </si>
  <si>
    <t>Missoula, Montana, USA</t>
  </si>
  <si>
    <t>46°52'10.1"N 114°00'54.4"W</t>
  </si>
  <si>
    <t>Bavcon, J. D., B.; Papes, D. (1994). "GERMINATION OF SEEDS AND CYTOGENETIC ANALYSIS OF THE SPRUCE IN DIFFERENTLY POLLUTED AREAS OF SLOVENIA." Phyton-Annales Rei Botanicae 33(2): 267-277.</t>
  </si>
  <si>
    <t>Jelovica 2, Slovenia</t>
  </si>
  <si>
    <t>46°10'57.9"N 14°09'42.7"E</t>
  </si>
  <si>
    <t>Mariko, S. K., Hiroshi; Suzuki, Jun-ichirou; Furukawa, Akio (1993). "Altitudinal variations in germination and growth responses of Reynoutria japonica;  populations on Mt Fuji to a controlled thermal environment." Ecological Research 8(1): 27-34.</t>
  </si>
  <si>
    <t>Reynoutria japonica</t>
  </si>
  <si>
    <t>Upland Mt Fuji population, Japan</t>
  </si>
  <si>
    <t>35°21'36.7"N 138°43'31.4"E</t>
  </si>
  <si>
    <t>Flannigan, M. D. W., F. I. (1993). "A laboratory study of the effect of temperature on red pine seed germination." Forest Ecology and Management 62(1-4): 145-156.</t>
  </si>
  <si>
    <t>Alexander Bay, Newfoundland, Canada</t>
  </si>
  <si>
    <t>Chalk River, Ontario, Canada</t>
  </si>
  <si>
    <t>Upper Peninsula, Michigan, USA</t>
  </si>
  <si>
    <t>48°40'47.1"N 54°06'53.9"W</t>
  </si>
  <si>
    <t>46°01'18.2"N 77°27'34.0"W</t>
  </si>
  <si>
    <t>46°15'12.8"N 87°17'20.6"W</t>
  </si>
  <si>
    <t>Wang, Z. M. M., S. E. (1992). "PEATLAND AND UPLAND BLACK SPRUCE POPULATIONS IN ALBERTA, CANADA - ISOZYME VARIATION AND SEED-GERMINATION ECOLOGY." Silvae Genetica 41(2): 117-122.</t>
  </si>
  <si>
    <t>Peatland 1, Alberta, Canada</t>
  </si>
  <si>
    <t>Upland 1, Alberta, Canada</t>
  </si>
  <si>
    <t>Peatland 2, Alberta, Canada</t>
  </si>
  <si>
    <t>Upland 2, Alberta, Canada</t>
  </si>
  <si>
    <t>Peatland 3, Alberta, Canada</t>
  </si>
  <si>
    <t>Upland 3, Alberta, Canada</t>
  </si>
  <si>
    <t>55º 08' N, 114º 15' W</t>
  </si>
  <si>
    <t>55º 02' N, 114º 02' W</t>
  </si>
  <si>
    <t>53º 25' N, 116º 01' W</t>
  </si>
  <si>
    <t>Tipton, J. L. (1992). "REQUIREMENTS FOR SEED-GERMINATION OF MEXICAN REDBUD, EVERGREEN SUMAC, AND MEALY SAGE." Hortscience 27(4): 313-316.</t>
  </si>
  <si>
    <t>Texas A&amp;M Research and Extension Center, El Paso, USA</t>
  </si>
  <si>
    <t>31°45'34.7"N 106°24'08.0"W</t>
  </si>
  <si>
    <t>Russi, L. C., P. S.; Roberts, E. H. (1992). "The Fate of Legume Seeds Eaten by Sheep from a Mediterranean Grassland." The Journal of Applied Ecology 29(3): 772-778.</t>
  </si>
  <si>
    <t>Trifolium campestre</t>
  </si>
  <si>
    <t>Tel Hadya, Aleppo, Syria</t>
  </si>
  <si>
    <t>36º 01' N, 36º 56' E</t>
  </si>
  <si>
    <t>Gange, A. C. B., V. K.; Farmer, L. M. (1992). "Effects of Pesticides on the Germination of Weed Seeds: Implications for Manipulative Experiments." The Journal of Applied Ecology 29(2): 303-310.</t>
  </si>
  <si>
    <t>Silwood Park, Ascot, Berkshire, UK</t>
  </si>
  <si>
    <t>51°24'32.8"N 0°38'19.3"W</t>
  </si>
  <si>
    <t>Finnerty, T. L. Z., J. M.; Hussey, M. A. (1992). "USE OF SEED PRIMING TO BYPASS STRATIFICATION REQUIREMENTS OF 3 AQUILEGIA SPECIES." Hortscience 27(4): 310-313.</t>
  </si>
  <si>
    <t>Aquilegia canadensis</t>
  </si>
  <si>
    <t>Texas A&amp;M University, College Station, USA</t>
  </si>
  <si>
    <t>30°37'06.1"N 96°20'12.7"W</t>
  </si>
  <si>
    <t>Finch-Savage, W. E. (1992). "Seed development in the recalcitrant species Quercus robur L.: germinability and desiccation tolerance." Seed Science Research 2(1): 17-22.</t>
  </si>
  <si>
    <t>52°11'44.2"N 1°35'28.9"W</t>
  </si>
  <si>
    <t>Downie, B. W., Ben S. P. (1992). "Upgrading germinability and vigour of jack pine, lodgepole pine, and white spruce by the IDS technique." Canadian Journal of Forest Research 22(8): 1124-1131.</t>
  </si>
  <si>
    <t>Clearwater, Canada</t>
  </si>
  <si>
    <t>Fort St James, Canada</t>
  </si>
  <si>
    <t>Lake le Jeaun, Canada</t>
  </si>
  <si>
    <t>1296, Canada</t>
  </si>
  <si>
    <t>2176, Canada</t>
  </si>
  <si>
    <t>Shinnickburn, Canada</t>
  </si>
  <si>
    <t>Big River, Canada</t>
  </si>
  <si>
    <t>Lake la Ronge, Canada</t>
  </si>
  <si>
    <t>51º 40' N, 119º 56' W</t>
  </si>
  <si>
    <t>54º 30' N, 124º 15' W</t>
  </si>
  <si>
    <t>50º 30' N, 120º 36' W</t>
  </si>
  <si>
    <t>54º 11' N, 125º 43' W</t>
  </si>
  <si>
    <t>50º 55' N, 120º 05' W</t>
  </si>
  <si>
    <t>46º 30' N, 66º 00' W</t>
  </si>
  <si>
    <t>54º 44' N, 107º 12' W</t>
  </si>
  <si>
    <t>55º 12' N, 105º 18' W</t>
  </si>
  <si>
    <t>Baskin, J. M. B., C. C. (1992). "SEED-GERMINATION BIOLOGY OF THE WEEDY BIENNIAL ALLIARIA-PETIOLATA." Natural Areas Journal 12(4): 191-197.</t>
  </si>
  <si>
    <t>37°52'02.5"N 84°35'47.8"W</t>
  </si>
  <si>
    <t>Acharya, S. N. C., C. B.; Hermesh, R.; Schaalje, G. B. (1992). "Factors affecting red-osier dogwood seed germination." Canadian Journal of Botany 70(5): 1012-1016.</t>
  </si>
  <si>
    <t>Cornus stolonifera</t>
  </si>
  <si>
    <t>53°34'35.5"N 110°26'55.6"W</t>
  </si>
  <si>
    <t>Hazeldine, Alberta, Canada</t>
  </si>
  <si>
    <t>Struve, D. K. D., Martin F.; Bennett, Mark A. (1991). "Aerated water soak increases red oak seed germination and seedling emergence." Canadian Journal of Forest Research 21(8): 1257-1261.</t>
  </si>
  <si>
    <t>Ohio State University Campus, USA</t>
  </si>
  <si>
    <t>Shipley, B. P., M. (1991). "Germination Responses of 64 Wetland Species in Relation to Seed Size, Minimum Time to Reproduction and Seedling Relative Growth Rate." Functional Ecology 5(1): 111-118.</t>
  </si>
  <si>
    <t>Carex critina</t>
  </si>
  <si>
    <t>Eastern Canada</t>
  </si>
  <si>
    <t>49°08'15.9"N 80°19'51.6"W</t>
  </si>
  <si>
    <t>40°00'21.6"N 83°01'52.4"W</t>
  </si>
  <si>
    <t>Pons, T. L. (1991). "Dormancy, Germination and Mortality of Seeds in a Chalk-Grassland Flora." The Journal of Ecology 79(3): 765-780.</t>
  </si>
  <si>
    <t>50°52'40.1"N 5°55'54.0"E</t>
  </si>
  <si>
    <t>Vrakelberg Nature Reserve, The Netherlands</t>
  </si>
  <si>
    <t>Kashiwagi, Y. (1991). "Successional development from stands ofMiscanthus sinensis to stands ofPinus densiflora and elements of microclimates: The seed germination and seedling establishment conditions ofP. densiflora." Theoretical and Applied Climatology 43(3): 149-158.</t>
  </si>
  <si>
    <t>Sugadaira, Japan</t>
  </si>
  <si>
    <t>36°30'08.9"N 138°20'59.7"E</t>
  </si>
  <si>
    <t>Hill, M. J. L., R. (1991). "The effect of temperature on germination and seedling growth of temperate perennial pasture legumes." Australian Journal of Agricultural Research 42(1): 175-189.</t>
  </si>
  <si>
    <t>38°21'10.4"N 100°16'14.1"W</t>
  </si>
  <si>
    <t>Geneve, R. L. (1991). "SEED DORMANCY IN EASTERN REDBUD (CERCIS-CANADENSIS)." Journal of the American Society for Horticultural Science 116(1): 85-88.</t>
  </si>
  <si>
    <t>New Brunswick, Canada</t>
  </si>
  <si>
    <t>46º 55' N, 67º 23' W</t>
  </si>
  <si>
    <t>Bourgeois, J. M., L. (1991). "Metabolic changes related to the acceleration of jack pine germination by osmotic priming." Tree Physiology 8(4): 407-413.</t>
  </si>
  <si>
    <t>47°36'33.9"N 82°24'33.4"W</t>
  </si>
  <si>
    <t>Weber, J. C. S., F. C. (1990). "EFFECTS OF STRATIFICATION AND TEMPERATURE ON SEED-GERMINATION SPEED AND UNIFORMITY IN CENTRAL OREGON PONDEROSA PINE (PINUS-PONDEROSA DOUGL EX-LAWS)." Usda Forest Service Pacific Northwest Research Station Research Paper(429): 1-13.</t>
  </si>
  <si>
    <t>Central Oregon, USA</t>
  </si>
  <si>
    <t>43°49'11.6"N 120°42'52.5"W</t>
  </si>
  <si>
    <t>Thomson, E. F. R., S.; Cocks, P. S.; Osman, A. E.; Russi, L. (1990). "Recovery and germination rates of seeds of Mediterranean medics and clovers offered to sheep at a single meal or continuously." The Journal of Agricultural Science 114(03): 295-299.</t>
  </si>
  <si>
    <t>Li, L. I. R., James D. (1990). "Lipid Mobilization During Dormancy Breakage in Oilseed of Corylus avellana." Annals of Botany 66(5): 501-505.</t>
  </si>
  <si>
    <t>Whiteknights, Reading, UK</t>
  </si>
  <si>
    <t>51°26'39.2"N 0°56'13.4"W</t>
  </si>
  <si>
    <t>Meyer, S. E. M., Stephen B.; McArthur, E. Durant (1990). "Germination Response of Artemisia tridentata (Asteraceae) to Light and Chill: Patterns of Between-Population Variation." Botanical Gazette 151(2): 176-183.</t>
  </si>
  <si>
    <t>Caliente, Nevada, USA</t>
  </si>
  <si>
    <t>37º 37' N, 114º 43' W</t>
  </si>
  <si>
    <t>Caron, G. E. W., B. S. P.; Schooley, H. O. (1990). "Effect of Tree Spacing, Cone Storage, and Prechilling on Germination of Picea glauca Seed." The Forestry Chronicle 66(4): 388-392.</t>
  </si>
  <si>
    <t>Petawawa, Ontario, Canada</t>
  </si>
  <si>
    <t>46º 05' N, 77º 26' W</t>
  </si>
  <si>
    <t>Terui, K. O., Nobuo (1989). "Dormancy in Dioscorea: Rapid Germination of Detached Embryos from Dormant Seeds of D. tokoro." Plant and Cell Physiology 30(2): 287-293.</t>
  </si>
  <si>
    <t>Suzaki, Shizuoka, Japan</t>
  </si>
  <si>
    <t>34°39'49.1"N 138°58'11.7"E</t>
  </si>
  <si>
    <t>Meyer, S. E. (1989). "WARM PRETREATMENT EFFECTS ON ANTELOPE BITTERBRUSH (PURSHIA-TRIDENTATA) GERMINATION RESPONSE TO CHILLING." Northwest Science 63(4): 146-153.</t>
  </si>
  <si>
    <t>Intermountain Research Station, Provo, Utah, USA</t>
  </si>
  <si>
    <t>40°13'43.5"N 111°38'42.2"W</t>
  </si>
  <si>
    <t>1, DAR</t>
  </si>
  <si>
    <t>Gosling, P. G. (1989). "The Effect of Drying Quercus robur Acorns to Different Moisture Contents, followed by Storage, either with or without Imbibition." Forestry 62(1): 41-50.</t>
  </si>
  <si>
    <t>53°11'07.6"N 1°35'24.6"W</t>
  </si>
  <si>
    <t>Washitani, I. (1988). "Effects of High Temperatures on the Permeability and Germinability of the Hard Seeds of Rhus javanica L." Annals of Botany 62(1): 13-16.</t>
  </si>
  <si>
    <t>Rhus javanica</t>
  </si>
  <si>
    <t>University Forest of the University of Tokyo, Japan</t>
  </si>
  <si>
    <t>35°42'43.7"N 139°45'43.0"E</t>
  </si>
  <si>
    <t>van Tooren, B. F. P., T. L. (1988). "Effects of Temperature and Light on the Germination in Chalk Grassland Species." Functional Ecology 2(3): 303-310.</t>
  </si>
  <si>
    <t>Thanos, C. A. G., K. (1988). "Ecophysiology of fire-stimulated seed germination in Cistus incanus ssp. creticus (L.) Hey wood and C. salvifolius L." Plant, Cell &amp; Environment 11(9): 841-849.</t>
  </si>
  <si>
    <t>University Campus near Mt Hymettus, Athens, Greece</t>
  </si>
  <si>
    <t>37°56'46.5"N 23°48'45.7"E</t>
  </si>
  <si>
    <t>Pitel, J. A. C., W. M. (1988). "Metabolism of enzymes with imbibition and germination of seeds of jack pine (Pinus banksiana)." Canadian Journal of Botany 66(3): 542-547.</t>
  </si>
  <si>
    <t>Audrey Lake, Ontario, Canada</t>
  </si>
  <si>
    <t>49º 45' N, 94º 10' W</t>
  </si>
  <si>
    <t>Nosko, P. B., Pierre; Kramer, James R.; Kershaw, Kenneth A. (1988). "The effect of aluminum on seed germination and early seedling establishment, growth, and respiration of white spruce (Picea glauca)." Canadian Journal of Botany 66(11): 2305-2310.</t>
  </si>
  <si>
    <t>Bracebridge, Ontario, Canada</t>
  </si>
  <si>
    <t>45°01'21.6"N 79°17'10.5"W</t>
  </si>
  <si>
    <t>Hellum, A. K. H., Lisa (1988). "Variable dormancy in seed of Pinus contorta." Scandinavian Journal of Forest Research 3(1-4): 137-146.</t>
  </si>
  <si>
    <t>Grande Prairie, Alberta, Canada</t>
  </si>
  <si>
    <t>54º 38' N, 119º 05' W</t>
  </si>
  <si>
    <t>Gosling, P. G. (1988). "THE EFFECT OF MOIST CHILLING ON THE SUBSEQUENT GERMINATION OF SOME TEMPERATE CONIFER SEEDS OVER A RANGE OF TEMPERATURES." Journal of Seed Technology 12(1): 90-98.</t>
  </si>
  <si>
    <t>Woodard, P. M. C., G. (1987). "ENGELMANN SPRUCE, LODGEPOLE PINE AND SUBALPINE FIR SEED-GERMINATION SUCCESS ON ASHBED CONDITIONS." Northwest Science 61(4): 233-238.</t>
  </si>
  <si>
    <t>Picea engelmannii</t>
  </si>
  <si>
    <t>University of Alberta, Canada</t>
  </si>
  <si>
    <t>53°31'23.9"N 113°31'40.1"W</t>
  </si>
  <si>
    <t>Escarré, J. H., C. (1988). "Aptitudes germinatives comparées de graines de Rumex acetosella issues de populations correspondant à des stades distincts d'une succession postculturale." Canadian Journal of Botany 66(7): 1381-1390.</t>
  </si>
  <si>
    <t>Fontainebleu, France</t>
  </si>
  <si>
    <t>48°24'23.5"N 2°42'18.0"E</t>
  </si>
  <si>
    <t>Taylorson, R. B. (1987). "Reverse bimodal action of 2,2,2-trifluoroethanol on Rumex crispus seed germination." Physiologia Plantarum 69(4): 716-720.</t>
  </si>
  <si>
    <t>Beltsville, Maryland, USA</t>
  </si>
  <si>
    <t>39°02'07.6"N 76°55'32.9"W</t>
  </si>
  <si>
    <t>Scherbatskoy, T. K., Richard M.; Badger, G. J. (1987). "Germination responses of forest tree seed to acidity and metal ions." Environmental and Experimental Botany 27(2): 157-164.</t>
  </si>
  <si>
    <t>Schumacher Shoe Co, Sandwich, MA, USA</t>
  </si>
  <si>
    <t>41°44'59.6"N 70°28'01.6"W</t>
  </si>
  <si>
    <t>Pinfield, N. J. S., P. A.; Bazaid, S. M. (1987). "Seed dormancy in Acer: Is there a common mechanism for all Acer species and what part is played in it by abscisic acid?" Physiologia Plantarum 71(3): 365-371.</t>
  </si>
  <si>
    <t>University of Bristol, UK</t>
  </si>
  <si>
    <t>51°27'30.1"N 2°36'07.7"W</t>
  </si>
  <si>
    <t>Froud-Williams, R. J. F., R. (1987). "Germination of proximal and distal seeds of Poa trivialis L. from contrasting habitats." Weed Research 27(4): 245-250.</t>
  </si>
  <si>
    <t>51°45'01.4"N 1°15'22.1"W</t>
  </si>
  <si>
    <t>Washitani, I. S., Toshiro (1986). "Germination Responses ofPinus densifloraSeeds to Temperature, Light and Interrupted Imbibition." Journal of Experimental Botany 37(9): 1376-1387.</t>
  </si>
  <si>
    <t>Ibaraki, Honshu, Japan</t>
  </si>
  <si>
    <t>36°17'09.8"N 140°25'52.8"E</t>
  </si>
  <si>
    <t>Probert, R. J. S., R. O. (1986). "The joint action of phytochrome and alternating temperatures in the control of seed germination in Dactylis glomerata." Physiologia Plantarum 67(2): 299-304.</t>
  </si>
  <si>
    <t>47°13'01.1"N 1°33'19.0"W</t>
  </si>
  <si>
    <t>Leadem, C. L. (1986). "Stratification of Abiesamabilis seeds." Canadian Journal of Forest Research 16(4): 755-760.</t>
  </si>
  <si>
    <t>3636, Victoria, British Columbia, Canada</t>
  </si>
  <si>
    <t>48°25'44.1"N 123°21'54.5"W</t>
  </si>
  <si>
    <t>4217, Victoria, British Columbia, Canada</t>
  </si>
  <si>
    <t>4293, Victoria, British Columbia, Canada</t>
  </si>
  <si>
    <t>4347, Victoria, British Columbia, Canada</t>
  </si>
  <si>
    <t>4348, Victoria, British Columbia, Canada</t>
  </si>
  <si>
    <t>Galinato, M. I. V., A. G. (1986). "SEED-GERMINATION TRAITS OF ANNUALS AND EMERGENTS RECRUITED DURING DRAWDOWNS IN THE DELTA MARSH, MANITOBA, CANADA." Aquatic Botany 26(1-2): 89-102.</t>
  </si>
  <si>
    <t>Delta Marsh, Lake Manitoba, Canada</t>
  </si>
  <si>
    <t>50º 11' N, 98º 19' W</t>
  </si>
  <si>
    <t>Bevington, J. (1986). "Geographic Differences in the Seed Germination of Paper Birch (Betula Papyrifera)." American Journal of Botany 73(4): 564-573.</t>
  </si>
  <si>
    <t>65B, Porcupine River, Alaska, USA</t>
  </si>
  <si>
    <t>67º 09' N, 142º 06' W</t>
  </si>
  <si>
    <t>73B, White Mountains, New Hampshire, USA</t>
  </si>
  <si>
    <t>44º 17' N, 71º 17' W</t>
  </si>
  <si>
    <t>Baskin, J. M. B., Carol C. (1986). "Seed Germination Ecophysiology of the Woodland Herb Asarum canadense." American Midland Naturalist 116(1): 132-139.</t>
  </si>
  <si>
    <t>Asarum canadense</t>
  </si>
  <si>
    <t>Fayette Co, Kentucky, USA</t>
  </si>
  <si>
    <t>38°02'41.9"N 84°30'18.7"W</t>
  </si>
  <si>
    <t>30/15C</t>
  </si>
  <si>
    <t>Baskin, J. M. B., Carol C. (1986). "Temperature requirements for after-ripening in seeds of nine winter annuals." Weed Research 26(6): 375-380.</t>
  </si>
  <si>
    <t>25/15C</t>
  </si>
  <si>
    <t>Pitel, J. A. W., B. S. P. (1985). "Physical and chemical treatments to improve laboratory germination of western white pine seeds." Canadian Journal of Forest Research 15(6): 1187-1190.</t>
  </si>
  <si>
    <t>Adams Lake, British Columbia, Canada</t>
  </si>
  <si>
    <t>Jackson County, Oregon, USA</t>
  </si>
  <si>
    <t>51º 25' N, 119º 30' W</t>
  </si>
  <si>
    <t>43º N, 120º 30' W</t>
  </si>
  <si>
    <t>Krauss, N. K., Karl-Hermann (1985). "Ein Beitrag zur Kenntnis über die Stratifikation und Keimung von Eschensamen (Fraxinus excelsior L.)." Flora 177(1-2): 91-105.</t>
  </si>
  <si>
    <t>54°05'20.0"N 13°23'48.3"E</t>
  </si>
  <si>
    <t>Greifswald, Germany</t>
  </si>
  <si>
    <t>Hoffman, G. R. (1985). "Germination of Herbaceous Plants Common to Aspen Forests of Western Colorado." Bulletin of the Torrey Botanical Club 112(4): 409-413.</t>
  </si>
  <si>
    <t>Bromus ciliatus</t>
  </si>
  <si>
    <t>Elymus glaucus</t>
  </si>
  <si>
    <t>Routt National Forest, Colorado, USA</t>
  </si>
  <si>
    <t>40°33'24.4"N 106°41'51.8"W</t>
  </si>
  <si>
    <t>Doescher, P. M., Richard; Winward, Alma (1985). "Effects of Moisture and Temperature on Germination of Idaho Fescue." Journal of Range Management 38(4): 317-320.</t>
  </si>
  <si>
    <t>Brothers, Oregon, USA</t>
  </si>
  <si>
    <t>Millican, Oregon, USA</t>
  </si>
  <si>
    <t>Hampton 1, Oregon, USA</t>
  </si>
  <si>
    <t>Hampton 2, Oregon, USA</t>
  </si>
  <si>
    <t>45°41'58.4"N 121°30'19.5"W</t>
  </si>
  <si>
    <t>45°39'47.0"N 121°27'07.6"W</t>
  </si>
  <si>
    <t>43°48'53.2"N 120°36'19.3"W</t>
  </si>
  <si>
    <t>43°52'46.2"N 120°55'37.8"W</t>
  </si>
  <si>
    <t>Campbell, M. H. (1985). "Germination, emergence and seedling growth of Hypericum perforatum L." Weed Research 25(4): 259-266.</t>
  </si>
  <si>
    <t>Tuena, Australia</t>
  </si>
  <si>
    <t>34°00'15.1"S 149°18'40.6"E</t>
  </si>
  <si>
    <t>Ballegaard, T. K. W., E. (1985). "OBSERVATIONS ON AUTOTOXIC EFFECTS ON SEED-GERMINATION AND SEEDLING GROWTH IN CIRSIUM-PALUSTRE FROM A SPRING AREA IN JUTLAND, DENMARK." Holarctic Ecology 8(1): 63-65.</t>
  </si>
  <si>
    <t>Cirsium palustre</t>
  </si>
  <si>
    <t>Jutland, Denmark</t>
  </si>
  <si>
    <t>55°37'39.8"N 9°11'38.1"E</t>
  </si>
  <si>
    <t>Washitani, I. (1984). "GERMINATION RESPONSES OF A SEED POPULATION OF TARAXACUM-OFFICINALE WEBER TO CONSTANT TEMPERATURES INCLUDING THE SUPRA-OPTIMAL RANGE." Plant Cell and Environment 7(9): 655-659.</t>
  </si>
  <si>
    <t>University of Tokyo, Japan</t>
  </si>
  <si>
    <t>35°42'43.0"N 139°45'38.6"E</t>
  </si>
  <si>
    <t>Pons, T. L. (1984). "Possible significance of changes in the light requirement of Cirsium palustre seeds after dispersal in ash coppice." Plant, Cell and Environment 7(4): 263-268.</t>
  </si>
  <si>
    <t>Utrecht, The Netherlands</t>
  </si>
  <si>
    <t>52°05'28.2"N 5°05'44.0"E</t>
  </si>
  <si>
    <t>Pitel, J. A. W., B. S. P.; Cheliak, W. M. (1984). "Improving germination of hop-hornbeam seeds." Canadian Journal of Forest Research 14(3): 464-466.</t>
  </si>
  <si>
    <t>Ostrya virginiana</t>
  </si>
  <si>
    <t>Ross Township, Ontario, Canada</t>
  </si>
  <si>
    <t>45º 41' N, 76º 43' W</t>
  </si>
  <si>
    <t>Helsper, H. P. G. K., G. A. M. (1984). "Germination of Calluna Vulgaris (L.) Hull in Vitro under Different Ph-Conditions." Acta Botanica Neerlandica 33(3): 347-353.</t>
  </si>
  <si>
    <t>Heide, The Netherlands</t>
  </si>
  <si>
    <t>51°30'15.8"N 5°56'42.1"E</t>
  </si>
  <si>
    <t>Hardin, E. D. (1984). "Variation in Seed Weight, Number per Capsule and Germination in Populus deltoides Bartr. Trees in Southeastern Ohio." American Midland Naturalist 112(1): 29-34.</t>
  </si>
  <si>
    <t>Populus deltoides</t>
  </si>
  <si>
    <t>Ohio University, Athens, USA</t>
  </si>
  <si>
    <t>39°19'28.0"N 82°06'05.6"W</t>
  </si>
  <si>
    <t>Farmer, R. E. C., Paul; Searle, Ian E.; Tarjan, David P. (1984). "Interaction of light, temperature, and chilling in the germination of black spruce." Canadian Journal of Forest Research 14(1): 131-133.</t>
  </si>
  <si>
    <t>Thunder Bay, Ontario, Canada</t>
  </si>
  <si>
    <t>48º 40' N, 89º 15' W</t>
  </si>
  <si>
    <t>Bean, E. W. S., S.; Tyler, B. F. (1984). "The germination of grass seeds after storage at different temperatures in aluminium foil and manilla paper packets." Annals of Applied Biology 105(2): 399-403.</t>
  </si>
  <si>
    <t>Gap, France</t>
  </si>
  <si>
    <t>Bocca Trabaria, Italy</t>
  </si>
  <si>
    <t>Chateaux-Gontier, France</t>
  </si>
  <si>
    <t>44°33'33.0"N 6°04'55.6"E</t>
  </si>
  <si>
    <t>43°35'38.4"N 12°14'07.1"E</t>
  </si>
  <si>
    <t>47°49'35.0"N 0°42'14.4"W</t>
  </si>
  <si>
    <t>Yarnton, Oxford, UK</t>
  </si>
  <si>
    <t>51°48'14.7"N 1°18'37.6"W</t>
  </si>
  <si>
    <t>Williams, E. D. (1983). "Germinability and enforced dormancy in seeds of species of indigenous grassland." Annals of Applied Biology 102(3): 557-566.</t>
  </si>
  <si>
    <t>Shimomura, H. S., Yutaka; Nakata, Hiroyuki; Yamamoto, Akiko; Kawakubo, Yoshie; Kawasaki, Junichi (1983). "Germination and Growth Inhibitors in Fruits of Gardenia jasminoides." Plant and Cell Physiology 24(1): 123-126.</t>
  </si>
  <si>
    <t>Gardenia jasminoides</t>
  </si>
  <si>
    <t>Tokyo College of Pharmacy, Japan</t>
  </si>
  <si>
    <t>35°41'18.6"N 139°42'58.4"E</t>
  </si>
  <si>
    <t>Shannon, P. R. M. J., R. A.; Jarvis, B. C. (1983). "Light-Sensitivity of Hazel Seeds with Respect to the Breaking of Dormancy." Plant and Cell Physiology 24(5): 933-936.</t>
  </si>
  <si>
    <t>University of Sheffield, UK</t>
  </si>
  <si>
    <t>53°22'44.1"N 1°29'25.9"W</t>
  </si>
  <si>
    <t>Schonfeld, M. A. C., R. J. (1983). "Factors influencing seed movement and dormancy in grass seeds." Grass and Forage Science 38(4): 243-250.</t>
  </si>
  <si>
    <t>51°45'07.5"N 1°15'28.4"W</t>
  </si>
  <si>
    <t>Thompson, K. G., J. P. (1983). "A Comparative Study of Germination Responses to Diurnally-Fluctuating Temperatures." The Journal of Applied Ecology 20(1): 141-156.</t>
  </si>
  <si>
    <t>53°22'46.4"N 1°28'56.5"W</t>
  </si>
  <si>
    <t>Ranunculus repens</t>
  </si>
  <si>
    <t>Taylor, R. J. S., David C. (1983). "Allelopathic effects of Engelmann spruce bark stilbenes and tannin–stilbene combinations on seed germination and seedling growth of selected conifers." Canadian Journal of Botany 61(1): 279-289.</t>
  </si>
  <si>
    <t>Koksilals Reforestation Complex, British Columbia, Canada</t>
  </si>
  <si>
    <t>53°44'08.4"N 127°39'09.8"W</t>
  </si>
  <si>
    <t>Putievsky, E. (1983). "Temperature and daylength influences on the growth and germination of sweet basil and oregano." Journal of Horticultural Science 58(4): 583-587.</t>
  </si>
  <si>
    <t>Greece</t>
  </si>
  <si>
    <t>39°12'18.7"N 22°13'38.2"E</t>
  </si>
  <si>
    <t>Nozzolillo, C. T., Ingrid (1983). "Aspects of Germination of Impatiens capensis Meerb., Formae capensis and immaculata, and I. pallida Nutt." Bulletin of the Torrey Botanical Club 110(3): 335-344.</t>
  </si>
  <si>
    <t>Rideau River, Ottawa, Canada</t>
  </si>
  <si>
    <t>45°13'06.0"N 75°41'29.6"W</t>
  </si>
  <si>
    <t>Karlin, E. F. B., L. C. (1983). "Germination Ecology of Ledum groenlandicum and Ledum palustre ssp. decumbens." Arctic and Alpine Research 15(3): 397-404.</t>
  </si>
  <si>
    <t>Ledum palustre</t>
  </si>
  <si>
    <t>Heatherdown mire, Alberta, Canada</t>
  </si>
  <si>
    <t>53º 37' N, 114º 16' W</t>
  </si>
  <si>
    <t>Julin-Tegelman, Å. P., Neville (1983). "Changes in the Levels of Endogenous Cytokinin-like Substances During Cold-induced Germination of Acer platanoides L. Seeds." Zeitschrift Fur Pflanzenphysiologie 110(1): 89-95.</t>
  </si>
  <si>
    <t>59°19'48.5"N 18°02'52.8"E</t>
  </si>
  <si>
    <t>Etherington, J. R. (1983). "Control of Germination and Seedling Morphology by Ethene: Differential Responses, Related to Habitat of Epilobium hirsutum L. and Chamerion angustifolium (L.) J. Holub." Annals of Botany 52(5): 653-658.</t>
  </si>
  <si>
    <t>Chamerion angustifolium</t>
  </si>
  <si>
    <t>Cardiff, UK</t>
  </si>
  <si>
    <t>51°29'13.3"N 3°12'21.8"W</t>
  </si>
  <si>
    <t>Dunlap, J. R. B., J. P. (1983). "Influence of seed size on germination and early development of loblolly pine (Pinustaeda L.) germinants." Canadian Journal of Forest Research 13(1): 40-44.</t>
  </si>
  <si>
    <t>Washington, North Carolina, USA</t>
  </si>
  <si>
    <t>35°33'16.8"N 77°03'07.8"W</t>
  </si>
  <si>
    <t>Okagami, N. K., Masashi (1982). "Dormancy inDioscorea: Differences of temperature responses in seed germination among six Japanese species." The Botanical Magazine Tokyo 95(2): 155-166.</t>
  </si>
  <si>
    <t>Dioscorea nipponica</t>
  </si>
  <si>
    <t>Niigata, Japan</t>
  </si>
  <si>
    <t>37°54'16.9"N 139°03'31.9"E</t>
  </si>
  <si>
    <t>Dioscorea japonica</t>
  </si>
  <si>
    <t>Kagoshima, Japan</t>
  </si>
  <si>
    <t>31°34'46.5"N 130°32'05.6"E</t>
  </si>
  <si>
    <t>Dioscorea quinqueloba</t>
  </si>
  <si>
    <t>Winston, D. A. H., B. D. (1981). "Effects of early cone collection and artificial ripening on white spruce and red pine germination." Canadian Journal of Forest Research 11(4): 817-826.</t>
  </si>
  <si>
    <t>45º 58' N, 77º 25' W</t>
  </si>
  <si>
    <t>Fechner, G. H. B., Karen E.; Myers, Joseph F. (1981). "Effects of storage, temperature, and moisture stress on seed germination and early seedling development of trembling aspen." Canadian Journal of Forest Research 11(3): 718-722.</t>
  </si>
  <si>
    <t>Larimer County, Colorado</t>
  </si>
  <si>
    <t>40°37'30.1"N 105°29'52.2"W</t>
  </si>
  <si>
    <t>Masselink, A. K. (1980). "Germination and Seed Population Dynamics in Melampyrum Pratense L." Acta Botanica Neerlandica 29(5-6): 451-468.</t>
  </si>
  <si>
    <t>Melampyrum pratense</t>
  </si>
  <si>
    <t>Appelbergen, The Netherlands</t>
  </si>
  <si>
    <t>Eext, The Netherlands</t>
  </si>
  <si>
    <t>Annen, The Netherlands</t>
  </si>
  <si>
    <t>Norg, The Netherlands</t>
  </si>
  <si>
    <t>Amen, The Netherlands</t>
  </si>
  <si>
    <t>53°08'16.4"N 6°38'23.2"E</t>
  </si>
  <si>
    <t>53°01'00.7"N 6°44'34.8"E</t>
  </si>
  <si>
    <t>53°03'26.2"N 6°43'39.9"E</t>
  </si>
  <si>
    <t>53°04'13.5"N 6°27'39.6"E</t>
  </si>
  <si>
    <t>52°55'57.9"N 6°35'50.0"E</t>
  </si>
  <si>
    <t>Young, J. A. E., Raymond A. (1979). "Arrowleaf Balsamroot and Mules Ear Seed Germination." Journal of Range Management 32(1): 71-74.</t>
  </si>
  <si>
    <t>Balsamorhiza sagittata</t>
  </si>
  <si>
    <t>Northeastern California, USA</t>
  </si>
  <si>
    <t>39°01'50.2"N 120°24'40.1"W</t>
  </si>
  <si>
    <t>NA(8)</t>
  </si>
  <si>
    <t>Campbell, R. A. D., Donald J. (1979). "Laser activation of phytochrome-controlled germination in Pinusbanksiana." Canadian Journal of Forest Research 9(4): 522-524.</t>
  </si>
  <si>
    <t>45°52'50.9"N 77°18'46.5"W</t>
  </si>
  <si>
    <t>Landgraff, A. J., Olavi (1979). "Germination and Dormancy of Reed Canary-Grass Seeds (Phalaris arundinacea)." Physiologia Plantarum 45(1): 96-102.</t>
  </si>
  <si>
    <t>Tjotta, Norway</t>
  </si>
  <si>
    <t>65°49'25.0"N 12°25'31.9"E</t>
  </si>
  <si>
    <t>van der Vegte, F. W. (1978). "Population differentiation and germination ecology in Stellaria media (L.) Vill." Oecologia 37(2): 231-245.</t>
  </si>
  <si>
    <t>52°19'48.2"N 4°34'10.4"E</t>
  </si>
  <si>
    <t>Bradbeer, J. W. A., Ingrid E.; Nirmala, Ilango S. (1978). "The role of chilling in the breaking of seed dormancy inCorylus avellanaL." Pesticide Science 9(2): 184-186.</t>
  </si>
  <si>
    <t>King's College, London, UK</t>
  </si>
  <si>
    <t>51°30'41.9"N 0°06'57.4"W</t>
  </si>
  <si>
    <t>Barnett, P. E. F., R. E. (1978). "ALTITUDINAL VARIATION IN GERMINATION CHARACTERISTICS OF YELLOW-POPLAR IN THE SOUTHERN APPALACHIANS." Silvae Genetica 27(3-4): 101-104.</t>
  </si>
  <si>
    <t>Liriodendron tulipifera</t>
  </si>
  <si>
    <t>Low elevation trees, Tennessee and South Carolina, USA</t>
  </si>
  <si>
    <t>35°10'49.8"N 84°22'18.2"W</t>
  </si>
  <si>
    <t>Young, J. A. E., Raymond A. (1977). "Squirreltail Seed Germination." Journal of Range Management 30(1): 33-36.</t>
  </si>
  <si>
    <t>Nevada and northeastern California</t>
  </si>
  <si>
    <t>39°06'40.7"N 119°53'34.3"W</t>
  </si>
  <si>
    <t>Robocker, W. C. (1977). "GERMINATION OF SEEDS OF COMMON YARROW (ACHILLEA-MILLEFOLIUM) AND ITS HERBICIDAL CONTROL." Weed Science 25(5): 456-459.</t>
  </si>
  <si>
    <t>Washington State University, USA</t>
  </si>
  <si>
    <t>46°43'54.7"N 117°09'13.7"W</t>
  </si>
  <si>
    <t>Evans, R. A. Y., James A. (1977). "Bitterbrush Germination with Constant and Alternating Temperatures." Journal of Range Management 30(1): 30-32.</t>
  </si>
  <si>
    <t>Allen, R. F., R. E. (1977). "Germination of Silky Dogwood." The Journal of Wildlife Management 41(4): 767-770.</t>
  </si>
  <si>
    <t>Cornus amomum</t>
  </si>
  <si>
    <t>Norris, Tennessee, USA</t>
  </si>
  <si>
    <t>36º N, 84º W</t>
  </si>
  <si>
    <t>Oomes, M. J. M. E., W. Th (1976). "Germination of Six Grassland Herbs in Microsites with Different Water Contents." The Journal of Ecology 64(2): 745-755.</t>
  </si>
  <si>
    <t>52°07'26.8"N 4°50'12.9"E</t>
  </si>
  <si>
    <t>Junttila, O. (1976). "Effects of Red and Far-red Irradiation on Seed Germination in Betula verrucosa and B. pubescens." Zeitschrift Fur Pflanzenphysiologie 80(5): 426-435.</t>
  </si>
  <si>
    <t>1 Finland</t>
  </si>
  <si>
    <t>2 Finland</t>
  </si>
  <si>
    <t>3 Finland</t>
  </si>
  <si>
    <t>4 Finland</t>
  </si>
  <si>
    <t>5 Norway</t>
  </si>
  <si>
    <t>6 Finland</t>
  </si>
  <si>
    <t>7 Finland</t>
  </si>
  <si>
    <t>8 Finland</t>
  </si>
  <si>
    <t>9 Finland</t>
  </si>
  <si>
    <t>10 Finland</t>
  </si>
  <si>
    <t>11 Finland</t>
  </si>
  <si>
    <t>12 Norway</t>
  </si>
  <si>
    <t>Betula verrucosa</t>
  </si>
  <si>
    <t>61º 40' N, 29º 30' E</t>
  </si>
  <si>
    <t>62º 0' N, 25º 0' E</t>
  </si>
  <si>
    <t>64º 30' N, 29º 0' E</t>
  </si>
  <si>
    <t>60º 45' N, 11º 10' E</t>
  </si>
  <si>
    <t>60º 5' N, 24º 0' E</t>
  </si>
  <si>
    <t>62º 30' N, 27 º 0' E</t>
  </si>
  <si>
    <t>64º 30' N, 290 0' E</t>
  </si>
  <si>
    <t>60º 30' N, 24º 30 ' E</t>
  </si>
  <si>
    <t>65º 15' N, 27º 0' E</t>
  </si>
  <si>
    <t>Harniss, R. O. M., W. T. (1976). "Yearly Variation in Germination in Three Subspecies of Big Sagebrush." Journal of Range Management 29(2): 167-168.</t>
  </si>
  <si>
    <t>Dubois, Idaho, USA</t>
  </si>
  <si>
    <t>44°10'27.0"N 112°13'47.3"W</t>
  </si>
  <si>
    <t>Radvanyi, A. (1975). "Effect of storage on germination of R-55 repellent-treated seed of white spruce." The Forestry Chronicle 51(1): 21-23.</t>
  </si>
  <si>
    <t>Alberta Forest Service, Canada</t>
  </si>
  <si>
    <t>53°22'17.4"N 115°31'02.8"W</t>
  </si>
  <si>
    <t>Bicknell, S. H. S., William H. (1975). "Influence of soil salt, at levels characteristic of some roadside environments, on the germination of certain tree seeds." Plant and Soil 43(1-3): 719-722.</t>
  </si>
  <si>
    <t>Quercus coccinea</t>
  </si>
  <si>
    <t>New Haven, USA</t>
  </si>
  <si>
    <t>41°18'26.2"N 72°56'21.8"W</t>
  </si>
  <si>
    <t>McDonough, W. T. H., R. O. (1974). "Effects of Temperature on Germination in Three Subspecies of Big Sagebrush." Journal of Range Management 27(3): 204-205.</t>
  </si>
  <si>
    <t>Haunold, A. Z., Charles E. (1974). "Pollen Collection, Crossing, and Seed Germination of Hop1." Crop Science 14(5): 774-776.</t>
  </si>
  <si>
    <t>Humulus lupulus</t>
  </si>
  <si>
    <t>USDA, Oregon, USA</t>
  </si>
  <si>
    <t>43°57'48.9"N 122°07'28.2"W</t>
  </si>
  <si>
    <t>Junttila, O. (1972). "EFFECT OF GIBBERELLIC-ACID ON DARK AND LIGHT GERMINATION AT DIFFERENT TEMPERATURES OF CALLUNA, LEDUM AND RHODODENDRON SEEDS." Physiologia Plantarum 26(2): 239-&amp;.</t>
  </si>
  <si>
    <t>Finland</t>
  </si>
  <si>
    <t>61º 7' N, 24º 20' E</t>
  </si>
  <si>
    <t>DeBell, D. S. N., Aubrey W. (1972). "Some Factors Affecting Germination of Swamp Tupelo Seeds." Ecology 53(3): 504-506.</t>
  </si>
  <si>
    <t>Nyssa sylvatica var. biflora</t>
  </si>
  <si>
    <t>Bluebird Swamp, Berkeley Co, South Carolina, USA</t>
  </si>
  <si>
    <t>Biswas, P. K. B., P. A.; Paul, K. B. (1972). "Germination Promotion of Loblolly Pine and Baldcypress Seeds by Stratification and Chemical Treatments." Physiologia Plantarum 27(1): 71-76.</t>
  </si>
  <si>
    <t>American Forest Seed Company, Woodworth, Louisiana, USA</t>
  </si>
  <si>
    <t>31°07'19.3"N 92°26'20.3"W</t>
  </si>
  <si>
    <t>33°06'14.0"N 79°57'57.8"W</t>
  </si>
  <si>
    <t>Webb, D. P. D., E. B. (1969). "Factors influencing the stratification process in seeds of Acer saccharum." Canadian Journal of Botany 47(10): 1555-1563.</t>
  </si>
  <si>
    <t>Vermont, USA</t>
  </si>
  <si>
    <t>43°54'50.9"N 72°36'26.7"W</t>
  </si>
  <si>
    <t>Sasaki, S. K., T. T. (1968). "Effects of Herbicides on Seed Germination and Early Seedling Development of Pinus resinosa." Botanical Gazette 129(3): 238-246.</t>
  </si>
  <si>
    <t>45°58'47.0"N 94°14'24.6"W</t>
  </si>
  <si>
    <t>Bradbeer, J. W. (1968). "Studies in seed dormancy : IV. The role of endogenous inhibitors and gibberellin in the dormancy and germination of Corylus avellana L. seeds." Planta 78(3): 266-276.</t>
  </si>
  <si>
    <t>Mereworth, Kent, USA</t>
  </si>
  <si>
    <t>51°15'30.7"N 0°22'49.0"E</t>
  </si>
  <si>
    <t>Schalin, I. (1967). "Germination Analysis of Alnus incana (L.) Moench and Alnus glutinosa (L.) Gaertn. Seeds." Oikos 18(2): 253-&amp;.</t>
  </si>
  <si>
    <t>Alnus incana</t>
  </si>
  <si>
    <t>Vihti, Finland</t>
  </si>
  <si>
    <t>60°24'57.7"N 24°19'15.6"E</t>
  </si>
  <si>
    <t>Farmer, R. E. B., F. T. (1967). "Germination and Initial Growth of Eastern Cottonwood as Influenced by Moisture Stress, Temperature, and Storage." Botanical Gazette 128(3/4): 211-215.</t>
  </si>
  <si>
    <t>Stoneville, Mississippi, USA</t>
  </si>
  <si>
    <t>33°25'26.9"N 90°54'54.4"W</t>
  </si>
  <si>
    <t>Bonner, F. T. (1967). "GERMINATION OF SWEETGUM SEED IN RESPONSE TO LIGHT." Journal of Forestry 65(5): 339-&amp;.</t>
  </si>
  <si>
    <t>Liquidambar styraciflua</t>
  </si>
  <si>
    <t>Sayers, R. L. W., Richard T. (1966). "Germination Responses in Alpine Species." Botanical Gazette 127(1): 11-16.</t>
  </si>
  <si>
    <t>Deschampsia caespitosa</t>
  </si>
  <si>
    <t>False Mummy Pass, Rocky Mountain National Parl, Colorado, USA</t>
  </si>
  <si>
    <t>40°30'55.6"N 105°39'56.6"W</t>
  </si>
  <si>
    <t>Stewart, R. N. S., Peter (1965). "The Effect of the Interaction of Temperature with After-Ripening Requirement and Compensating Temperature on Germination of Seed of Five Species of Rosa." American Journal of Botany 52(7): 755-&amp;.</t>
  </si>
  <si>
    <t>38°58'17.0"N 77°00'56.6"W</t>
  </si>
  <si>
    <t>Patten, D. T. (1963). "Light and Temperature Influence on Engelmann Spruce Seed Germination and Subalpine Forest Advance." Ecology 44(4): 817-818.</t>
  </si>
  <si>
    <t>Golden, Colorado, USA</t>
  </si>
  <si>
    <t>39°44'55.4"N 105°12'58.8"W</t>
  </si>
  <si>
    <t>Pinus virginiana</t>
  </si>
  <si>
    <t>Beltsville Experimental Forest, USA</t>
  </si>
  <si>
    <t>Snow, A. G. S., A. G.; Borthwick, H. A.; Hendricks, S. B.; Toole, E. H. (1961). "RESPONSES OF SEEDS OF PINUS VIRGINIANA TO LIGHT." Plant Physiology 36(3): 285-+.</t>
  </si>
  <si>
    <t>Tisdale, E. W. H., M.; Pringle, W. L. (1959). "Observations on the Autecology of Hypericum Perforatum." Ecology 40(1): 54-62.</t>
  </si>
  <si>
    <t>Colville, Washington, USA</t>
  </si>
  <si>
    <t>Salmon River, Idaho, USA</t>
  </si>
  <si>
    <t>Salmon River Bench, Idaho, USA</t>
  </si>
  <si>
    <t>48°32'35.2"N 117°54'08.3"W</t>
  </si>
  <si>
    <t>45°22'44.5"N 115°30'19.7"W</t>
  </si>
  <si>
    <t>45°26'21.4"N 115°26'27.1"W</t>
  </si>
  <si>
    <t>Stearns, F. O., Jerry (1958). "Interactions of Photoperiod and Temperature Affecting Seed Germination in Tsuga canadensis." American Journal of Botany 45(1): 53-58.</t>
  </si>
  <si>
    <t>Tsuga canadensis</t>
  </si>
  <si>
    <t>Five populations across North America, Canada and USA</t>
  </si>
  <si>
    <t>41°54'11.4"N 83°33'02.0"W</t>
  </si>
  <si>
    <t>Black, M. W., P. F. (1955). "Growth Studies in Woody Species VII. Photoperiodic Control of Germination in Betula pubescens Ehrh." Physiologia Plantarum 8(2): 300-316.</t>
  </si>
  <si>
    <t>Southern England, UK</t>
  </si>
  <si>
    <t>51°20'50.5"N 0°34'03.3"W</t>
  </si>
  <si>
    <t>Sarvas, R. (1950). "Effect of Light on the Germination of Forest Tree Seeds." Oikos 2(1): 109-119.</t>
  </si>
  <si>
    <t>Helsinki, Finland</t>
  </si>
  <si>
    <t>60°10'48.8"N 24°56'07.1"E</t>
  </si>
  <si>
    <t>Smith, D. C. (1939). "Influence of moisture and low temperature on the germination of hop seeds." Journal of Agricultural Research 58: 0369-0381.</t>
  </si>
  <si>
    <t>43°47'19.7"N 121°55'48.9"W</t>
  </si>
  <si>
    <t>Baldwin, H. I. (1934). "Effect of After-Ripening Treatment on Germination of White Pine Seeds of Different Ages." Botanical Gazette 96(2): 372-376.</t>
  </si>
  <si>
    <t>43°09'21.9"N 71°56'17.4"W</t>
  </si>
  <si>
    <t>Hillboro, New Hampshire, USA</t>
  </si>
  <si>
    <t>Haasis, F. W. T., Adrian C. (1931). "Temperature Relations of Lodgepole-Pine Seed Germination." Ecology 12(4): 728-744.</t>
  </si>
  <si>
    <t>Shuswap Lake, British Columbia, Canada</t>
  </si>
  <si>
    <t>Mount Ida, British Columbia, Canada</t>
  </si>
  <si>
    <t>Highland Valley, British Columbia, Canada</t>
  </si>
  <si>
    <t>Long Lake, British Columbia, Canada</t>
  </si>
  <si>
    <t>Barnes Creek, British Columbia, Canada</t>
  </si>
  <si>
    <t>Upper Hat Creek, British Columbia, Canada</t>
  </si>
  <si>
    <t>50°58'20.3"N 119°17'22.9"W</t>
  </si>
  <si>
    <t>50°38'13.7"N 119°18'34.8"W</t>
  </si>
  <si>
    <t>50°34'16.0"N 121°08'16.1"W</t>
  </si>
  <si>
    <t>49°12'47.8"N 124°01'02.1"W</t>
  </si>
  <si>
    <t>50°41'56.9"N 121°14'57.7"W</t>
  </si>
  <si>
    <t>50°49'03.1"N 121°34'42.4"W</t>
  </si>
  <si>
    <t>Joseph, H. C. (1929). "Germination and Vitality of Birch Seeds." Botanical Gazette 87(1): 127-151.</t>
  </si>
  <si>
    <t>Betula lenta</t>
  </si>
  <si>
    <t>Betula lutea</t>
  </si>
  <si>
    <t>Boyce Thompson Institute for Plant Research, Yonker, NY, USA</t>
  </si>
  <si>
    <t>40°58'18.6"N 73°53'04.4"W</t>
  </si>
  <si>
    <t>Davis, O. H. (1927). "Germination and Early Growth of Cornus florida, Sambucus canadensis, and Berberis thunbergii." Botanical Gazette 84(3): 225-263.</t>
  </si>
  <si>
    <t>Hudson River, Yonkers, NY, USA</t>
  </si>
  <si>
    <t>40°56'26.0"N 73°54'08.2"W</t>
  </si>
  <si>
    <t>40°49'06.1"N 77°45'23.4"W</t>
  </si>
  <si>
    <t>Mitchell, E. (1926). "Germination of Seeds of Plants Native to Dutchess County, New York." Botanical Gazette 81(1): 108-112.</t>
  </si>
  <si>
    <t>Dutchess County, New York, USA</t>
  </si>
  <si>
    <t>41°45'14.7"N 73°44'22.7"W</t>
  </si>
  <si>
    <t>Rhamnus cathartica</t>
  </si>
  <si>
    <t>Polygonatum biflorum</t>
  </si>
  <si>
    <t>Smilacina racemosa</t>
  </si>
  <si>
    <t>Smilacina stellata</t>
  </si>
  <si>
    <t>Arisaema tryphyllum</t>
  </si>
  <si>
    <t>Viburnum prunifolium</t>
  </si>
  <si>
    <t>Rhus copallina</t>
  </si>
  <si>
    <t>Ives, S. A. (1923). "Maturation and Germination of Seeds of Ilex opaca." Botanical Gazette 76(1): 60-77.</t>
  </si>
  <si>
    <t>Ilex opaca</t>
  </si>
  <si>
    <t>North Carolina, USA</t>
  </si>
  <si>
    <t>35°37'11.8"N 79°11'09.4"W</t>
  </si>
  <si>
    <t>Zhang, M., et al. (2012). "[Effects of light quality on the seed germination of main tree species in a secondary forest ecosystem of Northeast China]." Ying Yong Sheng Tai Xue Bao 23(10): 2625-2631.</t>
  </si>
  <si>
    <t>Fraxinus mandshurica</t>
  </si>
  <si>
    <t>Estación Experimental Ecológica del Bosque Qingyuan, Manchu, China</t>
  </si>
  <si>
    <t>41º 51' N, 124º 54' E</t>
  </si>
  <si>
    <t>Воронкова, Н. and А. Холина (2011). "Биология прорастания и криохранение семян некоторых пищевых и лекарственных видов растений Дальнего Востока России." Вестник Красноярского государственного аграрного университета(9).</t>
  </si>
  <si>
    <t>Ribes triste</t>
  </si>
  <si>
    <t>Bystrinsky, Kamchatka, Russia</t>
  </si>
  <si>
    <t>55°37'12.3"N 158°15'53.4"E</t>
  </si>
  <si>
    <t>Бабенко, Л. М., НВ; Норвайшене, ЕЕ (2016). "Изучение лабораторной всхожести семян зюзника европейского (Lycopus europaeus L.)." Вопросы биологической, медицинской и фармацевтической химии(8): 44-47.</t>
  </si>
  <si>
    <t>All-Russian Scientific Research Institute of Medicinal and Aromatic Plants (Moscow), Russia</t>
  </si>
  <si>
    <t>55°45'36.6"N 37°35'14.5"E</t>
  </si>
  <si>
    <t>Seong, C. K. S., Ki Seon; Koo, Da Eun; Hana, Lee; Kim, Jong Jin; 성환인, (2018). "Characteristics of Seed and Germination of Rhododendron mucronulatum by Collection Dates and Germination Temperatures." Journal of Korean Society of Forest Science 107(3): 237-244.</t>
  </si>
  <si>
    <t>Mt. Goryeo in Ganghwa-gun</t>
  </si>
  <si>
    <t>37°44'42.5"N 126°26'11.7"E</t>
  </si>
  <si>
    <t>Lee, S. Y., et al. (2008). "Characteristics of Seed Germination and Seedling Growth ofNative Hydrangea serrata for. Acuminata." Flower Research Journal 16(2): 134-142.</t>
  </si>
  <si>
    <t>Hydrangea serrata</t>
  </si>
  <si>
    <t>Hantaek, Yongin-si, Gyeonggi-do, South Korea</t>
  </si>
  <si>
    <t>37°05'49.3"N 127°24'06.2"E</t>
  </si>
  <si>
    <t>Kim, J. S., et al. (2015). "Effect of Environmental Factors on Sprout Germination, Growth, and Storage of Six Aster Species." Korean Journal of Horticultural Science and Technology 33(5): 638-646.</t>
  </si>
  <si>
    <t>Aster scaber</t>
  </si>
  <si>
    <t>Cheongwon-gun, Chungbuk, South Korea</t>
  </si>
  <si>
    <t>36°37'58.9"N 127°27'45.4"E</t>
  </si>
  <si>
    <t>Ahn, S.-Y., et al. (2014). "Effect of Pre-treatment Methods and Germination Promoter on the Seed Emergence of Zanthoxylum schinifolium." Journal of Agriculture &amp; Life Science 48(5): 9-17.</t>
  </si>
  <si>
    <t>Zanthoxylum schinifolium</t>
  </si>
  <si>
    <t>Jirisan Fue, South Korea</t>
  </si>
  <si>
    <t>35°20'12.9"N 127°43'49.7"E</t>
  </si>
  <si>
    <t>Lee, J. H., et al. (2014). "Effect of Temperature, Light Intensity, Covering Depth, Watering Frequency or GA3 on the Germination of Rhododendron brachycarpum Native to Korea." Flower Research Journal 22(2): 68-73.</t>
  </si>
  <si>
    <t>36°58'27.4"N 127°55'44.6"E</t>
  </si>
  <si>
    <t>Korea Forest Seed &amp; Variety Center, Chungju, South Korea</t>
  </si>
  <si>
    <t>Lim, H.-I. K., Gil-Nam; Jang, Kyung-Hwan; Park, Wan-Geun (2015). "Effect of Wet Cold and Gibberellin Treatments on Germination of Dwarf Stone Pine Seeds." Korean Journal of Plant Resources 28(2): 253-258.</t>
  </si>
  <si>
    <t>Pinus pumila</t>
  </si>
  <si>
    <t>Daecheongbong, Seoraksan, South Korea</t>
  </si>
  <si>
    <t>38°07'18.8"N 128°27'39.5"E</t>
  </si>
  <si>
    <t>이병태 and 박종민 (2006). "Effects of Seed Coating, Slope Control and Soil Mulching onSeed Germination and Seedling Growth of Rehabilitation Plants." Journal of the Korea Society of Environmental Restoration Technology 9(6): 38-51.</t>
  </si>
  <si>
    <t>Lespedeza cyrtobotrya</t>
  </si>
  <si>
    <t>Department of Forestry and Livestock, Jangsoo-gun, South Korea</t>
  </si>
  <si>
    <t>36°24'51.8"N 128°00'22.3"E</t>
  </si>
  <si>
    <t>Yoon, J.-H., et al. (2013). "Effects of Seed Pre-treatment and Germination Environments on Germination Characteristics of Ligularia fischeri Seeds." Protected Horticulture and Plant Factory 22(3): 262-269.</t>
  </si>
  <si>
    <t>Ligularia fischeri</t>
  </si>
  <si>
    <t>Yanggu, Gangwon-do, South Korea</t>
  </si>
  <si>
    <t>38°09'00.4"N 127°59'15.6"E</t>
  </si>
  <si>
    <t>Kim, J. J., et al. (2014). "Effects of Temperature and Shading on Germination and Early Growth in Pimpinella brachycarpa." Protected Horticulture and Plant Factory 23(4): 342-348.</t>
  </si>
  <si>
    <t>Pimpinella brachycarpa</t>
  </si>
  <si>
    <t>Yeongwol, Gangwon-do, South Korea</t>
  </si>
  <si>
    <t>37°11'53.4"N 128°30'23.7"E</t>
  </si>
  <si>
    <t>Kang, H.-K., et al. (2014). "Germination Characteristics and Maturity by Production Time of Chamaecrista nomame, Lespedeza cuneata and Lespedeza bicolor Seed in Fabaceae Plant." Korean Journal of Plant Resources 27(4): 359-364.</t>
  </si>
  <si>
    <t>36°31'06.4"N 126°56'51.4"E</t>
  </si>
  <si>
    <t>Chungnam, South Korea</t>
  </si>
  <si>
    <t>36°39'24.0"N 126°54'43.9"E</t>
  </si>
  <si>
    <t>Kang, H.-K. Y., Ja-Yeon; Cho, Yong-Hyeon; Song, Hong-Seon (2016). "Germination Characteristics by Temperature and Production Time to Poaceae Plant Seed." Journal of the Korea Society of Environmental Restoration Technology 19(2): 71-81.</t>
  </si>
  <si>
    <t>Chungcheongnam-do, South Korea</t>
  </si>
  <si>
    <t>Phragmites communis</t>
  </si>
  <si>
    <t>Kim, r., et al. (2006). "Vegetation Distribution Near Abandoned Metalliferous Mines and Seed Germination Properties of Woody Plants by the Contaminated Soils." The Korean Society of Environmental Agriculture 25(1): 47-57.</t>
  </si>
  <si>
    <t>36°25'09.3"N 127°54'10.7"E</t>
  </si>
  <si>
    <t>South Korea</t>
  </si>
  <si>
    <t>Kang, H., et al. (2012). "A Study on Characteristics of Seed Germination of Native Plants for Revegetation on the Slope of River bank." Journal of the Korea Society of Environmental Restoration Technology 15(2): 103-115.</t>
  </si>
  <si>
    <t>36°25'15.2"N 127°53'59.0"E</t>
  </si>
  <si>
    <t>Kang, S.-Y., et al. (2005). "Seed Germination and Seedling Growth of Rhododendron Species by Gamma Rays Irradiation." Flower Research Journal 13(2): 116-120.</t>
  </si>
  <si>
    <t>Daejeon, South Korea</t>
  </si>
  <si>
    <t>36°21'20.3"N 127°23'09.7"E</t>
  </si>
  <si>
    <t>Young, A. T., et al. (2010). "The Influence of Germinations in Soaking Treatment of Rhus chinensis, Lespedeza cyrtobotrya and Lespedeza cuneata." Journal of the Korea Society of Environmental Restoration Technology 13(2): 42-51.</t>
  </si>
  <si>
    <t>Dankook University, South Korea</t>
  </si>
  <si>
    <t>37°19'17.8"N 127°07'36.8"E</t>
  </si>
  <si>
    <t>Lee, I.-J. (2013). "Influence of Plant Growth Regulator Application on Seed Germination of Dandelion (Taraxacum officinale)." Weed &amp; Turfgrass Science 2(2): 152-158.</t>
  </si>
  <si>
    <t>Hayang-eup, Gyeongsan-si, Gyeongsangbuk-do, South Korea</t>
  </si>
  <si>
    <t>35°54'42.1"N 128°47'45.8"E</t>
  </si>
  <si>
    <t>Cho, J. S., et al. (2014). "Several Factors Affecting Seed Germination of Hydrangea petiolaris Siebold &amp; Zucc." Korean Journal of Plant Resources 27(5): 534-539.</t>
  </si>
  <si>
    <t>Hydrangea petiolaris</t>
  </si>
  <si>
    <t>Jeju, South Korea</t>
  </si>
  <si>
    <t>33°23'08.4"N 126°34'58.0"E</t>
  </si>
  <si>
    <t>이종석 and 한승원 (2007). "Studies on Seed Germination of Miscanthus sinensis Native to Jeju Island." Journal of the Korea Society of Environmental Restoration Technology 10(1): 9-15.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</si>
</sst>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color indexed="8"/>
      <name val="Arial"/>
      <family val="2"/>
    </font>
    <font>
      <b/>
      <sz val="11"/>
      <color indexed="8"/>
      <name val="Calibri"/>
      <family val="2"/>
      <scheme val="minor"/>
    </font>
    <font>
      <sz val="9"/>
      <color rgb="FF000000"/>
      <name val="Arial"/>
      <family val="2"/>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1">
    <border>
      <left/>
      <right/>
      <top/>
      <bottom/>
      <diagonal/>
    </border>
  </borders>
  <cellStyleXfs count="2">
    <xf numFmtId="0" fontId="0" fillId="0" borderId="0"/>
    <xf numFmtId="0" fontId="1" fillId="0" borderId="0"/>
  </cellStyleXfs>
  <cellXfs count="5">
    <xf numFmtId="0" fontId="0" fillId="0" borderId="0" xfId="0"/>
    <xf numFmtId="0" fontId="2" fillId="2" borderId="0" xfId="1" applyFont="1" applyFill="1" applyBorder="1" applyAlignment="1">
      <alignment horizontal="left"/>
    </xf>
    <xf numFmtId="0" fontId="3" fillId="0" borderId="0" xfId="0" applyFont="1" applyAlignment="1">
      <alignment horizontal="right" vertical="center"/>
    </xf>
    <xf numFmtId="0" fontId="0" fillId="0" borderId="0" xfId="0" applyFill="1"/>
    <xf numFmtId="0" fontId="0" fillId="3" borderId="0" xfId="0" applyFill="1"/>
  </cellXfs>
  <cellStyles count="2">
    <cellStyle name="Normal" xfId="0" builtinId="0"/>
    <cellStyle name="Normale_Foglio6" xfId="1" xr:uid="{03393230-BADE-4442-93DB-79CFAF2565E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E822C-5737-418C-88B8-55ACE3D62460}">
  <dimension ref="A1:AA4868"/>
  <sheetViews>
    <sheetView tabSelected="1" topLeftCell="F1" zoomScale="93" zoomScaleNormal="93" workbookViewId="0">
      <pane ySplit="1" topLeftCell="A4843" activePane="bottomLeft" state="frozen"/>
      <selection pane="bottomLeft" activeCell="N4862" sqref="N4862"/>
    </sheetView>
  </sheetViews>
  <sheetFormatPr baseColWidth="10" defaultRowHeight="14.25" x14ac:dyDescent="0.45"/>
  <sheetData>
    <row r="1" spans="1:21" x14ac:dyDescent="0.45">
      <c r="A1" s="1" t="s">
        <v>13</v>
      </c>
      <c r="B1" s="1" t="s">
        <v>3</v>
      </c>
      <c r="C1" s="1" t="s">
        <v>4</v>
      </c>
      <c r="D1" s="1" t="s">
        <v>24</v>
      </c>
      <c r="E1" s="1" t="s">
        <v>18</v>
      </c>
      <c r="F1" s="1" t="s">
        <v>19</v>
      </c>
      <c r="G1" s="1" t="s">
        <v>14</v>
      </c>
      <c r="H1" s="1" t="s">
        <v>5</v>
      </c>
      <c r="I1" s="1" t="s">
        <v>6</v>
      </c>
      <c r="J1" s="1" t="s">
        <v>7</v>
      </c>
      <c r="K1" s="1" t="s">
        <v>8</v>
      </c>
      <c r="L1" s="1" t="s">
        <v>9</v>
      </c>
      <c r="M1" s="1" t="s">
        <v>20</v>
      </c>
      <c r="N1" s="1" t="s">
        <v>10</v>
      </c>
      <c r="O1" s="1" t="s">
        <v>11</v>
      </c>
      <c r="P1" s="1" t="s">
        <v>12</v>
      </c>
      <c r="Q1" s="1" t="s">
        <v>21</v>
      </c>
      <c r="R1" s="1" t="s">
        <v>22</v>
      </c>
      <c r="S1" s="1" t="s">
        <v>23</v>
      </c>
      <c r="T1" s="1" t="s">
        <v>38</v>
      </c>
      <c r="U1" s="1" t="s">
        <v>40</v>
      </c>
    </row>
    <row r="2" spans="1:21" x14ac:dyDescent="0.45">
      <c r="A2" t="s">
        <v>26</v>
      </c>
      <c r="B2" t="s">
        <v>0</v>
      </c>
      <c r="C2" t="s">
        <v>2</v>
      </c>
      <c r="D2" t="s">
        <v>25</v>
      </c>
      <c r="E2">
        <v>2011</v>
      </c>
      <c r="F2">
        <v>2012</v>
      </c>
      <c r="G2" t="s">
        <v>15</v>
      </c>
      <c r="H2" t="s">
        <v>16</v>
      </c>
      <c r="I2">
        <v>0</v>
      </c>
      <c r="J2" t="s">
        <v>17</v>
      </c>
      <c r="K2">
        <v>0</v>
      </c>
      <c r="L2">
        <v>0</v>
      </c>
      <c r="M2">
        <v>31</v>
      </c>
      <c r="N2">
        <v>25</v>
      </c>
      <c r="O2">
        <v>25</v>
      </c>
      <c r="P2">
        <v>24</v>
      </c>
      <c r="Q2">
        <v>4</v>
      </c>
      <c r="R2">
        <v>100</v>
      </c>
      <c r="S2">
        <v>75</v>
      </c>
      <c r="T2" t="s">
        <v>16</v>
      </c>
      <c r="U2" t="s">
        <v>16</v>
      </c>
    </row>
    <row r="3" spans="1:21" x14ac:dyDescent="0.45">
      <c r="A3" t="s">
        <v>26</v>
      </c>
      <c r="B3" t="s">
        <v>1</v>
      </c>
      <c r="C3" t="s">
        <v>2</v>
      </c>
      <c r="D3" t="s">
        <v>25</v>
      </c>
      <c r="E3">
        <v>2011</v>
      </c>
      <c r="F3">
        <v>2012</v>
      </c>
      <c r="G3" t="s">
        <v>15</v>
      </c>
      <c r="H3" t="s">
        <v>16</v>
      </c>
      <c r="I3">
        <v>0</v>
      </c>
      <c r="J3" t="s">
        <v>17</v>
      </c>
      <c r="K3">
        <v>0</v>
      </c>
      <c r="L3">
        <v>0</v>
      </c>
      <c r="M3">
        <v>31</v>
      </c>
      <c r="N3">
        <v>25</v>
      </c>
      <c r="O3">
        <v>25</v>
      </c>
      <c r="P3">
        <v>24</v>
      </c>
      <c r="Q3">
        <v>4</v>
      </c>
      <c r="R3">
        <v>100</v>
      </c>
      <c r="S3">
        <v>55</v>
      </c>
      <c r="T3" t="s">
        <v>16</v>
      </c>
      <c r="U3" t="s">
        <v>16</v>
      </c>
    </row>
    <row r="4" spans="1:21" x14ac:dyDescent="0.45">
      <c r="A4" t="s">
        <v>27</v>
      </c>
      <c r="B4" t="s">
        <v>28</v>
      </c>
      <c r="C4" t="s">
        <v>29</v>
      </c>
      <c r="D4" t="s">
        <v>30</v>
      </c>
      <c r="E4">
        <v>2013</v>
      </c>
      <c r="F4">
        <v>2014</v>
      </c>
      <c r="G4" t="s">
        <v>15</v>
      </c>
      <c r="H4">
        <v>3</v>
      </c>
      <c r="I4">
        <v>30</v>
      </c>
      <c r="J4" t="s">
        <v>17</v>
      </c>
      <c r="K4">
        <v>0</v>
      </c>
      <c r="L4">
        <v>0</v>
      </c>
      <c r="M4">
        <v>28</v>
      </c>
      <c r="N4">
        <v>25</v>
      </c>
      <c r="O4">
        <v>18</v>
      </c>
      <c r="P4">
        <v>14</v>
      </c>
      <c r="Q4">
        <f>29*4</f>
        <v>116</v>
      </c>
      <c r="R4">
        <v>50</v>
      </c>
      <c r="S4">
        <v>76.3</v>
      </c>
      <c r="T4" t="s">
        <v>16</v>
      </c>
      <c r="U4" t="s">
        <v>16</v>
      </c>
    </row>
    <row r="5" spans="1:21" x14ac:dyDescent="0.45">
      <c r="A5" t="s">
        <v>32</v>
      </c>
      <c r="B5" t="s">
        <v>31</v>
      </c>
      <c r="C5" t="s">
        <v>33</v>
      </c>
      <c r="D5" t="s">
        <v>69</v>
      </c>
      <c r="E5">
        <v>2016</v>
      </c>
      <c r="F5">
        <v>2016</v>
      </c>
      <c r="G5" t="s">
        <v>15</v>
      </c>
      <c r="H5" t="s">
        <v>16</v>
      </c>
      <c r="I5">
        <v>0</v>
      </c>
      <c r="J5" t="s">
        <v>17</v>
      </c>
      <c r="K5">
        <v>0</v>
      </c>
      <c r="L5">
        <v>0</v>
      </c>
      <c r="M5">
        <v>7</v>
      </c>
      <c r="N5">
        <v>25</v>
      </c>
      <c r="O5">
        <v>20</v>
      </c>
      <c r="P5">
        <v>16</v>
      </c>
      <c r="Q5">
        <v>3</v>
      </c>
      <c r="R5">
        <v>50</v>
      </c>
      <c r="S5">
        <v>100</v>
      </c>
      <c r="T5" t="s">
        <v>16</v>
      </c>
      <c r="U5" t="s">
        <v>16</v>
      </c>
    </row>
    <row r="6" spans="1:21" x14ac:dyDescent="0.45">
      <c r="A6" t="s">
        <v>34</v>
      </c>
      <c r="B6" t="s">
        <v>35</v>
      </c>
      <c r="C6" t="s">
        <v>36</v>
      </c>
      <c r="D6" t="s">
        <v>37</v>
      </c>
      <c r="E6">
        <v>2014</v>
      </c>
      <c r="F6">
        <v>2018</v>
      </c>
      <c r="G6" t="s">
        <v>15</v>
      </c>
      <c r="H6">
        <v>-5</v>
      </c>
      <c r="I6">
        <v>150</v>
      </c>
      <c r="J6" t="s">
        <v>17</v>
      </c>
      <c r="K6">
        <v>0</v>
      </c>
      <c r="L6">
        <v>0</v>
      </c>
      <c r="M6">
        <v>50</v>
      </c>
      <c r="N6">
        <v>18</v>
      </c>
      <c r="O6">
        <v>10.4</v>
      </c>
      <c r="P6">
        <v>12</v>
      </c>
      <c r="Q6">
        <v>216</v>
      </c>
      <c r="R6">
        <v>4</v>
      </c>
      <c r="S6">
        <v>55</v>
      </c>
      <c r="T6">
        <v>74</v>
      </c>
      <c r="U6" t="s">
        <v>16</v>
      </c>
    </row>
    <row r="7" spans="1:21" x14ac:dyDescent="0.45">
      <c r="A7" t="s">
        <v>34</v>
      </c>
      <c r="B7" t="s">
        <v>35</v>
      </c>
      <c r="C7" t="s">
        <v>36</v>
      </c>
      <c r="D7" t="s">
        <v>37</v>
      </c>
      <c r="E7">
        <v>2014</v>
      </c>
      <c r="F7">
        <v>2018</v>
      </c>
      <c r="G7" t="s">
        <v>15</v>
      </c>
      <c r="H7">
        <v>-5</v>
      </c>
      <c r="I7">
        <v>150</v>
      </c>
      <c r="J7" t="s">
        <v>17</v>
      </c>
      <c r="K7">
        <v>0</v>
      </c>
      <c r="L7">
        <v>0</v>
      </c>
      <c r="M7">
        <v>50</v>
      </c>
      <c r="N7">
        <v>24</v>
      </c>
      <c r="O7">
        <v>12.4</v>
      </c>
      <c r="P7">
        <v>12</v>
      </c>
      <c r="Q7">
        <v>216</v>
      </c>
      <c r="R7">
        <v>4</v>
      </c>
      <c r="S7">
        <v>45</v>
      </c>
      <c r="T7">
        <v>74</v>
      </c>
      <c r="U7" t="s">
        <v>16</v>
      </c>
    </row>
    <row r="8" spans="1:21" x14ac:dyDescent="0.45">
      <c r="A8" t="s">
        <v>42</v>
      </c>
      <c r="B8" t="s">
        <v>39</v>
      </c>
      <c r="C8" t="s">
        <v>44</v>
      </c>
      <c r="D8" t="s">
        <v>43</v>
      </c>
      <c r="E8">
        <v>2013</v>
      </c>
      <c r="F8">
        <v>2014</v>
      </c>
      <c r="G8" t="s">
        <v>15</v>
      </c>
      <c r="H8">
        <v>0</v>
      </c>
      <c r="I8">
        <v>0</v>
      </c>
      <c r="J8" t="s">
        <v>17</v>
      </c>
      <c r="K8">
        <v>0</v>
      </c>
      <c r="L8">
        <v>0</v>
      </c>
      <c r="M8">
        <v>52</v>
      </c>
      <c r="N8">
        <v>25</v>
      </c>
      <c r="O8">
        <v>16</v>
      </c>
      <c r="P8">
        <v>14</v>
      </c>
      <c r="Q8">
        <v>3</v>
      </c>
      <c r="R8">
        <v>20</v>
      </c>
      <c r="S8">
        <v>7</v>
      </c>
      <c r="T8">
        <v>100</v>
      </c>
      <c r="U8" t="s">
        <v>41</v>
      </c>
    </row>
    <row r="9" spans="1:21" x14ac:dyDescent="0.45">
      <c r="A9" t="s">
        <v>42</v>
      </c>
      <c r="B9" t="s">
        <v>39</v>
      </c>
      <c r="C9" t="s">
        <v>45</v>
      </c>
      <c r="D9" t="s">
        <v>43</v>
      </c>
      <c r="E9">
        <v>2013</v>
      </c>
      <c r="F9">
        <v>2014</v>
      </c>
      <c r="G9" t="s">
        <v>15</v>
      </c>
      <c r="H9">
        <v>0</v>
      </c>
      <c r="I9">
        <v>0</v>
      </c>
      <c r="J9" t="s">
        <v>17</v>
      </c>
      <c r="K9">
        <v>0</v>
      </c>
      <c r="L9">
        <v>0</v>
      </c>
      <c r="M9">
        <v>52</v>
      </c>
      <c r="N9">
        <v>25</v>
      </c>
      <c r="O9">
        <v>16</v>
      </c>
      <c r="P9">
        <v>14</v>
      </c>
      <c r="Q9">
        <v>3</v>
      </c>
      <c r="R9">
        <v>20</v>
      </c>
      <c r="S9">
        <v>5</v>
      </c>
      <c r="T9">
        <v>100</v>
      </c>
      <c r="U9" t="s">
        <v>41</v>
      </c>
    </row>
    <row r="10" spans="1:21" x14ac:dyDescent="0.45">
      <c r="A10" t="s">
        <v>42</v>
      </c>
      <c r="B10" t="s">
        <v>39</v>
      </c>
      <c r="C10" t="s">
        <v>45</v>
      </c>
      <c r="D10" t="s">
        <v>43</v>
      </c>
      <c r="E10">
        <v>2013</v>
      </c>
      <c r="F10">
        <v>2014</v>
      </c>
      <c r="G10" t="s">
        <v>15</v>
      </c>
      <c r="H10">
        <v>0</v>
      </c>
      <c r="I10">
        <v>150</v>
      </c>
      <c r="J10" t="s">
        <v>17</v>
      </c>
      <c r="K10">
        <v>0</v>
      </c>
      <c r="L10">
        <v>0</v>
      </c>
      <c r="M10">
        <v>52</v>
      </c>
      <c r="N10">
        <v>25</v>
      </c>
      <c r="O10">
        <v>16</v>
      </c>
      <c r="P10">
        <v>14</v>
      </c>
      <c r="Q10">
        <v>3</v>
      </c>
      <c r="R10">
        <v>20</v>
      </c>
      <c r="S10">
        <v>89</v>
      </c>
      <c r="T10">
        <v>100</v>
      </c>
      <c r="U10" t="s">
        <v>41</v>
      </c>
    </row>
    <row r="11" spans="1:21" x14ac:dyDescent="0.45">
      <c r="A11" t="s">
        <v>42</v>
      </c>
      <c r="B11" t="s">
        <v>39</v>
      </c>
      <c r="C11" t="s">
        <v>45</v>
      </c>
      <c r="D11" t="s">
        <v>43</v>
      </c>
      <c r="E11">
        <v>2013</v>
      </c>
      <c r="F11">
        <v>2014</v>
      </c>
      <c r="G11" t="s">
        <v>15</v>
      </c>
      <c r="H11">
        <v>0</v>
      </c>
      <c r="I11">
        <v>150</v>
      </c>
      <c r="J11" t="s">
        <v>17</v>
      </c>
      <c r="K11">
        <v>0</v>
      </c>
      <c r="L11">
        <v>0</v>
      </c>
      <c r="M11">
        <v>52</v>
      </c>
      <c r="N11">
        <v>25</v>
      </c>
      <c r="O11">
        <v>16</v>
      </c>
      <c r="P11">
        <v>14</v>
      </c>
      <c r="Q11">
        <v>3</v>
      </c>
      <c r="R11">
        <v>20</v>
      </c>
      <c r="S11">
        <v>79</v>
      </c>
      <c r="T11">
        <v>100</v>
      </c>
      <c r="U11" t="s">
        <v>41</v>
      </c>
    </row>
    <row r="12" spans="1:21" x14ac:dyDescent="0.45">
      <c r="A12" t="s">
        <v>47</v>
      </c>
      <c r="B12" t="s">
        <v>46</v>
      </c>
      <c r="C12" t="s">
        <v>49</v>
      </c>
      <c r="D12" t="s">
        <v>50</v>
      </c>
      <c r="E12">
        <v>2012</v>
      </c>
      <c r="F12">
        <v>2012</v>
      </c>
      <c r="G12" t="s">
        <v>17</v>
      </c>
      <c r="H12" t="s">
        <v>16</v>
      </c>
      <c r="I12">
        <v>0</v>
      </c>
      <c r="J12" t="s">
        <v>17</v>
      </c>
      <c r="K12">
        <v>0</v>
      </c>
      <c r="L12">
        <v>0</v>
      </c>
      <c r="M12">
        <v>364</v>
      </c>
      <c r="N12">
        <v>1</v>
      </c>
      <c r="O12">
        <v>1</v>
      </c>
      <c r="P12">
        <v>14</v>
      </c>
      <c r="Q12">
        <v>3</v>
      </c>
      <c r="R12">
        <v>50</v>
      </c>
      <c r="S12">
        <v>100</v>
      </c>
      <c r="T12">
        <v>100</v>
      </c>
      <c r="U12" t="s">
        <v>48</v>
      </c>
    </row>
    <row r="13" spans="1:21" x14ac:dyDescent="0.45">
      <c r="A13" t="s">
        <v>47</v>
      </c>
      <c r="B13" t="s">
        <v>46</v>
      </c>
      <c r="C13" t="s">
        <v>49</v>
      </c>
      <c r="D13" t="s">
        <v>50</v>
      </c>
      <c r="E13">
        <v>2012</v>
      </c>
      <c r="F13">
        <v>2012</v>
      </c>
      <c r="G13" t="s">
        <v>17</v>
      </c>
      <c r="H13" t="s">
        <v>16</v>
      </c>
      <c r="I13">
        <v>0</v>
      </c>
      <c r="J13" t="s">
        <v>17</v>
      </c>
      <c r="K13">
        <v>0</v>
      </c>
      <c r="L13">
        <v>0</v>
      </c>
      <c r="M13">
        <v>364</v>
      </c>
      <c r="N13">
        <v>5</v>
      </c>
      <c r="O13">
        <v>1</v>
      </c>
      <c r="P13">
        <v>14</v>
      </c>
      <c r="Q13">
        <v>3</v>
      </c>
      <c r="R13">
        <v>50</v>
      </c>
      <c r="S13">
        <v>100</v>
      </c>
      <c r="T13">
        <v>100</v>
      </c>
      <c r="U13" t="s">
        <v>48</v>
      </c>
    </row>
    <row r="14" spans="1:21" x14ac:dyDescent="0.45">
      <c r="A14" t="s">
        <v>47</v>
      </c>
      <c r="B14" t="s">
        <v>46</v>
      </c>
      <c r="C14" t="s">
        <v>49</v>
      </c>
      <c r="D14" t="s">
        <v>50</v>
      </c>
      <c r="E14">
        <v>2012</v>
      </c>
      <c r="F14">
        <v>2012</v>
      </c>
      <c r="G14" t="s">
        <v>17</v>
      </c>
      <c r="H14" t="s">
        <v>16</v>
      </c>
      <c r="I14">
        <v>0</v>
      </c>
      <c r="J14" t="s">
        <v>17</v>
      </c>
      <c r="K14">
        <v>0</v>
      </c>
      <c r="L14">
        <v>0</v>
      </c>
      <c r="M14">
        <v>364</v>
      </c>
      <c r="N14">
        <v>15</v>
      </c>
      <c r="O14">
        <v>6</v>
      </c>
      <c r="P14">
        <v>14</v>
      </c>
      <c r="Q14">
        <v>3</v>
      </c>
      <c r="R14">
        <v>50</v>
      </c>
      <c r="S14">
        <v>100</v>
      </c>
      <c r="T14">
        <v>100</v>
      </c>
      <c r="U14" t="s">
        <v>48</v>
      </c>
    </row>
    <row r="15" spans="1:21" x14ac:dyDescent="0.45">
      <c r="A15" t="s">
        <v>47</v>
      </c>
      <c r="B15" t="s">
        <v>46</v>
      </c>
      <c r="C15" t="s">
        <v>49</v>
      </c>
      <c r="D15" t="s">
        <v>50</v>
      </c>
      <c r="E15">
        <v>2012</v>
      </c>
      <c r="F15">
        <v>2012</v>
      </c>
      <c r="G15" t="s">
        <v>17</v>
      </c>
      <c r="H15" t="s">
        <v>16</v>
      </c>
      <c r="I15">
        <v>0</v>
      </c>
      <c r="J15" t="s">
        <v>17</v>
      </c>
      <c r="K15">
        <v>0</v>
      </c>
      <c r="L15">
        <v>0</v>
      </c>
      <c r="M15">
        <v>364</v>
      </c>
      <c r="N15">
        <v>20</v>
      </c>
      <c r="O15">
        <v>10</v>
      </c>
      <c r="P15">
        <v>14</v>
      </c>
      <c r="Q15">
        <v>3</v>
      </c>
      <c r="R15">
        <v>50</v>
      </c>
      <c r="S15">
        <v>100</v>
      </c>
      <c r="T15">
        <v>100</v>
      </c>
      <c r="U15" t="s">
        <v>48</v>
      </c>
    </row>
    <row r="16" spans="1:21" x14ac:dyDescent="0.45">
      <c r="A16" t="s">
        <v>47</v>
      </c>
      <c r="B16" t="s">
        <v>46</v>
      </c>
      <c r="C16" t="s">
        <v>49</v>
      </c>
      <c r="D16" t="s">
        <v>50</v>
      </c>
      <c r="E16">
        <v>2012</v>
      </c>
      <c r="F16">
        <v>2012</v>
      </c>
      <c r="G16" t="s">
        <v>17</v>
      </c>
      <c r="H16" t="s">
        <v>16</v>
      </c>
      <c r="I16">
        <v>0</v>
      </c>
      <c r="J16" t="s">
        <v>17</v>
      </c>
      <c r="K16">
        <v>0</v>
      </c>
      <c r="L16">
        <v>0</v>
      </c>
      <c r="M16">
        <v>364</v>
      </c>
      <c r="N16">
        <v>25</v>
      </c>
      <c r="O16">
        <v>15</v>
      </c>
      <c r="P16">
        <v>14</v>
      </c>
      <c r="Q16">
        <v>3</v>
      </c>
      <c r="R16">
        <v>50</v>
      </c>
      <c r="S16">
        <v>100</v>
      </c>
      <c r="T16">
        <v>100</v>
      </c>
      <c r="U16" t="s">
        <v>48</v>
      </c>
    </row>
    <row r="17" spans="1:21" x14ac:dyDescent="0.45">
      <c r="A17" t="s">
        <v>51</v>
      </c>
      <c r="B17" t="s">
        <v>52</v>
      </c>
      <c r="C17" t="s">
        <v>53</v>
      </c>
      <c r="D17" t="s">
        <v>54</v>
      </c>
      <c r="E17">
        <v>2017</v>
      </c>
      <c r="F17">
        <v>2017</v>
      </c>
      <c r="G17" t="s">
        <v>15</v>
      </c>
      <c r="H17" t="s">
        <v>16</v>
      </c>
      <c r="I17">
        <v>0</v>
      </c>
      <c r="J17" t="s">
        <v>17</v>
      </c>
      <c r="K17">
        <v>0</v>
      </c>
      <c r="L17">
        <v>0</v>
      </c>
      <c r="M17">
        <v>14</v>
      </c>
      <c r="N17">
        <v>15</v>
      </c>
      <c r="O17">
        <v>15</v>
      </c>
      <c r="P17">
        <v>16</v>
      </c>
      <c r="Q17">
        <v>2</v>
      </c>
      <c r="R17">
        <v>50</v>
      </c>
      <c r="S17">
        <v>58</v>
      </c>
      <c r="T17" t="s">
        <v>16</v>
      </c>
      <c r="U17" t="s">
        <v>16</v>
      </c>
    </row>
    <row r="18" spans="1:21" x14ac:dyDescent="0.45">
      <c r="A18" t="s">
        <v>55</v>
      </c>
      <c r="B18" t="s">
        <v>56</v>
      </c>
      <c r="C18" t="s">
        <v>60</v>
      </c>
      <c r="D18" t="s">
        <v>61</v>
      </c>
      <c r="E18">
        <v>2017</v>
      </c>
      <c r="F18">
        <v>2017</v>
      </c>
      <c r="G18" t="s">
        <v>15</v>
      </c>
      <c r="H18" t="s">
        <v>16</v>
      </c>
      <c r="I18">
        <v>0</v>
      </c>
      <c r="J18" t="s">
        <v>17</v>
      </c>
      <c r="K18">
        <v>0</v>
      </c>
      <c r="L18">
        <v>0</v>
      </c>
      <c r="M18">
        <v>60</v>
      </c>
      <c r="N18">
        <v>5</v>
      </c>
      <c r="O18">
        <v>5</v>
      </c>
      <c r="P18" t="s">
        <v>16</v>
      </c>
      <c r="Q18">
        <v>7</v>
      </c>
      <c r="R18">
        <v>25</v>
      </c>
      <c r="S18">
        <v>90</v>
      </c>
      <c r="T18" t="s">
        <v>16</v>
      </c>
      <c r="U18" t="s">
        <v>16</v>
      </c>
    </row>
    <row r="19" spans="1:21" x14ac:dyDescent="0.45">
      <c r="A19" t="s">
        <v>55</v>
      </c>
      <c r="B19" t="s">
        <v>56</v>
      </c>
      <c r="C19" t="s">
        <v>60</v>
      </c>
      <c r="D19" t="s">
        <v>61</v>
      </c>
      <c r="E19">
        <v>2017</v>
      </c>
      <c r="F19">
        <v>2017</v>
      </c>
      <c r="G19" t="s">
        <v>15</v>
      </c>
      <c r="H19" t="s">
        <v>16</v>
      </c>
      <c r="I19">
        <v>0</v>
      </c>
      <c r="J19" t="s">
        <v>17</v>
      </c>
      <c r="K19">
        <v>0</v>
      </c>
      <c r="L19">
        <v>0</v>
      </c>
      <c r="M19">
        <v>60</v>
      </c>
      <c r="N19">
        <v>10</v>
      </c>
      <c r="O19">
        <v>10</v>
      </c>
      <c r="P19" t="s">
        <v>16</v>
      </c>
      <c r="Q19">
        <v>7</v>
      </c>
      <c r="R19">
        <v>25</v>
      </c>
      <c r="S19">
        <v>90</v>
      </c>
      <c r="T19" t="s">
        <v>16</v>
      </c>
      <c r="U19" t="s">
        <v>16</v>
      </c>
    </row>
    <row r="20" spans="1:21" x14ac:dyDescent="0.45">
      <c r="A20" t="s">
        <v>55</v>
      </c>
      <c r="B20" t="s">
        <v>56</v>
      </c>
      <c r="C20" t="s">
        <v>60</v>
      </c>
      <c r="D20" t="s">
        <v>61</v>
      </c>
      <c r="E20">
        <v>2017</v>
      </c>
      <c r="F20">
        <v>2017</v>
      </c>
      <c r="G20" t="s">
        <v>15</v>
      </c>
      <c r="H20" t="s">
        <v>16</v>
      </c>
      <c r="I20">
        <v>0</v>
      </c>
      <c r="J20" t="s">
        <v>17</v>
      </c>
      <c r="K20">
        <v>0</v>
      </c>
      <c r="L20">
        <v>0</v>
      </c>
      <c r="M20">
        <v>60</v>
      </c>
      <c r="N20">
        <v>15</v>
      </c>
      <c r="O20">
        <v>15</v>
      </c>
      <c r="P20" t="s">
        <v>16</v>
      </c>
      <c r="Q20">
        <v>7</v>
      </c>
      <c r="R20">
        <v>25</v>
      </c>
      <c r="S20">
        <v>87</v>
      </c>
      <c r="T20" t="s">
        <v>16</v>
      </c>
      <c r="U20" t="s">
        <v>16</v>
      </c>
    </row>
    <row r="21" spans="1:21" x14ac:dyDescent="0.45">
      <c r="A21" t="s">
        <v>55</v>
      </c>
      <c r="B21" t="s">
        <v>56</v>
      </c>
      <c r="C21" t="s">
        <v>60</v>
      </c>
      <c r="D21" t="s">
        <v>61</v>
      </c>
      <c r="E21">
        <v>2017</v>
      </c>
      <c r="F21">
        <v>2017</v>
      </c>
      <c r="G21" t="s">
        <v>15</v>
      </c>
      <c r="H21" t="s">
        <v>16</v>
      </c>
      <c r="I21">
        <v>0</v>
      </c>
      <c r="J21" t="s">
        <v>17</v>
      </c>
      <c r="K21">
        <v>0</v>
      </c>
      <c r="L21">
        <v>0</v>
      </c>
      <c r="M21">
        <v>60</v>
      </c>
      <c r="N21">
        <v>20</v>
      </c>
      <c r="O21">
        <v>20</v>
      </c>
      <c r="P21" t="s">
        <v>16</v>
      </c>
      <c r="Q21">
        <v>7</v>
      </c>
      <c r="R21">
        <v>25</v>
      </c>
      <c r="S21">
        <v>88</v>
      </c>
      <c r="T21" t="s">
        <v>16</v>
      </c>
      <c r="U21" t="s">
        <v>16</v>
      </c>
    </row>
    <row r="22" spans="1:21" x14ac:dyDescent="0.45">
      <c r="A22" t="s">
        <v>55</v>
      </c>
      <c r="B22" t="s">
        <v>56</v>
      </c>
      <c r="C22" t="s">
        <v>60</v>
      </c>
      <c r="D22" t="s">
        <v>61</v>
      </c>
      <c r="E22">
        <v>2017</v>
      </c>
      <c r="F22">
        <v>2017</v>
      </c>
      <c r="G22" t="s">
        <v>15</v>
      </c>
      <c r="H22" t="s">
        <v>16</v>
      </c>
      <c r="I22">
        <v>0</v>
      </c>
      <c r="J22" t="s">
        <v>17</v>
      </c>
      <c r="K22">
        <v>0</v>
      </c>
      <c r="L22">
        <v>0</v>
      </c>
      <c r="M22">
        <v>60</v>
      </c>
      <c r="N22">
        <v>25</v>
      </c>
      <c r="O22">
        <v>25</v>
      </c>
      <c r="P22" t="s">
        <v>16</v>
      </c>
      <c r="Q22">
        <v>7</v>
      </c>
      <c r="R22">
        <v>25</v>
      </c>
      <c r="S22">
        <v>77</v>
      </c>
      <c r="T22" t="s">
        <v>16</v>
      </c>
      <c r="U22" t="s">
        <v>16</v>
      </c>
    </row>
    <row r="23" spans="1:21" x14ac:dyDescent="0.45">
      <c r="A23" t="s">
        <v>55</v>
      </c>
      <c r="B23" t="s">
        <v>57</v>
      </c>
      <c r="C23" t="s">
        <v>60</v>
      </c>
      <c r="D23" t="s">
        <v>61</v>
      </c>
      <c r="E23">
        <v>2017</v>
      </c>
      <c r="F23">
        <v>2017</v>
      </c>
      <c r="G23" t="s">
        <v>15</v>
      </c>
      <c r="H23" t="s">
        <v>16</v>
      </c>
      <c r="I23">
        <v>0</v>
      </c>
      <c r="J23" t="s">
        <v>17</v>
      </c>
      <c r="K23">
        <v>0</v>
      </c>
      <c r="L23">
        <v>0</v>
      </c>
      <c r="M23">
        <v>60</v>
      </c>
      <c r="N23">
        <v>5</v>
      </c>
      <c r="O23">
        <v>5</v>
      </c>
      <c r="P23" t="s">
        <v>16</v>
      </c>
      <c r="Q23">
        <v>7</v>
      </c>
      <c r="R23">
        <v>25</v>
      </c>
      <c r="S23">
        <v>56</v>
      </c>
      <c r="T23" t="s">
        <v>16</v>
      </c>
      <c r="U23" t="s">
        <v>16</v>
      </c>
    </row>
    <row r="24" spans="1:21" x14ac:dyDescent="0.45">
      <c r="A24" t="s">
        <v>55</v>
      </c>
      <c r="B24" t="s">
        <v>57</v>
      </c>
      <c r="C24" t="s">
        <v>60</v>
      </c>
      <c r="D24" t="s">
        <v>61</v>
      </c>
      <c r="E24">
        <v>2017</v>
      </c>
      <c r="F24">
        <v>2017</v>
      </c>
      <c r="G24" t="s">
        <v>15</v>
      </c>
      <c r="H24" t="s">
        <v>16</v>
      </c>
      <c r="I24">
        <v>0</v>
      </c>
      <c r="J24" t="s">
        <v>17</v>
      </c>
      <c r="K24">
        <v>0</v>
      </c>
      <c r="L24">
        <v>0</v>
      </c>
      <c r="M24">
        <v>60</v>
      </c>
      <c r="N24">
        <v>10</v>
      </c>
      <c r="O24">
        <v>10</v>
      </c>
      <c r="P24" t="s">
        <v>16</v>
      </c>
      <c r="Q24">
        <v>7</v>
      </c>
      <c r="R24">
        <v>25</v>
      </c>
      <c r="S24">
        <v>64</v>
      </c>
      <c r="T24" t="s">
        <v>16</v>
      </c>
      <c r="U24" t="s">
        <v>16</v>
      </c>
    </row>
    <row r="25" spans="1:21" x14ac:dyDescent="0.45">
      <c r="A25" t="s">
        <v>55</v>
      </c>
      <c r="B25" t="s">
        <v>57</v>
      </c>
      <c r="C25" t="s">
        <v>60</v>
      </c>
      <c r="D25" t="s">
        <v>61</v>
      </c>
      <c r="E25">
        <v>2017</v>
      </c>
      <c r="F25">
        <v>2017</v>
      </c>
      <c r="G25" t="s">
        <v>15</v>
      </c>
      <c r="H25" t="s">
        <v>16</v>
      </c>
      <c r="I25">
        <v>0</v>
      </c>
      <c r="J25" t="s">
        <v>17</v>
      </c>
      <c r="K25">
        <v>0</v>
      </c>
      <c r="L25">
        <v>0</v>
      </c>
      <c r="M25">
        <v>60</v>
      </c>
      <c r="N25">
        <v>15</v>
      </c>
      <c r="O25">
        <v>15</v>
      </c>
      <c r="P25" t="s">
        <v>16</v>
      </c>
      <c r="Q25">
        <v>7</v>
      </c>
      <c r="R25">
        <v>25</v>
      </c>
      <c r="S25">
        <v>78</v>
      </c>
      <c r="T25" t="s">
        <v>16</v>
      </c>
      <c r="U25" t="s">
        <v>16</v>
      </c>
    </row>
    <row r="26" spans="1:21" x14ac:dyDescent="0.45">
      <c r="A26" t="s">
        <v>55</v>
      </c>
      <c r="B26" t="s">
        <v>57</v>
      </c>
      <c r="C26" t="s">
        <v>60</v>
      </c>
      <c r="D26" t="s">
        <v>61</v>
      </c>
      <c r="E26">
        <v>2017</v>
      </c>
      <c r="F26">
        <v>2017</v>
      </c>
      <c r="G26" t="s">
        <v>15</v>
      </c>
      <c r="H26" t="s">
        <v>16</v>
      </c>
      <c r="I26">
        <v>0</v>
      </c>
      <c r="J26" t="s">
        <v>17</v>
      </c>
      <c r="K26">
        <v>0</v>
      </c>
      <c r="L26">
        <v>0</v>
      </c>
      <c r="M26">
        <v>60</v>
      </c>
      <c r="N26">
        <v>20</v>
      </c>
      <c r="O26">
        <v>20</v>
      </c>
      <c r="P26" t="s">
        <v>16</v>
      </c>
      <c r="Q26">
        <v>7</v>
      </c>
      <c r="R26">
        <v>25</v>
      </c>
      <c r="S26">
        <v>77</v>
      </c>
      <c r="T26" t="s">
        <v>16</v>
      </c>
      <c r="U26" t="s">
        <v>16</v>
      </c>
    </row>
    <row r="27" spans="1:21" x14ac:dyDescent="0.45">
      <c r="A27" t="s">
        <v>55</v>
      </c>
      <c r="B27" t="s">
        <v>57</v>
      </c>
      <c r="C27" t="s">
        <v>60</v>
      </c>
      <c r="D27" t="s">
        <v>61</v>
      </c>
      <c r="E27">
        <v>2017</v>
      </c>
      <c r="F27">
        <v>2017</v>
      </c>
      <c r="G27" t="s">
        <v>15</v>
      </c>
      <c r="H27" t="s">
        <v>16</v>
      </c>
      <c r="I27">
        <v>0</v>
      </c>
      <c r="J27" t="s">
        <v>17</v>
      </c>
      <c r="K27">
        <v>0</v>
      </c>
      <c r="L27">
        <v>0</v>
      </c>
      <c r="M27">
        <v>60</v>
      </c>
      <c r="N27">
        <v>25</v>
      </c>
      <c r="O27">
        <v>25</v>
      </c>
      <c r="P27" t="s">
        <v>16</v>
      </c>
      <c r="Q27">
        <v>7</v>
      </c>
      <c r="R27">
        <v>25</v>
      </c>
      <c r="S27">
        <v>68</v>
      </c>
      <c r="T27" t="s">
        <v>16</v>
      </c>
      <c r="U27" t="s">
        <v>16</v>
      </c>
    </row>
    <row r="28" spans="1:21" x14ac:dyDescent="0.45">
      <c r="A28" t="s">
        <v>55</v>
      </c>
      <c r="B28" t="s">
        <v>58</v>
      </c>
      <c r="C28" t="s">
        <v>60</v>
      </c>
      <c r="D28" t="s">
        <v>61</v>
      </c>
      <c r="E28">
        <v>2017</v>
      </c>
      <c r="F28">
        <v>2017</v>
      </c>
      <c r="G28" t="s">
        <v>15</v>
      </c>
      <c r="H28" t="s">
        <v>16</v>
      </c>
      <c r="I28">
        <v>0</v>
      </c>
      <c r="J28" t="s">
        <v>17</v>
      </c>
      <c r="K28">
        <v>0</v>
      </c>
      <c r="L28">
        <v>0</v>
      </c>
      <c r="M28">
        <v>60</v>
      </c>
      <c r="N28">
        <v>5</v>
      </c>
      <c r="O28">
        <v>5</v>
      </c>
      <c r="P28" t="s">
        <v>16</v>
      </c>
      <c r="Q28">
        <v>7</v>
      </c>
      <c r="R28">
        <v>25</v>
      </c>
      <c r="S28">
        <v>65</v>
      </c>
      <c r="T28" t="s">
        <v>16</v>
      </c>
      <c r="U28" t="s">
        <v>16</v>
      </c>
    </row>
    <row r="29" spans="1:21" x14ac:dyDescent="0.45">
      <c r="A29" t="s">
        <v>55</v>
      </c>
      <c r="B29" t="s">
        <v>58</v>
      </c>
      <c r="C29" t="s">
        <v>60</v>
      </c>
      <c r="D29" t="s">
        <v>61</v>
      </c>
      <c r="E29">
        <v>2017</v>
      </c>
      <c r="F29">
        <v>2017</v>
      </c>
      <c r="G29" t="s">
        <v>15</v>
      </c>
      <c r="H29" t="s">
        <v>16</v>
      </c>
      <c r="I29">
        <v>0</v>
      </c>
      <c r="J29" t="s">
        <v>17</v>
      </c>
      <c r="K29">
        <v>0</v>
      </c>
      <c r="L29">
        <v>0</v>
      </c>
      <c r="M29">
        <v>60</v>
      </c>
      <c r="N29">
        <v>10</v>
      </c>
      <c r="O29">
        <v>10</v>
      </c>
      <c r="P29" t="s">
        <v>16</v>
      </c>
      <c r="Q29">
        <v>7</v>
      </c>
      <c r="R29">
        <v>25</v>
      </c>
      <c r="S29">
        <v>85</v>
      </c>
      <c r="T29" t="s">
        <v>16</v>
      </c>
      <c r="U29" t="s">
        <v>16</v>
      </c>
    </row>
    <row r="30" spans="1:21" x14ac:dyDescent="0.45">
      <c r="A30" t="s">
        <v>55</v>
      </c>
      <c r="B30" t="s">
        <v>58</v>
      </c>
      <c r="C30" t="s">
        <v>60</v>
      </c>
      <c r="D30" t="s">
        <v>61</v>
      </c>
      <c r="E30">
        <v>2017</v>
      </c>
      <c r="F30">
        <v>2017</v>
      </c>
      <c r="G30" t="s">
        <v>15</v>
      </c>
      <c r="H30" t="s">
        <v>16</v>
      </c>
      <c r="I30">
        <v>0</v>
      </c>
      <c r="J30" t="s">
        <v>17</v>
      </c>
      <c r="K30">
        <v>0</v>
      </c>
      <c r="L30">
        <v>0</v>
      </c>
      <c r="M30">
        <v>60</v>
      </c>
      <c r="N30">
        <v>15</v>
      </c>
      <c r="O30">
        <v>15</v>
      </c>
      <c r="P30" t="s">
        <v>16</v>
      </c>
      <c r="Q30">
        <v>7</v>
      </c>
      <c r="R30">
        <v>25</v>
      </c>
      <c r="S30">
        <v>89</v>
      </c>
      <c r="T30" t="s">
        <v>16</v>
      </c>
      <c r="U30" t="s">
        <v>16</v>
      </c>
    </row>
    <row r="31" spans="1:21" x14ac:dyDescent="0.45">
      <c r="A31" t="s">
        <v>55</v>
      </c>
      <c r="B31" t="s">
        <v>58</v>
      </c>
      <c r="C31" t="s">
        <v>60</v>
      </c>
      <c r="D31" t="s">
        <v>61</v>
      </c>
      <c r="E31">
        <v>2017</v>
      </c>
      <c r="F31">
        <v>2017</v>
      </c>
      <c r="G31" t="s">
        <v>15</v>
      </c>
      <c r="H31" t="s">
        <v>16</v>
      </c>
      <c r="I31">
        <v>0</v>
      </c>
      <c r="J31" t="s">
        <v>17</v>
      </c>
      <c r="K31">
        <v>0</v>
      </c>
      <c r="L31">
        <v>0</v>
      </c>
      <c r="M31">
        <v>60</v>
      </c>
      <c r="N31">
        <v>20</v>
      </c>
      <c r="O31">
        <v>20</v>
      </c>
      <c r="P31" t="s">
        <v>16</v>
      </c>
      <c r="Q31">
        <v>7</v>
      </c>
      <c r="R31">
        <v>25</v>
      </c>
      <c r="S31">
        <v>85</v>
      </c>
      <c r="T31" t="s">
        <v>16</v>
      </c>
      <c r="U31" t="s">
        <v>16</v>
      </c>
    </row>
    <row r="32" spans="1:21" x14ac:dyDescent="0.45">
      <c r="A32" t="s">
        <v>55</v>
      </c>
      <c r="B32" t="s">
        <v>58</v>
      </c>
      <c r="C32" t="s">
        <v>60</v>
      </c>
      <c r="D32" t="s">
        <v>61</v>
      </c>
      <c r="E32">
        <v>2017</v>
      </c>
      <c r="F32">
        <v>2017</v>
      </c>
      <c r="G32" t="s">
        <v>15</v>
      </c>
      <c r="H32" t="s">
        <v>16</v>
      </c>
      <c r="I32">
        <v>0</v>
      </c>
      <c r="J32" t="s">
        <v>17</v>
      </c>
      <c r="K32">
        <v>0</v>
      </c>
      <c r="L32">
        <v>0</v>
      </c>
      <c r="M32">
        <v>60</v>
      </c>
      <c r="N32">
        <v>25</v>
      </c>
      <c r="O32">
        <v>25</v>
      </c>
      <c r="P32" t="s">
        <v>16</v>
      </c>
      <c r="Q32">
        <v>7</v>
      </c>
      <c r="R32">
        <v>25</v>
      </c>
      <c r="S32">
        <v>77</v>
      </c>
      <c r="T32" t="s">
        <v>16</v>
      </c>
      <c r="U32" t="s">
        <v>16</v>
      </c>
    </row>
    <row r="33" spans="1:21" x14ac:dyDescent="0.45">
      <c r="A33" t="s">
        <v>55</v>
      </c>
      <c r="B33" t="s">
        <v>59</v>
      </c>
      <c r="C33" t="s">
        <v>60</v>
      </c>
      <c r="D33" t="s">
        <v>61</v>
      </c>
      <c r="E33">
        <v>2017</v>
      </c>
      <c r="F33">
        <v>2017</v>
      </c>
      <c r="G33" t="s">
        <v>15</v>
      </c>
      <c r="H33" t="s">
        <v>16</v>
      </c>
      <c r="I33">
        <v>0</v>
      </c>
      <c r="J33" t="s">
        <v>17</v>
      </c>
      <c r="K33">
        <v>0</v>
      </c>
      <c r="L33">
        <v>0</v>
      </c>
      <c r="M33">
        <v>60</v>
      </c>
      <c r="N33">
        <v>5</v>
      </c>
      <c r="O33">
        <v>5</v>
      </c>
      <c r="P33" t="s">
        <v>16</v>
      </c>
      <c r="Q33">
        <v>7</v>
      </c>
      <c r="R33">
        <v>25</v>
      </c>
      <c r="S33">
        <v>72</v>
      </c>
      <c r="T33" t="s">
        <v>16</v>
      </c>
      <c r="U33" t="s">
        <v>16</v>
      </c>
    </row>
    <row r="34" spans="1:21" x14ac:dyDescent="0.45">
      <c r="A34" t="s">
        <v>55</v>
      </c>
      <c r="B34" t="s">
        <v>59</v>
      </c>
      <c r="C34" t="s">
        <v>60</v>
      </c>
      <c r="D34" t="s">
        <v>61</v>
      </c>
      <c r="E34">
        <v>2017</v>
      </c>
      <c r="F34">
        <v>2017</v>
      </c>
      <c r="G34" t="s">
        <v>15</v>
      </c>
      <c r="H34" t="s">
        <v>16</v>
      </c>
      <c r="I34">
        <v>0</v>
      </c>
      <c r="J34" t="s">
        <v>17</v>
      </c>
      <c r="K34">
        <v>0</v>
      </c>
      <c r="L34">
        <v>0</v>
      </c>
      <c r="M34">
        <v>60</v>
      </c>
      <c r="N34">
        <v>10</v>
      </c>
      <c r="O34">
        <v>10</v>
      </c>
      <c r="P34" t="s">
        <v>16</v>
      </c>
      <c r="Q34">
        <v>7</v>
      </c>
      <c r="R34">
        <v>25</v>
      </c>
      <c r="S34">
        <v>64</v>
      </c>
      <c r="T34" t="s">
        <v>16</v>
      </c>
      <c r="U34" t="s">
        <v>16</v>
      </c>
    </row>
    <row r="35" spans="1:21" x14ac:dyDescent="0.45">
      <c r="A35" t="s">
        <v>55</v>
      </c>
      <c r="B35" t="s">
        <v>59</v>
      </c>
      <c r="C35" t="s">
        <v>60</v>
      </c>
      <c r="D35" t="s">
        <v>61</v>
      </c>
      <c r="E35">
        <v>2017</v>
      </c>
      <c r="F35">
        <v>2017</v>
      </c>
      <c r="G35" t="s">
        <v>15</v>
      </c>
      <c r="H35" t="s">
        <v>16</v>
      </c>
      <c r="I35">
        <v>0</v>
      </c>
      <c r="J35" t="s">
        <v>17</v>
      </c>
      <c r="K35">
        <v>0</v>
      </c>
      <c r="L35">
        <v>0</v>
      </c>
      <c r="M35">
        <v>60</v>
      </c>
      <c r="N35">
        <v>15</v>
      </c>
      <c r="O35">
        <v>15</v>
      </c>
      <c r="P35" t="s">
        <v>16</v>
      </c>
      <c r="Q35">
        <v>7</v>
      </c>
      <c r="R35">
        <v>25</v>
      </c>
      <c r="S35">
        <v>75</v>
      </c>
      <c r="T35" t="s">
        <v>16</v>
      </c>
      <c r="U35" t="s">
        <v>16</v>
      </c>
    </row>
    <row r="36" spans="1:21" x14ac:dyDescent="0.45">
      <c r="A36" t="s">
        <v>55</v>
      </c>
      <c r="B36" t="s">
        <v>59</v>
      </c>
      <c r="C36" t="s">
        <v>60</v>
      </c>
      <c r="D36" t="s">
        <v>61</v>
      </c>
      <c r="E36">
        <v>2017</v>
      </c>
      <c r="F36">
        <v>2017</v>
      </c>
      <c r="G36" t="s">
        <v>15</v>
      </c>
      <c r="H36" t="s">
        <v>16</v>
      </c>
      <c r="I36">
        <v>0</v>
      </c>
      <c r="J36" t="s">
        <v>17</v>
      </c>
      <c r="K36">
        <v>0</v>
      </c>
      <c r="L36">
        <v>0</v>
      </c>
      <c r="M36">
        <v>60</v>
      </c>
      <c r="N36">
        <v>20</v>
      </c>
      <c r="O36">
        <v>20</v>
      </c>
      <c r="P36" t="s">
        <v>16</v>
      </c>
      <c r="Q36">
        <v>7</v>
      </c>
      <c r="R36">
        <v>25</v>
      </c>
      <c r="S36">
        <v>69</v>
      </c>
      <c r="T36" t="s">
        <v>16</v>
      </c>
      <c r="U36" t="s">
        <v>16</v>
      </c>
    </row>
    <row r="37" spans="1:21" x14ac:dyDescent="0.45">
      <c r="A37" t="s">
        <v>55</v>
      </c>
      <c r="B37" t="s">
        <v>59</v>
      </c>
      <c r="C37" t="s">
        <v>60</v>
      </c>
      <c r="D37" t="s">
        <v>61</v>
      </c>
      <c r="E37">
        <v>2017</v>
      </c>
      <c r="F37">
        <v>2017</v>
      </c>
      <c r="G37" t="s">
        <v>15</v>
      </c>
      <c r="H37" t="s">
        <v>16</v>
      </c>
      <c r="I37">
        <v>0</v>
      </c>
      <c r="J37" t="s">
        <v>17</v>
      </c>
      <c r="K37">
        <v>0</v>
      </c>
      <c r="L37">
        <v>0</v>
      </c>
      <c r="M37">
        <v>60</v>
      </c>
      <c r="N37">
        <v>25</v>
      </c>
      <c r="O37">
        <v>25</v>
      </c>
      <c r="P37" t="s">
        <v>16</v>
      </c>
      <c r="Q37">
        <v>7</v>
      </c>
      <c r="R37">
        <v>25</v>
      </c>
      <c r="S37">
        <v>88</v>
      </c>
      <c r="T37" t="s">
        <v>16</v>
      </c>
      <c r="U37" t="s">
        <v>16</v>
      </c>
    </row>
    <row r="38" spans="1:21" x14ac:dyDescent="0.45">
      <c r="A38" t="s">
        <v>64</v>
      </c>
      <c r="B38" t="s">
        <v>62</v>
      </c>
      <c r="C38" t="s">
        <v>63</v>
      </c>
      <c r="D38" t="s">
        <v>68</v>
      </c>
      <c r="E38">
        <v>2016</v>
      </c>
      <c r="F38">
        <v>2017</v>
      </c>
      <c r="G38" t="s">
        <v>15</v>
      </c>
      <c r="H38">
        <v>4</v>
      </c>
      <c r="I38">
        <v>84</v>
      </c>
      <c r="J38" t="s">
        <v>17</v>
      </c>
      <c r="K38">
        <v>0</v>
      </c>
      <c r="L38">
        <v>0</v>
      </c>
      <c r="M38">
        <v>21</v>
      </c>
      <c r="N38">
        <v>25</v>
      </c>
      <c r="O38">
        <v>25</v>
      </c>
      <c r="P38">
        <v>12</v>
      </c>
      <c r="Q38">
        <v>3</v>
      </c>
      <c r="R38">
        <v>100</v>
      </c>
      <c r="S38">
        <v>63</v>
      </c>
      <c r="T38" t="s">
        <v>16</v>
      </c>
      <c r="U38" t="s">
        <v>16</v>
      </c>
    </row>
    <row r="39" spans="1:21" x14ac:dyDescent="0.45">
      <c r="A39" t="s">
        <v>64</v>
      </c>
      <c r="B39" t="s">
        <v>62</v>
      </c>
      <c r="C39" t="s">
        <v>63</v>
      </c>
      <c r="D39" t="s">
        <v>68</v>
      </c>
      <c r="E39">
        <v>2016</v>
      </c>
      <c r="F39">
        <v>2017</v>
      </c>
      <c r="G39" t="s">
        <v>15</v>
      </c>
      <c r="H39">
        <v>25</v>
      </c>
      <c r="I39">
        <v>84</v>
      </c>
      <c r="J39" t="s">
        <v>17</v>
      </c>
      <c r="K39">
        <v>0</v>
      </c>
      <c r="L39">
        <v>0</v>
      </c>
      <c r="M39">
        <v>21</v>
      </c>
      <c r="N39">
        <v>25</v>
      </c>
      <c r="O39">
        <v>25</v>
      </c>
      <c r="P39">
        <v>12</v>
      </c>
      <c r="Q39">
        <v>3</v>
      </c>
      <c r="R39">
        <v>100</v>
      </c>
      <c r="S39">
        <v>47</v>
      </c>
      <c r="T39" t="s">
        <v>16</v>
      </c>
      <c r="U39" t="s">
        <v>16</v>
      </c>
    </row>
    <row r="40" spans="1:21" x14ac:dyDescent="0.45">
      <c r="A40" t="s">
        <v>70</v>
      </c>
      <c r="B40" t="s">
        <v>66</v>
      </c>
      <c r="C40" t="s">
        <v>65</v>
      </c>
      <c r="D40" t="s">
        <v>67</v>
      </c>
      <c r="E40">
        <v>2017</v>
      </c>
      <c r="F40">
        <v>2017</v>
      </c>
      <c r="G40" t="s">
        <v>16</v>
      </c>
      <c r="H40" t="s">
        <v>16</v>
      </c>
      <c r="I40">
        <v>0</v>
      </c>
      <c r="J40" t="s">
        <v>17</v>
      </c>
      <c r="K40">
        <v>0</v>
      </c>
      <c r="L40">
        <v>0</v>
      </c>
      <c r="M40">
        <v>15</v>
      </c>
      <c r="N40">
        <v>23</v>
      </c>
      <c r="O40">
        <v>23</v>
      </c>
      <c r="P40" t="s">
        <v>16</v>
      </c>
      <c r="Q40">
        <v>4</v>
      </c>
      <c r="R40">
        <v>100</v>
      </c>
      <c r="S40">
        <v>69</v>
      </c>
      <c r="T40">
        <v>78</v>
      </c>
      <c r="U40" t="s">
        <v>16</v>
      </c>
    </row>
    <row r="41" spans="1:21" x14ac:dyDescent="0.45">
      <c r="A41" t="s">
        <v>71</v>
      </c>
      <c r="B41" t="s">
        <v>72</v>
      </c>
      <c r="C41" t="s">
        <v>73</v>
      </c>
      <c r="D41" t="s">
        <v>78</v>
      </c>
      <c r="E41">
        <v>2017</v>
      </c>
      <c r="F41">
        <v>2017</v>
      </c>
      <c r="G41" t="s">
        <v>16</v>
      </c>
      <c r="H41" t="s">
        <v>16</v>
      </c>
      <c r="I41">
        <v>0</v>
      </c>
      <c r="J41" t="s">
        <v>17</v>
      </c>
      <c r="K41">
        <v>0</v>
      </c>
      <c r="L41">
        <v>0</v>
      </c>
      <c r="M41">
        <v>30</v>
      </c>
      <c r="N41">
        <v>20</v>
      </c>
      <c r="O41">
        <v>20</v>
      </c>
      <c r="P41">
        <v>14</v>
      </c>
      <c r="Q41">
        <v>20</v>
      </c>
      <c r="R41">
        <v>40</v>
      </c>
      <c r="S41">
        <v>94</v>
      </c>
      <c r="T41" t="s">
        <v>16</v>
      </c>
      <c r="U41" t="s">
        <v>16</v>
      </c>
    </row>
    <row r="42" spans="1:21" x14ac:dyDescent="0.45">
      <c r="A42" t="s">
        <v>71</v>
      </c>
      <c r="B42" t="s">
        <v>72</v>
      </c>
      <c r="C42" t="s">
        <v>74</v>
      </c>
      <c r="D42" t="s">
        <v>79</v>
      </c>
      <c r="E42">
        <v>2017</v>
      </c>
      <c r="F42">
        <v>2017</v>
      </c>
      <c r="G42" t="s">
        <v>16</v>
      </c>
      <c r="H42" t="s">
        <v>16</v>
      </c>
      <c r="I42">
        <v>0</v>
      </c>
      <c r="J42" t="s">
        <v>17</v>
      </c>
      <c r="K42">
        <v>0</v>
      </c>
      <c r="L42">
        <v>0</v>
      </c>
      <c r="M42">
        <v>30</v>
      </c>
      <c r="N42">
        <v>20</v>
      </c>
      <c r="O42">
        <v>20</v>
      </c>
      <c r="P42">
        <v>14</v>
      </c>
      <c r="Q42">
        <v>20</v>
      </c>
      <c r="R42">
        <v>40</v>
      </c>
      <c r="S42">
        <v>95</v>
      </c>
      <c r="T42" t="s">
        <v>16</v>
      </c>
      <c r="U42" t="s">
        <v>16</v>
      </c>
    </row>
    <row r="43" spans="1:21" x14ac:dyDescent="0.45">
      <c r="A43" t="s">
        <v>71</v>
      </c>
      <c r="B43" t="s">
        <v>72</v>
      </c>
      <c r="C43" t="s">
        <v>75</v>
      </c>
      <c r="D43" t="s">
        <v>80</v>
      </c>
      <c r="E43">
        <v>2017</v>
      </c>
      <c r="F43">
        <v>2017</v>
      </c>
      <c r="G43" t="s">
        <v>16</v>
      </c>
      <c r="H43" t="s">
        <v>16</v>
      </c>
      <c r="I43">
        <v>0</v>
      </c>
      <c r="J43" t="s">
        <v>17</v>
      </c>
      <c r="K43">
        <v>0</v>
      </c>
      <c r="L43">
        <v>0</v>
      </c>
      <c r="M43">
        <v>30</v>
      </c>
      <c r="N43">
        <v>20</v>
      </c>
      <c r="O43">
        <v>20</v>
      </c>
      <c r="P43">
        <v>14</v>
      </c>
      <c r="Q43">
        <v>20</v>
      </c>
      <c r="R43">
        <v>40</v>
      </c>
      <c r="S43">
        <v>94</v>
      </c>
      <c r="T43" t="s">
        <v>16</v>
      </c>
      <c r="U43" t="s">
        <v>16</v>
      </c>
    </row>
    <row r="44" spans="1:21" x14ac:dyDescent="0.45">
      <c r="A44" t="s">
        <v>71</v>
      </c>
      <c r="B44" t="s">
        <v>72</v>
      </c>
      <c r="C44" t="s">
        <v>76</v>
      </c>
      <c r="D44" t="s">
        <v>81</v>
      </c>
      <c r="E44">
        <v>2017</v>
      </c>
      <c r="F44">
        <v>2017</v>
      </c>
      <c r="G44" t="s">
        <v>16</v>
      </c>
      <c r="H44" t="s">
        <v>16</v>
      </c>
      <c r="I44">
        <v>0</v>
      </c>
      <c r="J44" t="s">
        <v>17</v>
      </c>
      <c r="K44">
        <v>0</v>
      </c>
      <c r="L44">
        <v>0</v>
      </c>
      <c r="M44">
        <v>30</v>
      </c>
      <c r="N44">
        <v>20</v>
      </c>
      <c r="O44">
        <v>20</v>
      </c>
      <c r="P44">
        <v>14</v>
      </c>
      <c r="Q44">
        <v>20</v>
      </c>
      <c r="R44">
        <v>40</v>
      </c>
      <c r="S44">
        <v>95</v>
      </c>
      <c r="T44" t="s">
        <v>16</v>
      </c>
      <c r="U44" t="s">
        <v>16</v>
      </c>
    </row>
    <row r="45" spans="1:21" x14ac:dyDescent="0.45">
      <c r="A45" t="s">
        <v>71</v>
      </c>
      <c r="B45" t="s">
        <v>72</v>
      </c>
      <c r="C45" t="s">
        <v>77</v>
      </c>
      <c r="D45" t="s">
        <v>82</v>
      </c>
      <c r="E45">
        <v>2017</v>
      </c>
      <c r="F45">
        <v>2017</v>
      </c>
      <c r="G45" t="s">
        <v>16</v>
      </c>
      <c r="H45" t="s">
        <v>16</v>
      </c>
      <c r="I45">
        <v>0</v>
      </c>
      <c r="J45" t="s">
        <v>17</v>
      </c>
      <c r="K45">
        <v>0</v>
      </c>
      <c r="L45">
        <v>0</v>
      </c>
      <c r="M45">
        <v>30</v>
      </c>
      <c r="N45">
        <v>20</v>
      </c>
      <c r="O45">
        <v>20</v>
      </c>
      <c r="P45">
        <v>14</v>
      </c>
      <c r="Q45">
        <v>20</v>
      </c>
      <c r="R45">
        <v>40</v>
      </c>
      <c r="S45">
        <v>96</v>
      </c>
      <c r="T45" t="s">
        <v>16</v>
      </c>
      <c r="U45" t="s">
        <v>16</v>
      </c>
    </row>
    <row r="46" spans="1:21" x14ac:dyDescent="0.45">
      <c r="A46" t="s">
        <v>83</v>
      </c>
      <c r="B46" t="s">
        <v>84</v>
      </c>
      <c r="C46" t="s">
        <v>85</v>
      </c>
      <c r="D46" t="s">
        <v>86</v>
      </c>
      <c r="E46">
        <v>2016</v>
      </c>
      <c r="F46">
        <v>2016</v>
      </c>
      <c r="G46" t="s">
        <v>15</v>
      </c>
      <c r="H46" t="s">
        <v>16</v>
      </c>
      <c r="I46">
        <v>0</v>
      </c>
      <c r="J46" t="s">
        <v>17</v>
      </c>
      <c r="K46">
        <v>0</v>
      </c>
      <c r="L46">
        <v>0</v>
      </c>
      <c r="M46">
        <v>231</v>
      </c>
      <c r="N46">
        <v>5</v>
      </c>
      <c r="O46">
        <v>5</v>
      </c>
      <c r="P46">
        <v>12</v>
      </c>
      <c r="Q46">
        <v>16</v>
      </c>
      <c r="R46">
        <v>25</v>
      </c>
      <c r="S46">
        <v>81</v>
      </c>
      <c r="T46">
        <v>100</v>
      </c>
      <c r="U46" t="s">
        <v>16</v>
      </c>
    </row>
    <row r="47" spans="1:21" x14ac:dyDescent="0.45">
      <c r="A47" t="s">
        <v>83</v>
      </c>
      <c r="B47" t="s">
        <v>84</v>
      </c>
      <c r="C47" t="s">
        <v>85</v>
      </c>
      <c r="D47" t="s">
        <v>86</v>
      </c>
      <c r="E47">
        <v>2016</v>
      </c>
      <c r="F47">
        <v>2016</v>
      </c>
      <c r="G47" t="s">
        <v>15</v>
      </c>
      <c r="H47" t="s">
        <v>16</v>
      </c>
      <c r="I47">
        <v>0</v>
      </c>
      <c r="J47" t="s">
        <v>17</v>
      </c>
      <c r="K47">
        <v>0</v>
      </c>
      <c r="L47">
        <v>0</v>
      </c>
      <c r="M47">
        <v>231</v>
      </c>
      <c r="N47">
        <v>10</v>
      </c>
      <c r="O47">
        <v>10</v>
      </c>
      <c r="P47">
        <v>12</v>
      </c>
      <c r="Q47">
        <v>16</v>
      </c>
      <c r="R47">
        <v>25</v>
      </c>
      <c r="S47">
        <v>96</v>
      </c>
      <c r="T47">
        <v>100</v>
      </c>
      <c r="U47" t="s">
        <v>16</v>
      </c>
    </row>
    <row r="48" spans="1:21" x14ac:dyDescent="0.45">
      <c r="A48" t="s">
        <v>83</v>
      </c>
      <c r="B48" t="s">
        <v>84</v>
      </c>
      <c r="C48" t="s">
        <v>85</v>
      </c>
      <c r="D48" t="s">
        <v>86</v>
      </c>
      <c r="E48">
        <v>2016</v>
      </c>
      <c r="F48">
        <v>2016</v>
      </c>
      <c r="G48" t="s">
        <v>15</v>
      </c>
      <c r="H48" t="s">
        <v>16</v>
      </c>
      <c r="I48">
        <v>0</v>
      </c>
      <c r="J48" t="s">
        <v>17</v>
      </c>
      <c r="K48">
        <v>0</v>
      </c>
      <c r="L48">
        <v>0</v>
      </c>
      <c r="M48">
        <v>231</v>
      </c>
      <c r="N48">
        <v>15</v>
      </c>
      <c r="O48">
        <v>15</v>
      </c>
      <c r="P48">
        <v>12</v>
      </c>
      <c r="Q48">
        <v>16</v>
      </c>
      <c r="R48">
        <v>25</v>
      </c>
      <c r="S48">
        <v>68</v>
      </c>
      <c r="T48">
        <v>100</v>
      </c>
      <c r="U48" t="s">
        <v>16</v>
      </c>
    </row>
    <row r="49" spans="1:27" x14ac:dyDescent="0.45">
      <c r="A49" t="s">
        <v>83</v>
      </c>
      <c r="B49" t="s">
        <v>84</v>
      </c>
      <c r="C49" t="s">
        <v>85</v>
      </c>
      <c r="D49" t="s">
        <v>86</v>
      </c>
      <c r="E49">
        <v>2016</v>
      </c>
      <c r="F49">
        <v>2016</v>
      </c>
      <c r="G49" t="s">
        <v>15</v>
      </c>
      <c r="H49" t="s">
        <v>16</v>
      </c>
      <c r="I49">
        <v>0</v>
      </c>
      <c r="J49" t="s">
        <v>17</v>
      </c>
      <c r="K49">
        <v>0</v>
      </c>
      <c r="L49">
        <v>0</v>
      </c>
      <c r="M49">
        <v>231</v>
      </c>
      <c r="N49">
        <v>20</v>
      </c>
      <c r="O49">
        <v>20</v>
      </c>
      <c r="P49">
        <v>12</v>
      </c>
      <c r="Q49">
        <v>16</v>
      </c>
      <c r="R49">
        <v>25</v>
      </c>
      <c r="S49">
        <v>39</v>
      </c>
      <c r="T49">
        <v>100</v>
      </c>
      <c r="U49" t="s">
        <v>16</v>
      </c>
    </row>
    <row r="50" spans="1:27" x14ac:dyDescent="0.45">
      <c r="A50" t="s">
        <v>83</v>
      </c>
      <c r="B50" t="s">
        <v>84</v>
      </c>
      <c r="C50" t="s">
        <v>85</v>
      </c>
      <c r="D50" t="s">
        <v>86</v>
      </c>
      <c r="E50">
        <v>2016</v>
      </c>
      <c r="F50">
        <v>2016</v>
      </c>
      <c r="G50" t="s">
        <v>15</v>
      </c>
      <c r="H50" t="s">
        <v>16</v>
      </c>
      <c r="I50">
        <v>0</v>
      </c>
      <c r="J50" t="s">
        <v>17</v>
      </c>
      <c r="K50">
        <v>0</v>
      </c>
      <c r="L50">
        <v>0</v>
      </c>
      <c r="M50">
        <v>231</v>
      </c>
      <c r="N50">
        <v>25</v>
      </c>
      <c r="O50">
        <v>25</v>
      </c>
      <c r="P50">
        <v>12</v>
      </c>
      <c r="Q50">
        <v>16</v>
      </c>
      <c r="R50">
        <v>25</v>
      </c>
      <c r="S50">
        <v>5</v>
      </c>
      <c r="T50">
        <v>100</v>
      </c>
      <c r="U50" t="s">
        <v>16</v>
      </c>
    </row>
    <row r="51" spans="1:27" x14ac:dyDescent="0.45">
      <c r="A51" t="s">
        <v>83</v>
      </c>
      <c r="B51" t="s">
        <v>84</v>
      </c>
      <c r="C51" t="s">
        <v>85</v>
      </c>
      <c r="D51" t="s">
        <v>86</v>
      </c>
      <c r="E51">
        <v>2016</v>
      </c>
      <c r="F51">
        <v>2016</v>
      </c>
      <c r="G51" t="s">
        <v>15</v>
      </c>
      <c r="H51" t="s">
        <v>16</v>
      </c>
      <c r="I51">
        <v>0</v>
      </c>
      <c r="J51" t="s">
        <v>17</v>
      </c>
      <c r="K51">
        <v>0</v>
      </c>
      <c r="L51">
        <v>0</v>
      </c>
      <c r="M51">
        <v>231</v>
      </c>
      <c r="N51">
        <v>5</v>
      </c>
      <c r="O51">
        <v>5</v>
      </c>
      <c r="P51">
        <v>0</v>
      </c>
      <c r="Q51">
        <v>16</v>
      </c>
      <c r="R51">
        <v>25</v>
      </c>
      <c r="S51">
        <v>24</v>
      </c>
      <c r="T51">
        <v>100</v>
      </c>
      <c r="U51" t="s">
        <v>16</v>
      </c>
    </row>
    <row r="52" spans="1:27" x14ac:dyDescent="0.45">
      <c r="A52" t="s">
        <v>83</v>
      </c>
      <c r="B52" t="s">
        <v>84</v>
      </c>
      <c r="C52" t="s">
        <v>85</v>
      </c>
      <c r="D52" t="s">
        <v>86</v>
      </c>
      <c r="E52">
        <v>2016</v>
      </c>
      <c r="F52">
        <v>2016</v>
      </c>
      <c r="G52" t="s">
        <v>15</v>
      </c>
      <c r="H52" t="s">
        <v>16</v>
      </c>
      <c r="I52">
        <v>0</v>
      </c>
      <c r="J52" t="s">
        <v>17</v>
      </c>
      <c r="K52">
        <v>0</v>
      </c>
      <c r="L52">
        <v>0</v>
      </c>
      <c r="M52">
        <v>231</v>
      </c>
      <c r="N52">
        <v>10</v>
      </c>
      <c r="O52">
        <v>10</v>
      </c>
      <c r="P52">
        <v>0</v>
      </c>
      <c r="Q52">
        <v>16</v>
      </c>
      <c r="R52">
        <v>25</v>
      </c>
      <c r="S52">
        <v>4</v>
      </c>
      <c r="T52">
        <v>100</v>
      </c>
      <c r="U52" t="s">
        <v>16</v>
      </c>
    </row>
    <row r="53" spans="1:27" x14ac:dyDescent="0.45">
      <c r="A53" t="s">
        <v>83</v>
      </c>
      <c r="B53" t="s">
        <v>84</v>
      </c>
      <c r="C53" t="s">
        <v>85</v>
      </c>
      <c r="D53" t="s">
        <v>86</v>
      </c>
      <c r="E53">
        <v>2016</v>
      </c>
      <c r="F53">
        <v>2016</v>
      </c>
      <c r="G53" t="s">
        <v>15</v>
      </c>
      <c r="H53" t="s">
        <v>16</v>
      </c>
      <c r="I53">
        <v>0</v>
      </c>
      <c r="J53" t="s">
        <v>17</v>
      </c>
      <c r="K53">
        <v>0</v>
      </c>
      <c r="L53">
        <v>0</v>
      </c>
      <c r="M53">
        <v>231</v>
      </c>
      <c r="N53">
        <v>15</v>
      </c>
      <c r="O53">
        <v>15</v>
      </c>
      <c r="P53">
        <v>0</v>
      </c>
      <c r="Q53">
        <v>16</v>
      </c>
      <c r="R53">
        <v>25</v>
      </c>
      <c r="S53">
        <v>0</v>
      </c>
      <c r="T53">
        <v>100</v>
      </c>
      <c r="U53" t="s">
        <v>16</v>
      </c>
    </row>
    <row r="54" spans="1:27" x14ac:dyDescent="0.45">
      <c r="A54" t="s">
        <v>83</v>
      </c>
      <c r="B54" t="s">
        <v>84</v>
      </c>
      <c r="C54" t="s">
        <v>85</v>
      </c>
      <c r="D54" t="s">
        <v>86</v>
      </c>
      <c r="E54">
        <v>2016</v>
      </c>
      <c r="F54">
        <v>2016</v>
      </c>
      <c r="G54" t="s">
        <v>15</v>
      </c>
      <c r="H54" t="s">
        <v>16</v>
      </c>
      <c r="I54">
        <v>0</v>
      </c>
      <c r="J54" t="s">
        <v>17</v>
      </c>
      <c r="K54">
        <v>0</v>
      </c>
      <c r="L54">
        <v>0</v>
      </c>
      <c r="M54">
        <v>231</v>
      </c>
      <c r="N54">
        <v>20</v>
      </c>
      <c r="O54">
        <v>20</v>
      </c>
      <c r="P54">
        <v>0</v>
      </c>
      <c r="Q54">
        <v>16</v>
      </c>
      <c r="R54">
        <v>25</v>
      </c>
      <c r="S54">
        <v>0</v>
      </c>
      <c r="T54">
        <v>100</v>
      </c>
      <c r="U54" t="s">
        <v>16</v>
      </c>
    </row>
    <row r="55" spans="1:27" x14ac:dyDescent="0.45">
      <c r="A55" t="s">
        <v>83</v>
      </c>
      <c r="B55" t="s">
        <v>84</v>
      </c>
      <c r="C55" t="s">
        <v>85</v>
      </c>
      <c r="D55" t="s">
        <v>86</v>
      </c>
      <c r="E55">
        <v>2016</v>
      </c>
      <c r="F55">
        <v>2016</v>
      </c>
      <c r="G55" t="s">
        <v>15</v>
      </c>
      <c r="H55" t="s">
        <v>16</v>
      </c>
      <c r="I55">
        <v>0</v>
      </c>
      <c r="J55" t="s">
        <v>17</v>
      </c>
      <c r="K55">
        <v>0</v>
      </c>
      <c r="L55">
        <v>0</v>
      </c>
      <c r="M55">
        <v>231</v>
      </c>
      <c r="N55">
        <v>25</v>
      </c>
      <c r="O55">
        <v>25</v>
      </c>
      <c r="P55">
        <v>0</v>
      </c>
      <c r="Q55">
        <v>16</v>
      </c>
      <c r="R55">
        <v>25</v>
      </c>
      <c r="S55">
        <v>0</v>
      </c>
      <c r="T55">
        <v>100</v>
      </c>
      <c r="U55" t="s">
        <v>16</v>
      </c>
    </row>
    <row r="56" spans="1:27" x14ac:dyDescent="0.45">
      <c r="A56" t="s">
        <v>87</v>
      </c>
      <c r="B56" t="s">
        <v>88</v>
      </c>
      <c r="C56" t="s">
        <v>90</v>
      </c>
      <c r="D56" t="s">
        <v>89</v>
      </c>
      <c r="E56">
        <v>2008</v>
      </c>
      <c r="F56">
        <v>2009</v>
      </c>
      <c r="G56" t="s">
        <v>17</v>
      </c>
      <c r="H56">
        <v>17.5</v>
      </c>
      <c r="I56">
        <v>196</v>
      </c>
      <c r="J56" t="s">
        <v>17</v>
      </c>
      <c r="K56">
        <v>0</v>
      </c>
      <c r="L56">
        <v>0</v>
      </c>
      <c r="M56">
        <v>60</v>
      </c>
      <c r="N56">
        <v>5</v>
      </c>
      <c r="O56">
        <v>5</v>
      </c>
      <c r="P56">
        <v>12</v>
      </c>
      <c r="Q56">
        <v>3</v>
      </c>
      <c r="R56">
        <v>50</v>
      </c>
      <c r="S56">
        <v>90</v>
      </c>
      <c r="T56" t="s">
        <v>16</v>
      </c>
      <c r="U56" t="s">
        <v>16</v>
      </c>
      <c r="V56" s="2"/>
      <c r="W56" s="2"/>
      <c r="X56" s="2"/>
      <c r="Y56" s="2"/>
      <c r="Z56" s="2"/>
      <c r="AA56" s="2"/>
    </row>
    <row r="57" spans="1:27" x14ac:dyDescent="0.45">
      <c r="A57" t="s">
        <v>87</v>
      </c>
      <c r="B57" t="s">
        <v>88</v>
      </c>
      <c r="C57" t="s">
        <v>90</v>
      </c>
      <c r="D57" t="s">
        <v>89</v>
      </c>
      <c r="E57">
        <v>2008</v>
      </c>
      <c r="F57">
        <v>2009</v>
      </c>
      <c r="G57" t="s">
        <v>17</v>
      </c>
      <c r="H57">
        <v>17.5</v>
      </c>
      <c r="I57">
        <v>196</v>
      </c>
      <c r="J57" t="s">
        <v>17</v>
      </c>
      <c r="K57">
        <v>0</v>
      </c>
      <c r="L57">
        <v>0</v>
      </c>
      <c r="M57">
        <v>60</v>
      </c>
      <c r="N57">
        <v>10</v>
      </c>
      <c r="O57">
        <v>10</v>
      </c>
      <c r="P57">
        <v>12</v>
      </c>
      <c r="Q57">
        <v>3</v>
      </c>
      <c r="R57">
        <v>50</v>
      </c>
      <c r="S57">
        <v>93</v>
      </c>
      <c r="T57" t="s">
        <v>16</v>
      </c>
      <c r="U57" t="s">
        <v>16</v>
      </c>
    </row>
    <row r="58" spans="1:27" x14ac:dyDescent="0.45">
      <c r="A58" t="s">
        <v>87</v>
      </c>
      <c r="B58" t="s">
        <v>88</v>
      </c>
      <c r="C58" t="s">
        <v>90</v>
      </c>
      <c r="D58" t="s">
        <v>89</v>
      </c>
      <c r="E58">
        <v>2008</v>
      </c>
      <c r="F58">
        <v>2009</v>
      </c>
      <c r="G58" t="s">
        <v>17</v>
      </c>
      <c r="H58">
        <v>17.5</v>
      </c>
      <c r="I58">
        <v>196</v>
      </c>
      <c r="J58" t="s">
        <v>17</v>
      </c>
      <c r="K58">
        <v>0</v>
      </c>
      <c r="L58">
        <v>0</v>
      </c>
      <c r="M58">
        <v>60</v>
      </c>
      <c r="N58">
        <v>15</v>
      </c>
      <c r="O58">
        <v>15</v>
      </c>
      <c r="P58">
        <v>12</v>
      </c>
      <c r="Q58">
        <v>3</v>
      </c>
      <c r="R58">
        <v>50</v>
      </c>
      <c r="S58">
        <v>48</v>
      </c>
      <c r="T58" t="s">
        <v>16</v>
      </c>
      <c r="U58" t="s">
        <v>16</v>
      </c>
    </row>
    <row r="59" spans="1:27" x14ac:dyDescent="0.45">
      <c r="A59" t="s">
        <v>87</v>
      </c>
      <c r="B59" t="s">
        <v>88</v>
      </c>
      <c r="C59" t="s">
        <v>90</v>
      </c>
      <c r="D59" t="s">
        <v>89</v>
      </c>
      <c r="E59">
        <v>2008</v>
      </c>
      <c r="F59">
        <v>2009</v>
      </c>
      <c r="G59" t="s">
        <v>17</v>
      </c>
      <c r="H59">
        <v>17.5</v>
      </c>
      <c r="I59">
        <v>196</v>
      </c>
      <c r="J59" t="s">
        <v>17</v>
      </c>
      <c r="K59">
        <v>0</v>
      </c>
      <c r="L59">
        <v>0</v>
      </c>
      <c r="M59">
        <v>60</v>
      </c>
      <c r="N59">
        <v>20</v>
      </c>
      <c r="O59">
        <v>20</v>
      </c>
      <c r="P59">
        <v>12</v>
      </c>
      <c r="Q59">
        <v>3</v>
      </c>
      <c r="R59">
        <v>50</v>
      </c>
      <c r="S59">
        <v>96</v>
      </c>
      <c r="T59" t="s">
        <v>16</v>
      </c>
      <c r="U59" t="s">
        <v>16</v>
      </c>
    </row>
    <row r="60" spans="1:27" x14ac:dyDescent="0.45">
      <c r="A60" t="s">
        <v>87</v>
      </c>
      <c r="B60" t="s">
        <v>88</v>
      </c>
      <c r="C60" t="s">
        <v>90</v>
      </c>
      <c r="D60" t="s">
        <v>89</v>
      </c>
      <c r="E60">
        <v>2008</v>
      </c>
      <c r="F60">
        <v>2009</v>
      </c>
      <c r="G60" t="s">
        <v>17</v>
      </c>
      <c r="H60">
        <v>17.5</v>
      </c>
      <c r="I60">
        <v>196</v>
      </c>
      <c r="J60" t="s">
        <v>17</v>
      </c>
      <c r="K60">
        <v>0</v>
      </c>
      <c r="L60">
        <v>0</v>
      </c>
      <c r="M60">
        <v>60</v>
      </c>
      <c r="N60">
        <v>25</v>
      </c>
      <c r="O60">
        <v>25</v>
      </c>
      <c r="P60">
        <v>12</v>
      </c>
      <c r="Q60">
        <v>3</v>
      </c>
      <c r="R60">
        <v>50</v>
      </c>
      <c r="S60">
        <v>96</v>
      </c>
      <c r="T60" t="s">
        <v>16</v>
      </c>
      <c r="U60" t="s">
        <v>16</v>
      </c>
    </row>
    <row r="61" spans="1:27" x14ac:dyDescent="0.45">
      <c r="A61" t="s">
        <v>87</v>
      </c>
      <c r="B61" t="s">
        <v>88</v>
      </c>
      <c r="C61" t="s">
        <v>90</v>
      </c>
      <c r="D61" t="s">
        <v>89</v>
      </c>
      <c r="E61">
        <v>2008</v>
      </c>
      <c r="F61">
        <v>2009</v>
      </c>
      <c r="G61" t="s">
        <v>17</v>
      </c>
      <c r="H61">
        <v>17.5</v>
      </c>
      <c r="I61">
        <v>196</v>
      </c>
      <c r="J61" t="s">
        <v>17</v>
      </c>
      <c r="K61">
        <v>0</v>
      </c>
      <c r="L61">
        <v>0</v>
      </c>
      <c r="M61">
        <v>60</v>
      </c>
      <c r="N61">
        <v>25</v>
      </c>
      <c r="O61">
        <v>5</v>
      </c>
      <c r="P61">
        <v>12</v>
      </c>
      <c r="Q61">
        <v>3</v>
      </c>
      <c r="R61">
        <v>50</v>
      </c>
      <c r="S61">
        <v>100</v>
      </c>
      <c r="T61" t="s">
        <v>16</v>
      </c>
      <c r="U61" t="s">
        <v>16</v>
      </c>
    </row>
    <row r="62" spans="1:27" x14ac:dyDescent="0.45">
      <c r="A62" t="s">
        <v>91</v>
      </c>
      <c r="B62" t="s">
        <v>92</v>
      </c>
      <c r="C62" t="s">
        <v>95</v>
      </c>
      <c r="D62" t="s">
        <v>96</v>
      </c>
      <c r="E62">
        <v>1997</v>
      </c>
      <c r="F62">
        <v>1997</v>
      </c>
      <c r="G62" t="s">
        <v>17</v>
      </c>
      <c r="H62" t="s">
        <v>16</v>
      </c>
      <c r="I62">
        <v>0</v>
      </c>
      <c r="J62" t="s">
        <v>17</v>
      </c>
      <c r="K62">
        <v>0</v>
      </c>
      <c r="L62">
        <v>0</v>
      </c>
      <c r="M62">
        <v>45</v>
      </c>
      <c r="N62">
        <v>30</v>
      </c>
      <c r="O62">
        <v>20</v>
      </c>
      <c r="P62">
        <v>8</v>
      </c>
      <c r="Q62">
        <v>4</v>
      </c>
      <c r="R62">
        <v>25</v>
      </c>
      <c r="S62">
        <v>92</v>
      </c>
      <c r="T62" t="s">
        <v>16</v>
      </c>
      <c r="U62" t="s">
        <v>16</v>
      </c>
    </row>
    <row r="63" spans="1:27" x14ac:dyDescent="0.45">
      <c r="A63" t="s">
        <v>91</v>
      </c>
      <c r="B63" t="s">
        <v>93</v>
      </c>
      <c r="C63" t="s">
        <v>95</v>
      </c>
      <c r="D63" t="s">
        <v>96</v>
      </c>
      <c r="E63">
        <v>1997</v>
      </c>
      <c r="F63">
        <v>1997</v>
      </c>
      <c r="G63" t="s">
        <v>17</v>
      </c>
      <c r="H63" t="s">
        <v>16</v>
      </c>
      <c r="I63">
        <v>0</v>
      </c>
      <c r="J63" t="s">
        <v>17</v>
      </c>
      <c r="K63">
        <v>0</v>
      </c>
      <c r="L63">
        <v>0</v>
      </c>
      <c r="M63">
        <v>45</v>
      </c>
      <c r="N63">
        <v>30</v>
      </c>
      <c r="O63">
        <v>20</v>
      </c>
      <c r="P63">
        <v>8</v>
      </c>
      <c r="Q63">
        <v>4</v>
      </c>
      <c r="R63">
        <v>25</v>
      </c>
      <c r="S63">
        <v>72</v>
      </c>
      <c r="T63" t="s">
        <v>16</v>
      </c>
      <c r="U63" t="s">
        <v>16</v>
      </c>
    </row>
    <row r="64" spans="1:27" x14ac:dyDescent="0.45">
      <c r="A64" t="s">
        <v>91</v>
      </c>
      <c r="B64" t="s">
        <v>94</v>
      </c>
      <c r="C64" t="s">
        <v>95</v>
      </c>
      <c r="D64" t="s">
        <v>96</v>
      </c>
      <c r="E64">
        <v>1997</v>
      </c>
      <c r="F64">
        <v>1997</v>
      </c>
      <c r="G64" t="s">
        <v>17</v>
      </c>
      <c r="H64" t="s">
        <v>16</v>
      </c>
      <c r="I64">
        <v>0</v>
      </c>
      <c r="J64" t="s">
        <v>17</v>
      </c>
      <c r="K64">
        <v>0</v>
      </c>
      <c r="L64">
        <v>0</v>
      </c>
      <c r="M64">
        <v>45</v>
      </c>
      <c r="N64">
        <v>30</v>
      </c>
      <c r="O64">
        <v>20</v>
      </c>
      <c r="P64">
        <v>8</v>
      </c>
      <c r="Q64">
        <v>4</v>
      </c>
      <c r="R64">
        <v>25</v>
      </c>
      <c r="S64">
        <v>100</v>
      </c>
      <c r="T64" t="s">
        <v>16</v>
      </c>
      <c r="U64" t="s">
        <v>16</v>
      </c>
    </row>
    <row r="65" spans="1:21" x14ac:dyDescent="0.45">
      <c r="A65" t="s">
        <v>97</v>
      </c>
      <c r="B65" t="s">
        <v>94</v>
      </c>
      <c r="C65" t="s">
        <v>99</v>
      </c>
      <c r="D65" t="s">
        <v>98</v>
      </c>
      <c r="E65">
        <v>2015</v>
      </c>
      <c r="F65">
        <v>2016</v>
      </c>
      <c r="G65" t="s">
        <v>17</v>
      </c>
      <c r="H65" t="s">
        <v>16</v>
      </c>
      <c r="I65">
        <v>0</v>
      </c>
      <c r="J65" t="s">
        <v>17</v>
      </c>
      <c r="K65">
        <v>0</v>
      </c>
      <c r="L65">
        <v>0</v>
      </c>
      <c r="M65">
        <v>9</v>
      </c>
      <c r="N65">
        <v>25</v>
      </c>
      <c r="O65">
        <v>12</v>
      </c>
      <c r="P65">
        <v>12</v>
      </c>
      <c r="Q65">
        <v>4</v>
      </c>
      <c r="R65">
        <v>14</v>
      </c>
      <c r="S65">
        <v>55</v>
      </c>
      <c r="T65" t="s">
        <v>16</v>
      </c>
      <c r="U65" t="s">
        <v>16</v>
      </c>
    </row>
    <row r="66" spans="1:21" x14ac:dyDescent="0.45">
      <c r="A66" t="s">
        <v>97</v>
      </c>
      <c r="B66" t="s">
        <v>94</v>
      </c>
      <c r="C66" t="s">
        <v>99</v>
      </c>
      <c r="D66" t="s">
        <v>98</v>
      </c>
      <c r="E66">
        <v>2015</v>
      </c>
      <c r="F66">
        <v>2016</v>
      </c>
      <c r="G66" t="s">
        <v>17</v>
      </c>
      <c r="H66" t="s">
        <v>16</v>
      </c>
      <c r="I66">
        <v>0</v>
      </c>
      <c r="J66" t="s">
        <v>15</v>
      </c>
      <c r="K66">
        <v>0</v>
      </c>
      <c r="L66">
        <v>0</v>
      </c>
      <c r="M66">
        <v>9</v>
      </c>
      <c r="N66">
        <v>25</v>
      </c>
      <c r="O66">
        <v>12</v>
      </c>
      <c r="P66">
        <v>12</v>
      </c>
      <c r="Q66">
        <v>4</v>
      </c>
      <c r="R66">
        <v>14</v>
      </c>
      <c r="S66">
        <v>84</v>
      </c>
      <c r="T66" t="s">
        <v>16</v>
      </c>
      <c r="U66" t="s">
        <v>16</v>
      </c>
    </row>
    <row r="67" spans="1:21" x14ac:dyDescent="0.45">
      <c r="A67" t="s">
        <v>100</v>
      </c>
      <c r="B67" t="s">
        <v>101</v>
      </c>
      <c r="C67" t="s">
        <v>109</v>
      </c>
      <c r="D67" t="s">
        <v>113</v>
      </c>
      <c r="E67">
        <v>2015</v>
      </c>
      <c r="F67">
        <v>2015</v>
      </c>
      <c r="G67" t="s">
        <v>17</v>
      </c>
      <c r="H67" t="s">
        <v>16</v>
      </c>
      <c r="I67">
        <v>0</v>
      </c>
      <c r="J67" t="s">
        <v>17</v>
      </c>
      <c r="K67">
        <v>0</v>
      </c>
      <c r="L67">
        <v>0</v>
      </c>
      <c r="M67">
        <v>60</v>
      </c>
      <c r="N67">
        <v>24</v>
      </c>
      <c r="O67">
        <v>24</v>
      </c>
      <c r="P67">
        <v>16</v>
      </c>
      <c r="Q67">
        <v>5</v>
      </c>
      <c r="R67">
        <v>50</v>
      </c>
      <c r="S67">
        <v>62</v>
      </c>
      <c r="T67" t="s">
        <v>16</v>
      </c>
      <c r="U67" t="s">
        <v>16</v>
      </c>
    </row>
    <row r="68" spans="1:21" x14ac:dyDescent="0.45">
      <c r="A68" t="s">
        <v>100</v>
      </c>
      <c r="B68" t="s">
        <v>101</v>
      </c>
      <c r="C68" t="s">
        <v>109</v>
      </c>
      <c r="D68" t="s">
        <v>113</v>
      </c>
      <c r="E68">
        <v>2015</v>
      </c>
      <c r="F68">
        <v>2015</v>
      </c>
      <c r="G68" t="s">
        <v>17</v>
      </c>
      <c r="H68" t="s">
        <v>16</v>
      </c>
      <c r="I68">
        <v>0</v>
      </c>
      <c r="J68" t="s">
        <v>17</v>
      </c>
      <c r="K68">
        <v>0</v>
      </c>
      <c r="L68">
        <v>0</v>
      </c>
      <c r="M68">
        <v>60</v>
      </c>
      <c r="N68">
        <v>27</v>
      </c>
      <c r="O68">
        <v>27</v>
      </c>
      <c r="P68">
        <v>16</v>
      </c>
      <c r="Q68">
        <v>5</v>
      </c>
      <c r="R68">
        <v>50</v>
      </c>
      <c r="S68">
        <v>57</v>
      </c>
      <c r="T68" t="s">
        <v>16</v>
      </c>
      <c r="U68" t="s">
        <v>16</v>
      </c>
    </row>
    <row r="69" spans="1:21" x14ac:dyDescent="0.45">
      <c r="A69" t="s">
        <v>100</v>
      </c>
      <c r="B69" t="s">
        <v>102</v>
      </c>
      <c r="C69" t="s">
        <v>110</v>
      </c>
      <c r="D69" t="s">
        <v>114</v>
      </c>
      <c r="E69">
        <v>2015</v>
      </c>
      <c r="F69">
        <v>2015</v>
      </c>
      <c r="G69" t="s">
        <v>17</v>
      </c>
      <c r="H69">
        <v>4</v>
      </c>
      <c r="I69">
        <v>60</v>
      </c>
      <c r="J69" t="s">
        <v>17</v>
      </c>
      <c r="K69">
        <v>0</v>
      </c>
      <c r="L69">
        <v>0</v>
      </c>
      <c r="M69">
        <v>60</v>
      </c>
      <c r="N69">
        <v>24</v>
      </c>
      <c r="O69">
        <v>24</v>
      </c>
      <c r="P69">
        <v>16</v>
      </c>
      <c r="Q69">
        <v>5</v>
      </c>
      <c r="R69">
        <v>50</v>
      </c>
      <c r="S69">
        <v>22</v>
      </c>
      <c r="T69" t="s">
        <v>16</v>
      </c>
      <c r="U69" t="s">
        <v>16</v>
      </c>
    </row>
    <row r="70" spans="1:21" x14ac:dyDescent="0.45">
      <c r="A70" t="s">
        <v>100</v>
      </c>
      <c r="B70" t="s">
        <v>102</v>
      </c>
      <c r="C70" t="s">
        <v>110</v>
      </c>
      <c r="D70" t="s">
        <v>114</v>
      </c>
      <c r="E70">
        <v>2015</v>
      </c>
      <c r="F70">
        <v>2015</v>
      </c>
      <c r="G70" t="s">
        <v>17</v>
      </c>
      <c r="H70">
        <v>4</v>
      </c>
      <c r="I70">
        <v>60</v>
      </c>
      <c r="J70" t="s">
        <v>17</v>
      </c>
      <c r="K70">
        <v>0</v>
      </c>
      <c r="L70">
        <v>0</v>
      </c>
      <c r="M70">
        <v>60</v>
      </c>
      <c r="N70">
        <v>27</v>
      </c>
      <c r="O70">
        <v>27</v>
      </c>
      <c r="P70">
        <v>16</v>
      </c>
      <c r="Q70">
        <v>5</v>
      </c>
      <c r="R70">
        <v>50</v>
      </c>
      <c r="S70">
        <v>38</v>
      </c>
      <c r="T70" t="s">
        <v>16</v>
      </c>
      <c r="U70" t="s">
        <v>16</v>
      </c>
    </row>
    <row r="71" spans="1:21" x14ac:dyDescent="0.45">
      <c r="A71" t="s">
        <v>100</v>
      </c>
      <c r="B71" t="s">
        <v>103</v>
      </c>
      <c r="C71" t="s">
        <v>111</v>
      </c>
      <c r="D71" t="s">
        <v>115</v>
      </c>
      <c r="E71">
        <v>2015</v>
      </c>
      <c r="F71">
        <v>2015</v>
      </c>
      <c r="G71" t="s">
        <v>17</v>
      </c>
      <c r="H71" t="s">
        <v>16</v>
      </c>
      <c r="I71">
        <v>0</v>
      </c>
      <c r="J71" t="s">
        <v>17</v>
      </c>
      <c r="K71">
        <v>0</v>
      </c>
      <c r="L71">
        <v>0</v>
      </c>
      <c r="M71">
        <v>60</v>
      </c>
      <c r="N71">
        <v>24</v>
      </c>
      <c r="O71">
        <v>24</v>
      </c>
      <c r="P71">
        <v>16</v>
      </c>
      <c r="Q71">
        <v>5</v>
      </c>
      <c r="R71">
        <v>50</v>
      </c>
      <c r="S71">
        <v>12</v>
      </c>
      <c r="T71" t="s">
        <v>16</v>
      </c>
      <c r="U71" t="s">
        <v>16</v>
      </c>
    </row>
    <row r="72" spans="1:21" x14ac:dyDescent="0.45">
      <c r="A72" t="s">
        <v>100</v>
      </c>
      <c r="B72" t="s">
        <v>103</v>
      </c>
      <c r="C72" t="s">
        <v>111</v>
      </c>
      <c r="D72" t="s">
        <v>115</v>
      </c>
      <c r="E72">
        <v>2015</v>
      </c>
      <c r="F72">
        <v>2015</v>
      </c>
      <c r="G72" t="s">
        <v>17</v>
      </c>
      <c r="H72" t="s">
        <v>16</v>
      </c>
      <c r="I72">
        <v>0</v>
      </c>
      <c r="J72" t="s">
        <v>17</v>
      </c>
      <c r="K72">
        <v>0</v>
      </c>
      <c r="L72">
        <v>0</v>
      </c>
      <c r="M72">
        <v>60</v>
      </c>
      <c r="N72">
        <v>27</v>
      </c>
      <c r="O72">
        <v>27</v>
      </c>
      <c r="P72">
        <v>16</v>
      </c>
      <c r="Q72">
        <v>5</v>
      </c>
      <c r="R72">
        <v>50</v>
      </c>
      <c r="S72">
        <v>5</v>
      </c>
      <c r="T72" t="s">
        <v>16</v>
      </c>
      <c r="U72" t="s">
        <v>16</v>
      </c>
    </row>
    <row r="73" spans="1:21" x14ac:dyDescent="0.45">
      <c r="A73" t="s">
        <v>100</v>
      </c>
      <c r="B73" t="s">
        <v>104</v>
      </c>
      <c r="C73" t="s">
        <v>109</v>
      </c>
      <c r="D73" t="s">
        <v>113</v>
      </c>
      <c r="E73">
        <v>2015</v>
      </c>
      <c r="F73">
        <v>2015</v>
      </c>
      <c r="G73" t="s">
        <v>17</v>
      </c>
      <c r="H73">
        <v>4</v>
      </c>
      <c r="I73">
        <v>60</v>
      </c>
      <c r="J73" t="s">
        <v>17</v>
      </c>
      <c r="K73">
        <v>0</v>
      </c>
      <c r="L73">
        <v>0</v>
      </c>
      <c r="M73">
        <v>60</v>
      </c>
      <c r="N73">
        <v>24</v>
      </c>
      <c r="O73">
        <v>24</v>
      </c>
      <c r="P73">
        <v>16</v>
      </c>
      <c r="Q73">
        <v>5</v>
      </c>
      <c r="R73">
        <v>50</v>
      </c>
      <c r="S73">
        <v>50</v>
      </c>
      <c r="T73" t="s">
        <v>16</v>
      </c>
      <c r="U73" t="s">
        <v>16</v>
      </c>
    </row>
    <row r="74" spans="1:21" x14ac:dyDescent="0.45">
      <c r="A74" t="s">
        <v>100</v>
      </c>
      <c r="B74" t="s">
        <v>104</v>
      </c>
      <c r="C74" t="s">
        <v>109</v>
      </c>
      <c r="D74" t="s">
        <v>113</v>
      </c>
      <c r="E74">
        <v>2015</v>
      </c>
      <c r="F74">
        <v>2015</v>
      </c>
      <c r="G74" t="s">
        <v>17</v>
      </c>
      <c r="H74">
        <v>4</v>
      </c>
      <c r="I74">
        <v>60</v>
      </c>
      <c r="J74" t="s">
        <v>17</v>
      </c>
      <c r="K74">
        <v>0</v>
      </c>
      <c r="L74">
        <v>0</v>
      </c>
      <c r="M74">
        <v>60</v>
      </c>
      <c r="N74">
        <v>27</v>
      </c>
      <c r="O74">
        <v>27</v>
      </c>
      <c r="P74">
        <v>16</v>
      </c>
      <c r="Q74">
        <v>5</v>
      </c>
      <c r="R74">
        <v>50</v>
      </c>
      <c r="S74">
        <v>38</v>
      </c>
      <c r="T74" t="s">
        <v>16</v>
      </c>
      <c r="U74" t="s">
        <v>16</v>
      </c>
    </row>
    <row r="75" spans="1:21" x14ac:dyDescent="0.45">
      <c r="A75" t="s">
        <v>100</v>
      </c>
      <c r="B75" t="s">
        <v>105</v>
      </c>
      <c r="C75" t="s">
        <v>111</v>
      </c>
      <c r="D75" t="s">
        <v>115</v>
      </c>
      <c r="E75">
        <v>2015</v>
      </c>
      <c r="F75">
        <v>2015</v>
      </c>
      <c r="G75" t="s">
        <v>17</v>
      </c>
      <c r="H75">
        <v>4</v>
      </c>
      <c r="I75">
        <v>60</v>
      </c>
      <c r="J75" t="s">
        <v>17</v>
      </c>
      <c r="K75">
        <v>0</v>
      </c>
      <c r="L75">
        <v>0</v>
      </c>
      <c r="M75">
        <v>60</v>
      </c>
      <c r="N75">
        <v>24</v>
      </c>
      <c r="O75">
        <v>24</v>
      </c>
      <c r="P75">
        <v>16</v>
      </c>
      <c r="Q75">
        <v>5</v>
      </c>
      <c r="R75">
        <v>50</v>
      </c>
      <c r="S75">
        <v>26</v>
      </c>
      <c r="T75" t="s">
        <v>16</v>
      </c>
      <c r="U75" t="s">
        <v>16</v>
      </c>
    </row>
    <row r="76" spans="1:21" x14ac:dyDescent="0.45">
      <c r="A76" t="s">
        <v>100</v>
      </c>
      <c r="B76" t="s">
        <v>105</v>
      </c>
      <c r="C76" t="s">
        <v>111</v>
      </c>
      <c r="D76" t="s">
        <v>115</v>
      </c>
      <c r="E76">
        <v>2015</v>
      </c>
      <c r="F76">
        <v>2015</v>
      </c>
      <c r="G76" t="s">
        <v>17</v>
      </c>
      <c r="H76">
        <v>4</v>
      </c>
      <c r="I76">
        <v>60</v>
      </c>
      <c r="J76" t="s">
        <v>17</v>
      </c>
      <c r="K76">
        <v>0</v>
      </c>
      <c r="L76">
        <v>0</v>
      </c>
      <c r="M76">
        <v>60</v>
      </c>
      <c r="N76">
        <v>27</v>
      </c>
      <c r="O76">
        <v>27</v>
      </c>
      <c r="P76">
        <v>16</v>
      </c>
      <c r="Q76">
        <v>5</v>
      </c>
      <c r="R76">
        <v>50</v>
      </c>
      <c r="S76">
        <v>22</v>
      </c>
      <c r="T76" t="s">
        <v>16</v>
      </c>
      <c r="U76" t="s">
        <v>16</v>
      </c>
    </row>
    <row r="77" spans="1:21" x14ac:dyDescent="0.45">
      <c r="A77" t="s">
        <v>100</v>
      </c>
      <c r="B77" t="s">
        <v>106</v>
      </c>
      <c r="C77" t="s">
        <v>109</v>
      </c>
      <c r="D77" t="s">
        <v>113</v>
      </c>
      <c r="E77">
        <v>2015</v>
      </c>
      <c r="F77">
        <v>2015</v>
      </c>
      <c r="G77" t="s">
        <v>17</v>
      </c>
      <c r="H77" t="s">
        <v>16</v>
      </c>
      <c r="I77">
        <v>0</v>
      </c>
      <c r="J77" t="s">
        <v>17</v>
      </c>
      <c r="K77">
        <v>0</v>
      </c>
      <c r="L77">
        <v>0</v>
      </c>
      <c r="M77">
        <v>60</v>
      </c>
      <c r="N77">
        <v>24</v>
      </c>
      <c r="O77">
        <v>24</v>
      </c>
      <c r="P77">
        <v>16</v>
      </c>
      <c r="Q77">
        <v>5</v>
      </c>
      <c r="R77">
        <v>50</v>
      </c>
      <c r="S77">
        <v>45</v>
      </c>
      <c r="T77" t="s">
        <v>16</v>
      </c>
      <c r="U77" t="s">
        <v>16</v>
      </c>
    </row>
    <row r="78" spans="1:21" x14ac:dyDescent="0.45">
      <c r="A78" t="s">
        <v>100</v>
      </c>
      <c r="B78" t="s">
        <v>106</v>
      </c>
      <c r="C78" t="s">
        <v>109</v>
      </c>
      <c r="D78" t="s">
        <v>113</v>
      </c>
      <c r="E78">
        <v>2015</v>
      </c>
      <c r="F78">
        <v>2015</v>
      </c>
      <c r="G78" t="s">
        <v>17</v>
      </c>
      <c r="H78" t="s">
        <v>16</v>
      </c>
      <c r="I78">
        <v>0</v>
      </c>
      <c r="J78" t="s">
        <v>17</v>
      </c>
      <c r="K78">
        <v>0</v>
      </c>
      <c r="L78">
        <v>0</v>
      </c>
      <c r="M78">
        <v>60</v>
      </c>
      <c r="N78">
        <v>27</v>
      </c>
      <c r="O78">
        <v>27</v>
      </c>
      <c r="P78">
        <v>16</v>
      </c>
      <c r="Q78">
        <v>5</v>
      </c>
      <c r="R78">
        <v>50</v>
      </c>
      <c r="S78">
        <v>50</v>
      </c>
      <c r="T78" t="s">
        <v>16</v>
      </c>
      <c r="U78" t="s">
        <v>16</v>
      </c>
    </row>
    <row r="79" spans="1:21" x14ac:dyDescent="0.45">
      <c r="A79" t="s">
        <v>100</v>
      </c>
      <c r="B79" t="s">
        <v>107</v>
      </c>
      <c r="C79" t="s">
        <v>109</v>
      </c>
      <c r="D79" t="s">
        <v>113</v>
      </c>
      <c r="E79">
        <v>2015</v>
      </c>
      <c r="F79">
        <v>2015</v>
      </c>
      <c r="G79" t="s">
        <v>17</v>
      </c>
      <c r="H79" t="s">
        <v>16</v>
      </c>
      <c r="I79">
        <v>0</v>
      </c>
      <c r="J79" t="s">
        <v>17</v>
      </c>
      <c r="K79">
        <v>0</v>
      </c>
      <c r="L79">
        <v>0</v>
      </c>
      <c r="M79">
        <v>60</v>
      </c>
      <c r="N79">
        <v>24</v>
      </c>
      <c r="O79">
        <v>24</v>
      </c>
      <c r="P79">
        <v>16</v>
      </c>
      <c r="Q79">
        <v>5</v>
      </c>
      <c r="R79">
        <v>50</v>
      </c>
      <c r="S79">
        <v>56</v>
      </c>
      <c r="T79" t="s">
        <v>16</v>
      </c>
      <c r="U79" t="s">
        <v>16</v>
      </c>
    </row>
    <row r="80" spans="1:21" x14ac:dyDescent="0.45">
      <c r="A80" t="s">
        <v>100</v>
      </c>
      <c r="B80" t="s">
        <v>107</v>
      </c>
      <c r="C80" t="s">
        <v>109</v>
      </c>
      <c r="D80" t="s">
        <v>113</v>
      </c>
      <c r="E80">
        <v>2015</v>
      </c>
      <c r="F80">
        <v>2015</v>
      </c>
      <c r="G80" t="s">
        <v>17</v>
      </c>
      <c r="H80" t="s">
        <v>16</v>
      </c>
      <c r="I80">
        <v>0</v>
      </c>
      <c r="J80" t="s">
        <v>17</v>
      </c>
      <c r="K80">
        <v>0</v>
      </c>
      <c r="L80">
        <v>0</v>
      </c>
      <c r="M80">
        <v>60</v>
      </c>
      <c r="N80">
        <v>27</v>
      </c>
      <c r="O80">
        <v>27</v>
      </c>
      <c r="P80">
        <v>16</v>
      </c>
      <c r="Q80">
        <v>5</v>
      </c>
      <c r="R80">
        <v>50</v>
      </c>
      <c r="S80">
        <v>55</v>
      </c>
      <c r="T80" t="s">
        <v>16</v>
      </c>
      <c r="U80" t="s">
        <v>16</v>
      </c>
    </row>
    <row r="81" spans="1:21" x14ac:dyDescent="0.45">
      <c r="A81" t="s">
        <v>100</v>
      </c>
      <c r="B81" t="s">
        <v>108</v>
      </c>
      <c r="C81" t="s">
        <v>112</v>
      </c>
      <c r="D81" t="s">
        <v>116</v>
      </c>
      <c r="E81">
        <v>2015</v>
      </c>
      <c r="F81">
        <v>2015</v>
      </c>
      <c r="G81" t="s">
        <v>17</v>
      </c>
      <c r="H81">
        <v>4</v>
      </c>
      <c r="I81">
        <v>60</v>
      </c>
      <c r="J81" t="s">
        <v>17</v>
      </c>
      <c r="K81">
        <v>0</v>
      </c>
      <c r="L81">
        <v>0</v>
      </c>
      <c r="M81">
        <v>60</v>
      </c>
      <c r="N81">
        <v>24</v>
      </c>
      <c r="O81">
        <v>24</v>
      </c>
      <c r="P81">
        <v>16</v>
      </c>
      <c r="Q81">
        <v>5</v>
      </c>
      <c r="R81">
        <v>50</v>
      </c>
      <c r="S81">
        <v>40</v>
      </c>
      <c r="T81" t="s">
        <v>16</v>
      </c>
      <c r="U81" t="s">
        <v>16</v>
      </c>
    </row>
    <row r="82" spans="1:21" x14ac:dyDescent="0.45">
      <c r="A82" t="s">
        <v>100</v>
      </c>
      <c r="B82" t="s">
        <v>108</v>
      </c>
      <c r="C82" t="s">
        <v>112</v>
      </c>
      <c r="D82" t="s">
        <v>116</v>
      </c>
      <c r="E82">
        <v>2015</v>
      </c>
      <c r="F82">
        <v>2015</v>
      </c>
      <c r="G82" t="s">
        <v>17</v>
      </c>
      <c r="H82">
        <v>4</v>
      </c>
      <c r="I82">
        <v>60</v>
      </c>
      <c r="J82" t="s">
        <v>17</v>
      </c>
      <c r="K82">
        <v>0</v>
      </c>
      <c r="L82">
        <v>0</v>
      </c>
      <c r="M82">
        <v>60</v>
      </c>
      <c r="N82">
        <v>27</v>
      </c>
      <c r="O82">
        <v>27</v>
      </c>
      <c r="P82">
        <v>16</v>
      </c>
      <c r="Q82">
        <v>5</v>
      </c>
      <c r="R82">
        <v>50</v>
      </c>
      <c r="S82">
        <v>10</v>
      </c>
      <c r="T82" t="s">
        <v>16</v>
      </c>
      <c r="U82" t="s">
        <v>16</v>
      </c>
    </row>
    <row r="83" spans="1:21" x14ac:dyDescent="0.45">
      <c r="A83" t="s">
        <v>117</v>
      </c>
      <c r="B83" t="s">
        <v>118</v>
      </c>
      <c r="C83" t="s">
        <v>119</v>
      </c>
      <c r="D83" t="s">
        <v>123</v>
      </c>
      <c r="E83">
        <v>2016</v>
      </c>
      <c r="F83">
        <v>2016</v>
      </c>
      <c r="G83" t="s">
        <v>17</v>
      </c>
      <c r="H83">
        <v>5</v>
      </c>
      <c r="I83">
        <v>30</v>
      </c>
      <c r="J83" t="s">
        <v>17</v>
      </c>
      <c r="K83">
        <v>0</v>
      </c>
      <c r="L83">
        <v>0</v>
      </c>
      <c r="M83">
        <v>28</v>
      </c>
      <c r="N83">
        <v>20</v>
      </c>
      <c r="O83">
        <v>20</v>
      </c>
      <c r="P83">
        <v>8</v>
      </c>
      <c r="Q83">
        <v>1</v>
      </c>
      <c r="R83">
        <v>96</v>
      </c>
      <c r="S83">
        <v>64</v>
      </c>
      <c r="T83" t="s">
        <v>16</v>
      </c>
      <c r="U83" t="s">
        <v>16</v>
      </c>
    </row>
    <row r="84" spans="1:21" x14ac:dyDescent="0.45">
      <c r="A84" t="s">
        <v>117</v>
      </c>
      <c r="B84" t="s">
        <v>118</v>
      </c>
      <c r="C84" t="s">
        <v>119</v>
      </c>
      <c r="D84" t="s">
        <v>123</v>
      </c>
      <c r="E84">
        <v>2016</v>
      </c>
      <c r="F84">
        <v>2016</v>
      </c>
      <c r="G84" t="s">
        <v>17</v>
      </c>
      <c r="H84">
        <v>5</v>
      </c>
      <c r="I84">
        <v>30</v>
      </c>
      <c r="J84" t="s">
        <v>15</v>
      </c>
      <c r="K84">
        <v>0</v>
      </c>
      <c r="L84">
        <v>0</v>
      </c>
      <c r="M84">
        <v>28</v>
      </c>
      <c r="N84">
        <v>20</v>
      </c>
      <c r="O84">
        <v>20</v>
      </c>
      <c r="P84">
        <v>8</v>
      </c>
      <c r="Q84">
        <v>1</v>
      </c>
      <c r="R84">
        <v>96</v>
      </c>
      <c r="S84">
        <v>84</v>
      </c>
      <c r="T84" t="s">
        <v>16</v>
      </c>
      <c r="U84" t="s">
        <v>16</v>
      </c>
    </row>
    <row r="85" spans="1:21" x14ac:dyDescent="0.45">
      <c r="A85" t="s">
        <v>117</v>
      </c>
      <c r="B85" t="s">
        <v>118</v>
      </c>
      <c r="C85" t="s">
        <v>120</v>
      </c>
      <c r="D85" t="s">
        <v>123</v>
      </c>
      <c r="E85">
        <v>2016</v>
      </c>
      <c r="F85">
        <v>2016</v>
      </c>
      <c r="G85" t="s">
        <v>17</v>
      </c>
      <c r="H85">
        <v>5</v>
      </c>
      <c r="I85">
        <v>30</v>
      </c>
      <c r="J85" t="s">
        <v>17</v>
      </c>
      <c r="K85">
        <v>0</v>
      </c>
      <c r="L85">
        <v>0</v>
      </c>
      <c r="M85">
        <v>28</v>
      </c>
      <c r="N85">
        <v>20</v>
      </c>
      <c r="O85">
        <v>20</v>
      </c>
      <c r="P85">
        <v>8</v>
      </c>
      <c r="Q85">
        <v>1</v>
      </c>
      <c r="R85">
        <v>96</v>
      </c>
      <c r="S85">
        <v>61</v>
      </c>
      <c r="T85" t="s">
        <v>16</v>
      </c>
      <c r="U85" t="s">
        <v>16</v>
      </c>
    </row>
    <row r="86" spans="1:21" x14ac:dyDescent="0.45">
      <c r="A86" t="s">
        <v>117</v>
      </c>
      <c r="B86" t="s">
        <v>118</v>
      </c>
      <c r="C86" t="s">
        <v>120</v>
      </c>
      <c r="D86" t="s">
        <v>123</v>
      </c>
      <c r="E86">
        <v>2016</v>
      </c>
      <c r="F86">
        <v>2016</v>
      </c>
      <c r="G86" t="s">
        <v>17</v>
      </c>
      <c r="H86">
        <v>5</v>
      </c>
      <c r="I86">
        <v>30</v>
      </c>
      <c r="J86" t="s">
        <v>15</v>
      </c>
      <c r="K86">
        <v>0</v>
      </c>
      <c r="L86">
        <v>0</v>
      </c>
      <c r="M86">
        <v>28</v>
      </c>
      <c r="N86">
        <v>20</v>
      </c>
      <c r="O86">
        <v>20</v>
      </c>
      <c r="P86">
        <v>8</v>
      </c>
      <c r="Q86">
        <v>1</v>
      </c>
      <c r="R86">
        <v>96</v>
      </c>
      <c r="S86">
        <v>78</v>
      </c>
      <c r="T86" t="s">
        <v>16</v>
      </c>
      <c r="U86" t="s">
        <v>16</v>
      </c>
    </row>
    <row r="87" spans="1:21" x14ac:dyDescent="0.45">
      <c r="A87" t="s">
        <v>117</v>
      </c>
      <c r="B87" t="s">
        <v>118</v>
      </c>
      <c r="C87" t="s">
        <v>121</v>
      </c>
      <c r="D87" t="s">
        <v>123</v>
      </c>
      <c r="E87">
        <v>2016</v>
      </c>
      <c r="F87">
        <v>2016</v>
      </c>
      <c r="G87" t="s">
        <v>17</v>
      </c>
      <c r="H87">
        <v>5</v>
      </c>
      <c r="I87">
        <v>30</v>
      </c>
      <c r="J87" t="s">
        <v>17</v>
      </c>
      <c r="K87">
        <v>0</v>
      </c>
      <c r="L87">
        <v>0</v>
      </c>
      <c r="M87">
        <v>28</v>
      </c>
      <c r="N87">
        <v>20</v>
      </c>
      <c r="O87">
        <v>20</v>
      </c>
      <c r="P87">
        <v>8</v>
      </c>
      <c r="Q87">
        <v>1</v>
      </c>
      <c r="R87">
        <v>96</v>
      </c>
      <c r="S87">
        <v>62</v>
      </c>
      <c r="T87" t="s">
        <v>16</v>
      </c>
      <c r="U87" t="s">
        <v>16</v>
      </c>
    </row>
    <row r="88" spans="1:21" x14ac:dyDescent="0.45">
      <c r="A88" t="s">
        <v>117</v>
      </c>
      <c r="B88" t="s">
        <v>118</v>
      </c>
      <c r="C88" t="s">
        <v>121</v>
      </c>
      <c r="D88" t="s">
        <v>123</v>
      </c>
      <c r="E88">
        <v>2016</v>
      </c>
      <c r="F88">
        <v>2016</v>
      </c>
      <c r="G88" t="s">
        <v>17</v>
      </c>
      <c r="H88">
        <v>5</v>
      </c>
      <c r="I88">
        <v>30</v>
      </c>
      <c r="J88" t="s">
        <v>15</v>
      </c>
      <c r="K88">
        <v>0</v>
      </c>
      <c r="L88">
        <v>0</v>
      </c>
      <c r="M88">
        <v>28</v>
      </c>
      <c r="N88">
        <v>20</v>
      </c>
      <c r="O88">
        <v>20</v>
      </c>
      <c r="P88">
        <v>8</v>
      </c>
      <c r="Q88">
        <v>1</v>
      </c>
      <c r="R88">
        <v>96</v>
      </c>
      <c r="S88">
        <v>82</v>
      </c>
      <c r="T88" t="s">
        <v>16</v>
      </c>
      <c r="U88" t="s">
        <v>16</v>
      </c>
    </row>
    <row r="89" spans="1:21" x14ac:dyDescent="0.45">
      <c r="A89" t="s">
        <v>117</v>
      </c>
      <c r="B89" t="s">
        <v>118</v>
      </c>
      <c r="C89" t="s">
        <v>122</v>
      </c>
      <c r="D89" t="s">
        <v>123</v>
      </c>
      <c r="E89">
        <v>2016</v>
      </c>
      <c r="F89">
        <v>2016</v>
      </c>
      <c r="G89" t="s">
        <v>17</v>
      </c>
      <c r="H89">
        <v>5</v>
      </c>
      <c r="I89">
        <v>30</v>
      </c>
      <c r="J89" t="s">
        <v>17</v>
      </c>
      <c r="K89">
        <v>0</v>
      </c>
      <c r="L89">
        <v>0</v>
      </c>
      <c r="M89">
        <v>28</v>
      </c>
      <c r="N89">
        <v>20</v>
      </c>
      <c r="O89">
        <v>20</v>
      </c>
      <c r="P89">
        <v>8</v>
      </c>
      <c r="Q89">
        <v>1</v>
      </c>
      <c r="R89">
        <v>96</v>
      </c>
      <c r="S89">
        <v>66</v>
      </c>
      <c r="T89" t="s">
        <v>16</v>
      </c>
      <c r="U89" t="s">
        <v>16</v>
      </c>
    </row>
    <row r="90" spans="1:21" x14ac:dyDescent="0.45">
      <c r="A90" t="s">
        <v>117</v>
      </c>
      <c r="B90" t="s">
        <v>118</v>
      </c>
      <c r="C90" t="s">
        <v>122</v>
      </c>
      <c r="D90" t="s">
        <v>123</v>
      </c>
      <c r="E90">
        <v>2016</v>
      </c>
      <c r="F90">
        <v>2016</v>
      </c>
      <c r="G90" t="s">
        <v>17</v>
      </c>
      <c r="H90">
        <v>5</v>
      </c>
      <c r="I90">
        <v>30</v>
      </c>
      <c r="J90" t="s">
        <v>15</v>
      </c>
      <c r="K90">
        <v>0</v>
      </c>
      <c r="L90">
        <v>0</v>
      </c>
      <c r="M90">
        <v>28</v>
      </c>
      <c r="N90">
        <v>20</v>
      </c>
      <c r="O90">
        <v>20</v>
      </c>
      <c r="P90">
        <v>8</v>
      </c>
      <c r="Q90">
        <v>1</v>
      </c>
      <c r="R90">
        <v>96</v>
      </c>
      <c r="S90">
        <v>78</v>
      </c>
      <c r="T90" t="s">
        <v>16</v>
      </c>
      <c r="U90" t="s">
        <v>16</v>
      </c>
    </row>
    <row r="91" spans="1:21" x14ac:dyDescent="0.45">
      <c r="A91" t="s">
        <v>131</v>
      </c>
      <c r="B91" t="s">
        <v>66</v>
      </c>
      <c r="C91" t="s">
        <v>126</v>
      </c>
      <c r="D91" t="s">
        <v>127</v>
      </c>
      <c r="E91">
        <v>2011</v>
      </c>
      <c r="F91">
        <v>2012</v>
      </c>
      <c r="G91" t="s">
        <v>15</v>
      </c>
      <c r="H91" t="s">
        <v>16</v>
      </c>
      <c r="I91">
        <v>0</v>
      </c>
      <c r="J91" t="s">
        <v>17</v>
      </c>
      <c r="K91">
        <v>0</v>
      </c>
      <c r="L91">
        <v>0</v>
      </c>
      <c r="M91">
        <v>21</v>
      </c>
      <c r="N91">
        <v>30</v>
      </c>
      <c r="O91">
        <v>20</v>
      </c>
      <c r="P91" t="s">
        <v>16</v>
      </c>
      <c r="Q91">
        <v>1</v>
      </c>
      <c r="R91">
        <v>120</v>
      </c>
      <c r="S91">
        <v>93.8</v>
      </c>
      <c r="T91" t="s">
        <v>16</v>
      </c>
      <c r="U91" t="s">
        <v>16</v>
      </c>
    </row>
    <row r="92" spans="1:21" x14ac:dyDescent="0.45">
      <c r="A92" t="s">
        <v>131</v>
      </c>
      <c r="B92" t="s">
        <v>66</v>
      </c>
      <c r="C92" t="s">
        <v>125</v>
      </c>
      <c r="D92" t="s">
        <v>128</v>
      </c>
      <c r="E92">
        <v>2007</v>
      </c>
      <c r="F92">
        <v>2012</v>
      </c>
      <c r="G92" t="s">
        <v>15</v>
      </c>
      <c r="H92" t="s">
        <v>16</v>
      </c>
      <c r="I92">
        <v>0</v>
      </c>
      <c r="J92" t="s">
        <v>17</v>
      </c>
      <c r="K92">
        <v>0</v>
      </c>
      <c r="L92">
        <v>0</v>
      </c>
      <c r="M92">
        <v>21</v>
      </c>
      <c r="N92">
        <v>30</v>
      </c>
      <c r="O92">
        <v>20</v>
      </c>
      <c r="P92" t="s">
        <v>16</v>
      </c>
      <c r="Q92">
        <v>1</v>
      </c>
      <c r="R92">
        <v>117</v>
      </c>
      <c r="S92">
        <v>89.97</v>
      </c>
      <c r="T92" t="s">
        <v>16</v>
      </c>
      <c r="U92" t="s">
        <v>16</v>
      </c>
    </row>
    <row r="93" spans="1:21" x14ac:dyDescent="0.45">
      <c r="A93" t="s">
        <v>131</v>
      </c>
      <c r="B93" t="s">
        <v>66</v>
      </c>
      <c r="C93" t="s">
        <v>124</v>
      </c>
      <c r="D93" t="s">
        <v>129</v>
      </c>
      <c r="E93">
        <v>2010</v>
      </c>
      <c r="F93">
        <v>2012</v>
      </c>
      <c r="G93" t="s">
        <v>15</v>
      </c>
      <c r="H93" t="s">
        <v>16</v>
      </c>
      <c r="I93">
        <v>0</v>
      </c>
      <c r="J93" t="s">
        <v>17</v>
      </c>
      <c r="K93">
        <v>0</v>
      </c>
      <c r="L93">
        <v>0</v>
      </c>
      <c r="M93">
        <v>21</v>
      </c>
      <c r="N93">
        <v>30</v>
      </c>
      <c r="O93">
        <v>20</v>
      </c>
      <c r="P93" t="s">
        <v>16</v>
      </c>
      <c r="Q93">
        <v>1</v>
      </c>
      <c r="R93">
        <v>121</v>
      </c>
      <c r="S93">
        <v>96.7</v>
      </c>
      <c r="T93" t="s">
        <v>16</v>
      </c>
      <c r="U93" t="s">
        <v>16</v>
      </c>
    </row>
    <row r="94" spans="1:21" x14ac:dyDescent="0.45">
      <c r="A94" t="s">
        <v>130</v>
      </c>
      <c r="B94" t="s">
        <v>132</v>
      </c>
      <c r="C94" t="s">
        <v>133</v>
      </c>
      <c r="D94" t="s">
        <v>138</v>
      </c>
      <c r="E94">
        <v>2012</v>
      </c>
      <c r="F94">
        <v>2013</v>
      </c>
      <c r="G94" t="s">
        <v>15</v>
      </c>
      <c r="H94" t="s">
        <v>16</v>
      </c>
      <c r="I94">
        <v>0</v>
      </c>
      <c r="J94" t="s">
        <v>17</v>
      </c>
      <c r="K94">
        <v>0</v>
      </c>
      <c r="L94">
        <v>0</v>
      </c>
      <c r="M94">
        <v>28</v>
      </c>
      <c r="N94">
        <v>22</v>
      </c>
      <c r="O94">
        <v>22</v>
      </c>
      <c r="P94" t="s">
        <v>16</v>
      </c>
      <c r="Q94">
        <v>1</v>
      </c>
      <c r="R94">
        <v>101</v>
      </c>
      <c r="S94">
        <v>76.239999999999995</v>
      </c>
      <c r="T94" t="s">
        <v>16</v>
      </c>
      <c r="U94" t="s">
        <v>16</v>
      </c>
    </row>
    <row r="95" spans="1:21" x14ac:dyDescent="0.45">
      <c r="A95" t="s">
        <v>130</v>
      </c>
      <c r="B95" t="s">
        <v>132</v>
      </c>
      <c r="C95" t="s">
        <v>134</v>
      </c>
      <c r="D95" t="s">
        <v>139</v>
      </c>
      <c r="E95">
        <v>2012</v>
      </c>
      <c r="F95">
        <v>2013</v>
      </c>
      <c r="G95" t="s">
        <v>15</v>
      </c>
      <c r="H95" t="s">
        <v>16</v>
      </c>
      <c r="I95">
        <v>0</v>
      </c>
      <c r="J95" t="s">
        <v>17</v>
      </c>
      <c r="K95">
        <v>0</v>
      </c>
      <c r="L95">
        <v>0</v>
      </c>
      <c r="M95">
        <v>28</v>
      </c>
      <c r="N95">
        <v>22</v>
      </c>
      <c r="O95">
        <v>22</v>
      </c>
      <c r="P95" t="s">
        <v>16</v>
      </c>
      <c r="Q95">
        <v>1</v>
      </c>
      <c r="R95">
        <v>96</v>
      </c>
      <c r="S95">
        <v>54.17</v>
      </c>
      <c r="T95" t="s">
        <v>16</v>
      </c>
      <c r="U95" t="s">
        <v>16</v>
      </c>
    </row>
    <row r="96" spans="1:21" x14ac:dyDescent="0.45">
      <c r="A96" t="s">
        <v>130</v>
      </c>
      <c r="B96" t="s">
        <v>132</v>
      </c>
      <c r="C96" t="s">
        <v>135</v>
      </c>
      <c r="D96" t="s">
        <v>140</v>
      </c>
      <c r="E96">
        <v>2012</v>
      </c>
      <c r="F96">
        <v>2013</v>
      </c>
      <c r="G96" t="s">
        <v>15</v>
      </c>
      <c r="H96" t="s">
        <v>16</v>
      </c>
      <c r="I96">
        <v>0</v>
      </c>
      <c r="J96" t="s">
        <v>17</v>
      </c>
      <c r="K96">
        <v>0</v>
      </c>
      <c r="L96">
        <v>0</v>
      </c>
      <c r="M96">
        <v>28</v>
      </c>
      <c r="N96">
        <v>22</v>
      </c>
      <c r="O96">
        <v>22</v>
      </c>
      <c r="P96" t="s">
        <v>16</v>
      </c>
      <c r="Q96">
        <v>1</v>
      </c>
      <c r="R96">
        <v>101</v>
      </c>
      <c r="S96">
        <v>80.2</v>
      </c>
      <c r="T96" t="s">
        <v>16</v>
      </c>
      <c r="U96" t="s">
        <v>16</v>
      </c>
    </row>
    <row r="97" spans="1:21" x14ac:dyDescent="0.45">
      <c r="A97" t="s">
        <v>130</v>
      </c>
      <c r="B97" t="s">
        <v>132</v>
      </c>
      <c r="C97" t="s">
        <v>136</v>
      </c>
      <c r="D97" t="s">
        <v>141</v>
      </c>
      <c r="E97">
        <v>2012</v>
      </c>
      <c r="F97">
        <v>2013</v>
      </c>
      <c r="G97" t="s">
        <v>15</v>
      </c>
      <c r="H97" t="s">
        <v>16</v>
      </c>
      <c r="I97">
        <v>0</v>
      </c>
      <c r="J97" t="s">
        <v>17</v>
      </c>
      <c r="K97">
        <v>0</v>
      </c>
      <c r="L97">
        <v>0</v>
      </c>
      <c r="M97">
        <v>28</v>
      </c>
      <c r="N97">
        <v>22</v>
      </c>
      <c r="O97">
        <v>22</v>
      </c>
      <c r="P97" t="s">
        <v>16</v>
      </c>
      <c r="Q97">
        <v>1</v>
      </c>
      <c r="R97">
        <v>100</v>
      </c>
      <c r="S97">
        <v>79</v>
      </c>
      <c r="T97" t="s">
        <v>16</v>
      </c>
      <c r="U97" t="s">
        <v>16</v>
      </c>
    </row>
    <row r="98" spans="1:21" x14ac:dyDescent="0.45">
      <c r="A98" t="s">
        <v>130</v>
      </c>
      <c r="B98" t="s">
        <v>132</v>
      </c>
      <c r="C98" t="s">
        <v>137</v>
      </c>
      <c r="D98" t="s">
        <v>142</v>
      </c>
      <c r="E98">
        <v>2012</v>
      </c>
      <c r="F98">
        <v>2013</v>
      </c>
      <c r="G98" t="s">
        <v>15</v>
      </c>
      <c r="H98" t="s">
        <v>16</v>
      </c>
      <c r="I98">
        <v>0</v>
      </c>
      <c r="J98" t="s">
        <v>17</v>
      </c>
      <c r="K98">
        <v>0</v>
      </c>
      <c r="L98">
        <v>0</v>
      </c>
      <c r="M98">
        <v>28</v>
      </c>
      <c r="N98">
        <v>22</v>
      </c>
      <c r="O98">
        <v>22</v>
      </c>
      <c r="P98" t="s">
        <v>16</v>
      </c>
      <c r="Q98">
        <v>1</v>
      </c>
      <c r="R98">
        <v>100</v>
      </c>
      <c r="S98">
        <v>32</v>
      </c>
      <c r="T98" t="s">
        <v>16</v>
      </c>
      <c r="U98" t="s">
        <v>16</v>
      </c>
    </row>
    <row r="99" spans="1:21" x14ac:dyDescent="0.45">
      <c r="A99" t="s">
        <v>144</v>
      </c>
      <c r="B99" t="s">
        <v>143</v>
      </c>
      <c r="C99" t="s">
        <v>145</v>
      </c>
      <c r="D99" t="s">
        <v>146</v>
      </c>
      <c r="E99">
        <v>2017</v>
      </c>
      <c r="F99">
        <v>2017</v>
      </c>
      <c r="G99" t="s">
        <v>15</v>
      </c>
      <c r="H99" t="s">
        <v>16</v>
      </c>
      <c r="I99">
        <v>0</v>
      </c>
      <c r="J99" t="s">
        <v>17</v>
      </c>
      <c r="K99">
        <v>0</v>
      </c>
      <c r="L99">
        <v>0</v>
      </c>
      <c r="M99" t="s">
        <v>16</v>
      </c>
      <c r="N99">
        <v>25</v>
      </c>
      <c r="O99">
        <v>25</v>
      </c>
      <c r="P99">
        <v>0</v>
      </c>
      <c r="Q99">
        <v>3</v>
      </c>
      <c r="R99">
        <v>50</v>
      </c>
      <c r="S99">
        <v>94</v>
      </c>
      <c r="T99" t="s">
        <v>16</v>
      </c>
      <c r="U99" t="s">
        <v>16</v>
      </c>
    </row>
    <row r="100" spans="1:21" x14ac:dyDescent="0.45">
      <c r="A100" t="s">
        <v>147</v>
      </c>
      <c r="B100" t="s">
        <v>148</v>
      </c>
      <c r="C100" t="s">
        <v>150</v>
      </c>
      <c r="D100" t="s">
        <v>149</v>
      </c>
      <c r="E100">
        <v>2016</v>
      </c>
      <c r="F100">
        <v>2016</v>
      </c>
      <c r="G100" t="s">
        <v>15</v>
      </c>
      <c r="H100" t="s">
        <v>16</v>
      </c>
      <c r="I100">
        <v>0</v>
      </c>
      <c r="J100" t="s">
        <v>17</v>
      </c>
      <c r="K100">
        <v>0</v>
      </c>
      <c r="L100">
        <v>0</v>
      </c>
      <c r="M100">
        <v>180</v>
      </c>
      <c r="N100">
        <v>5</v>
      </c>
      <c r="O100">
        <v>5</v>
      </c>
      <c r="P100">
        <v>0</v>
      </c>
      <c r="Q100">
        <v>3</v>
      </c>
      <c r="R100">
        <v>12</v>
      </c>
      <c r="S100">
        <v>76</v>
      </c>
      <c r="T100" t="s">
        <v>16</v>
      </c>
      <c r="U100" t="s">
        <v>16</v>
      </c>
    </row>
    <row r="101" spans="1:21" x14ac:dyDescent="0.45">
      <c r="A101" t="s">
        <v>147</v>
      </c>
      <c r="B101" t="s">
        <v>148</v>
      </c>
      <c r="C101" t="s">
        <v>150</v>
      </c>
      <c r="D101" t="s">
        <v>149</v>
      </c>
      <c r="E101">
        <v>2016</v>
      </c>
      <c r="F101">
        <v>2016</v>
      </c>
      <c r="G101" t="s">
        <v>15</v>
      </c>
      <c r="H101" t="s">
        <v>16</v>
      </c>
      <c r="I101">
        <v>0</v>
      </c>
      <c r="J101" t="s">
        <v>17</v>
      </c>
      <c r="K101">
        <v>0</v>
      </c>
      <c r="L101">
        <v>0</v>
      </c>
      <c r="M101">
        <v>180</v>
      </c>
      <c r="N101">
        <v>10</v>
      </c>
      <c r="O101">
        <v>10</v>
      </c>
      <c r="P101">
        <v>0</v>
      </c>
      <c r="Q101">
        <v>3</v>
      </c>
      <c r="R101">
        <v>12</v>
      </c>
      <c r="S101">
        <v>65</v>
      </c>
      <c r="T101" t="s">
        <v>16</v>
      </c>
      <c r="U101" t="s">
        <v>16</v>
      </c>
    </row>
    <row r="102" spans="1:21" x14ac:dyDescent="0.45">
      <c r="A102" t="s">
        <v>147</v>
      </c>
      <c r="B102" t="s">
        <v>148</v>
      </c>
      <c r="C102" t="s">
        <v>150</v>
      </c>
      <c r="D102" t="s">
        <v>149</v>
      </c>
      <c r="E102">
        <v>2016</v>
      </c>
      <c r="F102">
        <v>2016</v>
      </c>
      <c r="G102" t="s">
        <v>15</v>
      </c>
      <c r="H102" t="s">
        <v>16</v>
      </c>
      <c r="I102">
        <v>0</v>
      </c>
      <c r="J102" t="s">
        <v>17</v>
      </c>
      <c r="K102">
        <v>0</v>
      </c>
      <c r="L102">
        <v>0</v>
      </c>
      <c r="M102">
        <v>180</v>
      </c>
      <c r="N102">
        <v>15</v>
      </c>
      <c r="O102">
        <v>15</v>
      </c>
      <c r="P102">
        <v>0</v>
      </c>
      <c r="Q102">
        <v>3</v>
      </c>
      <c r="R102">
        <v>12</v>
      </c>
      <c r="S102">
        <v>78</v>
      </c>
      <c r="T102" t="s">
        <v>16</v>
      </c>
      <c r="U102" t="s">
        <v>16</v>
      </c>
    </row>
    <row r="103" spans="1:21" x14ac:dyDescent="0.45">
      <c r="A103" t="s">
        <v>147</v>
      </c>
      <c r="B103" t="s">
        <v>148</v>
      </c>
      <c r="C103" t="s">
        <v>150</v>
      </c>
      <c r="D103" t="s">
        <v>149</v>
      </c>
      <c r="E103">
        <v>2016</v>
      </c>
      <c r="F103">
        <v>2016</v>
      </c>
      <c r="G103" t="s">
        <v>15</v>
      </c>
      <c r="H103" t="s">
        <v>16</v>
      </c>
      <c r="I103">
        <v>0</v>
      </c>
      <c r="J103" t="s">
        <v>17</v>
      </c>
      <c r="K103">
        <v>0</v>
      </c>
      <c r="L103">
        <v>0</v>
      </c>
      <c r="M103">
        <v>180</v>
      </c>
      <c r="N103">
        <v>20</v>
      </c>
      <c r="O103">
        <v>20</v>
      </c>
      <c r="P103">
        <v>0</v>
      </c>
      <c r="Q103">
        <v>3</v>
      </c>
      <c r="R103">
        <v>12</v>
      </c>
      <c r="S103">
        <v>77</v>
      </c>
      <c r="T103" t="s">
        <v>16</v>
      </c>
      <c r="U103" t="s">
        <v>16</v>
      </c>
    </row>
    <row r="104" spans="1:21" x14ac:dyDescent="0.45">
      <c r="A104" t="s">
        <v>147</v>
      </c>
      <c r="B104" t="s">
        <v>148</v>
      </c>
      <c r="C104" t="s">
        <v>150</v>
      </c>
      <c r="D104" t="s">
        <v>149</v>
      </c>
      <c r="E104">
        <v>2016</v>
      </c>
      <c r="F104">
        <v>2016</v>
      </c>
      <c r="G104" t="s">
        <v>15</v>
      </c>
      <c r="H104" t="s">
        <v>16</v>
      </c>
      <c r="I104">
        <v>0</v>
      </c>
      <c r="J104" t="s">
        <v>17</v>
      </c>
      <c r="K104">
        <v>0</v>
      </c>
      <c r="L104">
        <v>0</v>
      </c>
      <c r="M104">
        <v>180</v>
      </c>
      <c r="N104">
        <v>25</v>
      </c>
      <c r="O104">
        <v>25</v>
      </c>
      <c r="P104">
        <v>0</v>
      </c>
      <c r="Q104">
        <v>3</v>
      </c>
      <c r="R104">
        <v>12</v>
      </c>
      <c r="S104">
        <v>55</v>
      </c>
      <c r="T104" t="s">
        <v>16</v>
      </c>
      <c r="U104" t="s">
        <v>16</v>
      </c>
    </row>
    <row r="105" spans="1:21" x14ac:dyDescent="0.45">
      <c r="A105" t="s">
        <v>147</v>
      </c>
      <c r="B105" t="s">
        <v>148</v>
      </c>
      <c r="C105" t="s">
        <v>150</v>
      </c>
      <c r="D105" t="s">
        <v>149</v>
      </c>
      <c r="E105">
        <v>2016</v>
      </c>
      <c r="F105">
        <v>2016</v>
      </c>
      <c r="G105" t="s">
        <v>15</v>
      </c>
      <c r="H105" t="s">
        <v>16</v>
      </c>
      <c r="I105">
        <v>0</v>
      </c>
      <c r="J105" t="s">
        <v>15</v>
      </c>
      <c r="K105">
        <v>0</v>
      </c>
      <c r="L105">
        <v>0</v>
      </c>
      <c r="M105">
        <v>180</v>
      </c>
      <c r="N105">
        <v>20</v>
      </c>
      <c r="O105">
        <v>20</v>
      </c>
      <c r="P105">
        <v>0</v>
      </c>
      <c r="Q105">
        <v>6</v>
      </c>
      <c r="R105">
        <v>15</v>
      </c>
      <c r="S105">
        <v>92</v>
      </c>
      <c r="T105" t="s">
        <v>16</v>
      </c>
      <c r="U105" t="s">
        <v>16</v>
      </c>
    </row>
    <row r="106" spans="1:21" x14ac:dyDescent="0.45">
      <c r="A106" t="s">
        <v>147</v>
      </c>
      <c r="B106" t="s">
        <v>148</v>
      </c>
      <c r="C106" t="s">
        <v>150</v>
      </c>
      <c r="D106" t="s">
        <v>149</v>
      </c>
      <c r="E106">
        <v>2016</v>
      </c>
      <c r="F106">
        <v>2016</v>
      </c>
      <c r="G106" t="s">
        <v>15</v>
      </c>
      <c r="H106" t="s">
        <v>16</v>
      </c>
      <c r="I106">
        <v>0</v>
      </c>
      <c r="J106" t="s">
        <v>17</v>
      </c>
      <c r="K106">
        <v>0</v>
      </c>
      <c r="L106">
        <v>0</v>
      </c>
      <c r="M106">
        <v>180</v>
      </c>
      <c r="N106">
        <v>20</v>
      </c>
      <c r="O106">
        <v>20</v>
      </c>
      <c r="P106">
        <v>0</v>
      </c>
      <c r="Q106">
        <v>6</v>
      </c>
      <c r="R106">
        <v>15</v>
      </c>
      <c r="S106">
        <v>82</v>
      </c>
      <c r="T106" t="s">
        <v>16</v>
      </c>
      <c r="U106" t="s">
        <v>16</v>
      </c>
    </row>
    <row r="107" spans="1:21" x14ac:dyDescent="0.45">
      <c r="A107" t="s">
        <v>147</v>
      </c>
      <c r="B107" t="s">
        <v>148</v>
      </c>
      <c r="C107" t="s">
        <v>151</v>
      </c>
      <c r="D107" t="s">
        <v>149</v>
      </c>
      <c r="E107">
        <v>2016</v>
      </c>
      <c r="F107">
        <v>2016</v>
      </c>
      <c r="G107" t="s">
        <v>15</v>
      </c>
      <c r="H107" t="s">
        <v>16</v>
      </c>
      <c r="I107">
        <v>0</v>
      </c>
      <c r="J107" t="s">
        <v>17</v>
      </c>
      <c r="K107">
        <v>0</v>
      </c>
      <c r="L107">
        <v>0</v>
      </c>
      <c r="M107">
        <v>180</v>
      </c>
      <c r="N107">
        <v>5</v>
      </c>
      <c r="O107">
        <v>5</v>
      </c>
      <c r="P107">
        <v>0</v>
      </c>
      <c r="Q107">
        <v>3</v>
      </c>
      <c r="R107">
        <v>12</v>
      </c>
      <c r="S107">
        <v>41</v>
      </c>
      <c r="T107" t="s">
        <v>16</v>
      </c>
      <c r="U107" t="s">
        <v>16</v>
      </c>
    </row>
    <row r="108" spans="1:21" x14ac:dyDescent="0.45">
      <c r="A108" t="s">
        <v>147</v>
      </c>
      <c r="B108" t="s">
        <v>148</v>
      </c>
      <c r="C108" t="s">
        <v>151</v>
      </c>
      <c r="D108" t="s">
        <v>149</v>
      </c>
      <c r="E108">
        <v>2016</v>
      </c>
      <c r="F108">
        <v>2016</v>
      </c>
      <c r="G108" t="s">
        <v>15</v>
      </c>
      <c r="H108" t="s">
        <v>16</v>
      </c>
      <c r="I108">
        <v>0</v>
      </c>
      <c r="J108" t="s">
        <v>17</v>
      </c>
      <c r="K108">
        <v>0</v>
      </c>
      <c r="L108">
        <v>0</v>
      </c>
      <c r="M108">
        <v>180</v>
      </c>
      <c r="N108">
        <v>10</v>
      </c>
      <c r="O108">
        <v>10</v>
      </c>
      <c r="P108">
        <v>0</v>
      </c>
      <c r="Q108">
        <v>3</v>
      </c>
      <c r="R108">
        <v>12</v>
      </c>
      <c r="S108">
        <v>71</v>
      </c>
      <c r="T108" t="s">
        <v>16</v>
      </c>
      <c r="U108" t="s">
        <v>16</v>
      </c>
    </row>
    <row r="109" spans="1:21" x14ac:dyDescent="0.45">
      <c r="A109" t="s">
        <v>147</v>
      </c>
      <c r="B109" t="s">
        <v>148</v>
      </c>
      <c r="C109" t="s">
        <v>151</v>
      </c>
      <c r="D109" t="s">
        <v>149</v>
      </c>
      <c r="E109">
        <v>2016</v>
      </c>
      <c r="F109">
        <v>2016</v>
      </c>
      <c r="G109" t="s">
        <v>15</v>
      </c>
      <c r="H109" t="s">
        <v>16</v>
      </c>
      <c r="I109">
        <v>0</v>
      </c>
      <c r="J109" t="s">
        <v>17</v>
      </c>
      <c r="K109">
        <v>0</v>
      </c>
      <c r="L109">
        <v>0</v>
      </c>
      <c r="M109">
        <v>180</v>
      </c>
      <c r="N109">
        <v>15</v>
      </c>
      <c r="O109">
        <v>15</v>
      </c>
      <c r="P109">
        <v>0</v>
      </c>
      <c r="Q109">
        <v>3</v>
      </c>
      <c r="R109">
        <v>12</v>
      </c>
      <c r="S109">
        <v>65</v>
      </c>
      <c r="T109" t="s">
        <v>16</v>
      </c>
      <c r="U109" t="s">
        <v>16</v>
      </c>
    </row>
    <row r="110" spans="1:21" x14ac:dyDescent="0.45">
      <c r="A110" t="s">
        <v>147</v>
      </c>
      <c r="B110" t="s">
        <v>148</v>
      </c>
      <c r="C110" t="s">
        <v>151</v>
      </c>
      <c r="D110" t="s">
        <v>149</v>
      </c>
      <c r="E110">
        <v>2016</v>
      </c>
      <c r="F110">
        <v>2016</v>
      </c>
      <c r="G110" t="s">
        <v>15</v>
      </c>
      <c r="H110" t="s">
        <v>16</v>
      </c>
      <c r="I110">
        <v>0</v>
      </c>
      <c r="J110" t="s">
        <v>17</v>
      </c>
      <c r="K110">
        <v>0</v>
      </c>
      <c r="L110">
        <v>0</v>
      </c>
      <c r="M110">
        <v>180</v>
      </c>
      <c r="N110">
        <v>20</v>
      </c>
      <c r="O110">
        <v>20</v>
      </c>
      <c r="P110">
        <v>0</v>
      </c>
      <c r="Q110">
        <v>3</v>
      </c>
      <c r="R110">
        <v>12</v>
      </c>
      <c r="S110">
        <v>90</v>
      </c>
      <c r="T110" t="s">
        <v>16</v>
      </c>
      <c r="U110" t="s">
        <v>16</v>
      </c>
    </row>
    <row r="111" spans="1:21" x14ac:dyDescent="0.45">
      <c r="A111" t="s">
        <v>147</v>
      </c>
      <c r="B111" t="s">
        <v>148</v>
      </c>
      <c r="C111" t="s">
        <v>151</v>
      </c>
      <c r="D111" t="s">
        <v>149</v>
      </c>
      <c r="E111">
        <v>2016</v>
      </c>
      <c r="F111">
        <v>2016</v>
      </c>
      <c r="G111" t="s">
        <v>15</v>
      </c>
      <c r="H111" t="s">
        <v>16</v>
      </c>
      <c r="I111">
        <v>0</v>
      </c>
      <c r="J111" t="s">
        <v>17</v>
      </c>
      <c r="K111">
        <v>0</v>
      </c>
      <c r="L111">
        <v>0</v>
      </c>
      <c r="M111">
        <v>180</v>
      </c>
      <c r="N111">
        <v>25</v>
      </c>
      <c r="O111">
        <v>25</v>
      </c>
      <c r="P111">
        <v>0</v>
      </c>
      <c r="Q111">
        <v>3</v>
      </c>
      <c r="R111">
        <v>12</v>
      </c>
      <c r="S111">
        <v>47</v>
      </c>
      <c r="T111" t="s">
        <v>16</v>
      </c>
      <c r="U111" t="s">
        <v>16</v>
      </c>
    </row>
    <row r="112" spans="1:21" x14ac:dyDescent="0.45">
      <c r="A112" t="s">
        <v>147</v>
      </c>
      <c r="B112" t="s">
        <v>148</v>
      </c>
      <c r="C112" t="s">
        <v>151</v>
      </c>
      <c r="D112" t="s">
        <v>149</v>
      </c>
      <c r="E112">
        <v>2016</v>
      </c>
      <c r="F112">
        <v>2016</v>
      </c>
      <c r="G112" t="s">
        <v>15</v>
      </c>
      <c r="H112" t="s">
        <v>16</v>
      </c>
      <c r="I112">
        <v>0</v>
      </c>
      <c r="J112" t="s">
        <v>15</v>
      </c>
      <c r="K112">
        <v>0</v>
      </c>
      <c r="L112">
        <v>0</v>
      </c>
      <c r="M112">
        <v>180</v>
      </c>
      <c r="N112">
        <v>20</v>
      </c>
      <c r="O112">
        <v>20</v>
      </c>
      <c r="P112">
        <v>0</v>
      </c>
      <c r="Q112">
        <v>6</v>
      </c>
      <c r="R112">
        <v>15</v>
      </c>
      <c r="S112">
        <v>87</v>
      </c>
      <c r="T112" t="s">
        <v>16</v>
      </c>
      <c r="U112" t="s">
        <v>16</v>
      </c>
    </row>
    <row r="113" spans="1:21" x14ac:dyDescent="0.45">
      <c r="A113" t="s">
        <v>147</v>
      </c>
      <c r="B113" t="s">
        <v>148</v>
      </c>
      <c r="C113" t="s">
        <v>151</v>
      </c>
      <c r="D113" t="s">
        <v>149</v>
      </c>
      <c r="E113">
        <v>2016</v>
      </c>
      <c r="F113">
        <v>2016</v>
      </c>
      <c r="G113" t="s">
        <v>15</v>
      </c>
      <c r="H113" t="s">
        <v>16</v>
      </c>
      <c r="I113">
        <v>0</v>
      </c>
      <c r="J113" t="s">
        <v>17</v>
      </c>
      <c r="K113">
        <v>0</v>
      </c>
      <c r="L113">
        <v>0</v>
      </c>
      <c r="M113">
        <v>180</v>
      </c>
      <c r="N113">
        <v>20</v>
      </c>
      <c r="O113">
        <v>20</v>
      </c>
      <c r="P113">
        <v>0</v>
      </c>
      <c r="Q113">
        <v>6</v>
      </c>
      <c r="R113">
        <v>15</v>
      </c>
      <c r="S113">
        <v>70</v>
      </c>
      <c r="T113" t="s">
        <v>16</v>
      </c>
      <c r="U113" t="s">
        <v>16</v>
      </c>
    </row>
    <row r="114" spans="1:21" x14ac:dyDescent="0.45">
      <c r="A114" t="s">
        <v>152</v>
      </c>
      <c r="B114" t="s">
        <v>153</v>
      </c>
      <c r="C114" t="s">
        <v>154</v>
      </c>
      <c r="D114" t="s">
        <v>155</v>
      </c>
      <c r="E114">
        <v>2013</v>
      </c>
      <c r="F114">
        <v>2014</v>
      </c>
      <c r="G114" t="s">
        <v>15</v>
      </c>
      <c r="H114" t="s">
        <v>16</v>
      </c>
      <c r="I114">
        <v>0</v>
      </c>
      <c r="J114" t="s">
        <v>17</v>
      </c>
      <c r="K114">
        <v>0</v>
      </c>
      <c r="L114">
        <v>0</v>
      </c>
      <c r="M114">
        <v>28</v>
      </c>
      <c r="N114">
        <v>20</v>
      </c>
      <c r="O114">
        <v>20</v>
      </c>
      <c r="P114">
        <v>24</v>
      </c>
      <c r="Q114">
        <v>4</v>
      </c>
      <c r="R114">
        <v>50</v>
      </c>
      <c r="S114">
        <v>0</v>
      </c>
      <c r="T114" t="s">
        <v>16</v>
      </c>
      <c r="U114" t="s">
        <v>156</v>
      </c>
    </row>
    <row r="115" spans="1:21" x14ac:dyDescent="0.45">
      <c r="A115" t="s">
        <v>152</v>
      </c>
      <c r="B115" t="s">
        <v>153</v>
      </c>
      <c r="C115" t="s">
        <v>154</v>
      </c>
      <c r="D115" t="s">
        <v>155</v>
      </c>
      <c r="E115">
        <v>2013</v>
      </c>
      <c r="F115">
        <v>2014</v>
      </c>
      <c r="G115" t="s">
        <v>15</v>
      </c>
      <c r="H115" t="s">
        <v>16</v>
      </c>
      <c r="I115">
        <v>0</v>
      </c>
      <c r="J115" t="s">
        <v>15</v>
      </c>
      <c r="K115">
        <v>0</v>
      </c>
      <c r="L115">
        <v>0</v>
      </c>
      <c r="M115">
        <v>28</v>
      </c>
      <c r="N115">
        <v>20</v>
      </c>
      <c r="O115">
        <v>20</v>
      </c>
      <c r="P115">
        <v>24</v>
      </c>
      <c r="Q115">
        <v>4</v>
      </c>
      <c r="R115">
        <v>50</v>
      </c>
      <c r="S115">
        <v>13</v>
      </c>
      <c r="T115" t="s">
        <v>16</v>
      </c>
      <c r="U115" t="s">
        <v>156</v>
      </c>
    </row>
    <row r="116" spans="1:21" x14ac:dyDescent="0.45">
      <c r="A116" t="s">
        <v>152</v>
      </c>
      <c r="B116" t="s">
        <v>153</v>
      </c>
      <c r="C116" t="s">
        <v>154</v>
      </c>
      <c r="D116" t="s">
        <v>155</v>
      </c>
      <c r="E116">
        <v>2013</v>
      </c>
      <c r="F116">
        <v>2014</v>
      </c>
      <c r="G116" t="s">
        <v>15</v>
      </c>
      <c r="H116">
        <v>4</v>
      </c>
      <c r="I116">
        <v>84</v>
      </c>
      <c r="J116" t="s">
        <v>17</v>
      </c>
      <c r="K116">
        <v>0</v>
      </c>
      <c r="L116">
        <v>0</v>
      </c>
      <c r="M116">
        <v>28</v>
      </c>
      <c r="N116">
        <v>20</v>
      </c>
      <c r="O116">
        <v>20</v>
      </c>
      <c r="P116">
        <v>24</v>
      </c>
      <c r="Q116">
        <v>4</v>
      </c>
      <c r="R116">
        <v>50</v>
      </c>
      <c r="S116">
        <v>30</v>
      </c>
      <c r="T116" t="s">
        <v>16</v>
      </c>
      <c r="U116" t="s">
        <v>156</v>
      </c>
    </row>
    <row r="117" spans="1:21" x14ac:dyDescent="0.45">
      <c r="A117" t="s">
        <v>152</v>
      </c>
      <c r="B117" t="s">
        <v>153</v>
      </c>
      <c r="C117" t="s">
        <v>154</v>
      </c>
      <c r="D117" t="s">
        <v>155</v>
      </c>
      <c r="E117">
        <v>2013</v>
      </c>
      <c r="F117">
        <v>2014</v>
      </c>
      <c r="G117" t="s">
        <v>15</v>
      </c>
      <c r="H117">
        <v>4</v>
      </c>
      <c r="I117">
        <v>84</v>
      </c>
      <c r="J117" t="s">
        <v>15</v>
      </c>
      <c r="K117">
        <v>0</v>
      </c>
      <c r="L117">
        <v>0</v>
      </c>
      <c r="M117">
        <v>28</v>
      </c>
      <c r="N117">
        <v>20</v>
      </c>
      <c r="O117">
        <v>20</v>
      </c>
      <c r="P117">
        <v>24</v>
      </c>
      <c r="Q117">
        <v>4</v>
      </c>
      <c r="R117">
        <v>50</v>
      </c>
      <c r="S117">
        <v>37</v>
      </c>
      <c r="T117" t="s">
        <v>16</v>
      </c>
      <c r="U117" t="s">
        <v>156</v>
      </c>
    </row>
    <row r="118" spans="1:21" x14ac:dyDescent="0.45">
      <c r="A118" t="s">
        <v>152</v>
      </c>
      <c r="B118" t="s">
        <v>153</v>
      </c>
      <c r="C118" t="s">
        <v>154</v>
      </c>
      <c r="D118" t="s">
        <v>155</v>
      </c>
      <c r="E118">
        <v>2013</v>
      </c>
      <c r="F118">
        <v>2014</v>
      </c>
      <c r="G118" t="s">
        <v>15</v>
      </c>
      <c r="H118" t="s">
        <v>16</v>
      </c>
      <c r="I118">
        <v>0</v>
      </c>
      <c r="J118" t="s">
        <v>17</v>
      </c>
      <c r="K118">
        <v>0</v>
      </c>
      <c r="L118">
        <v>0</v>
      </c>
      <c r="M118">
        <v>28</v>
      </c>
      <c r="N118">
        <v>20</v>
      </c>
      <c r="O118">
        <v>20</v>
      </c>
      <c r="P118">
        <v>0</v>
      </c>
      <c r="Q118">
        <v>4</v>
      </c>
      <c r="R118">
        <v>50</v>
      </c>
      <c r="S118">
        <v>0</v>
      </c>
      <c r="T118" t="s">
        <v>16</v>
      </c>
      <c r="U118" t="s">
        <v>156</v>
      </c>
    </row>
    <row r="119" spans="1:21" x14ac:dyDescent="0.45">
      <c r="A119" t="s">
        <v>152</v>
      </c>
      <c r="B119" t="s">
        <v>153</v>
      </c>
      <c r="C119" t="s">
        <v>154</v>
      </c>
      <c r="D119" t="s">
        <v>155</v>
      </c>
      <c r="E119">
        <v>2013</v>
      </c>
      <c r="F119">
        <v>2014</v>
      </c>
      <c r="G119" t="s">
        <v>15</v>
      </c>
      <c r="H119" t="s">
        <v>16</v>
      </c>
      <c r="I119">
        <v>0</v>
      </c>
      <c r="J119" t="s">
        <v>15</v>
      </c>
      <c r="K119">
        <v>0</v>
      </c>
      <c r="L119">
        <v>0</v>
      </c>
      <c r="M119">
        <v>28</v>
      </c>
      <c r="N119">
        <v>20</v>
      </c>
      <c r="O119">
        <v>20</v>
      </c>
      <c r="P119">
        <v>0</v>
      </c>
      <c r="Q119">
        <v>4</v>
      </c>
      <c r="R119">
        <v>50</v>
      </c>
      <c r="S119">
        <v>14</v>
      </c>
      <c r="T119" t="s">
        <v>16</v>
      </c>
      <c r="U119" t="s">
        <v>156</v>
      </c>
    </row>
    <row r="120" spans="1:21" x14ac:dyDescent="0.45">
      <c r="A120" t="s">
        <v>152</v>
      </c>
      <c r="B120" t="s">
        <v>153</v>
      </c>
      <c r="C120" t="s">
        <v>154</v>
      </c>
      <c r="D120" t="s">
        <v>155</v>
      </c>
      <c r="E120">
        <v>2013</v>
      </c>
      <c r="F120">
        <v>2014</v>
      </c>
      <c r="G120" t="s">
        <v>15</v>
      </c>
      <c r="H120">
        <v>4</v>
      </c>
      <c r="I120">
        <v>84</v>
      </c>
      <c r="J120" t="s">
        <v>17</v>
      </c>
      <c r="K120">
        <v>0</v>
      </c>
      <c r="L120">
        <v>0</v>
      </c>
      <c r="M120">
        <v>28</v>
      </c>
      <c r="N120">
        <v>20</v>
      </c>
      <c r="O120">
        <v>20</v>
      </c>
      <c r="P120">
        <v>0</v>
      </c>
      <c r="Q120">
        <v>4</v>
      </c>
      <c r="R120">
        <v>50</v>
      </c>
      <c r="S120">
        <v>27</v>
      </c>
      <c r="T120" t="s">
        <v>16</v>
      </c>
      <c r="U120" t="s">
        <v>156</v>
      </c>
    </row>
    <row r="121" spans="1:21" x14ac:dyDescent="0.45">
      <c r="A121" t="s">
        <v>152</v>
      </c>
      <c r="B121" t="s">
        <v>153</v>
      </c>
      <c r="C121" t="s">
        <v>154</v>
      </c>
      <c r="D121" t="s">
        <v>155</v>
      </c>
      <c r="E121">
        <v>2013</v>
      </c>
      <c r="F121">
        <v>2014</v>
      </c>
      <c r="G121" t="s">
        <v>15</v>
      </c>
      <c r="H121">
        <v>4</v>
      </c>
      <c r="I121">
        <v>84</v>
      </c>
      <c r="J121" t="s">
        <v>15</v>
      </c>
      <c r="K121">
        <v>0</v>
      </c>
      <c r="L121">
        <v>0</v>
      </c>
      <c r="M121">
        <v>28</v>
      </c>
      <c r="N121">
        <v>20</v>
      </c>
      <c r="O121">
        <v>20</v>
      </c>
      <c r="P121">
        <v>0</v>
      </c>
      <c r="Q121">
        <v>4</v>
      </c>
      <c r="R121">
        <v>50</v>
      </c>
      <c r="S121">
        <v>36</v>
      </c>
      <c r="T121" t="s">
        <v>16</v>
      </c>
      <c r="U121" t="s">
        <v>156</v>
      </c>
    </row>
    <row r="122" spans="1:21" x14ac:dyDescent="0.45">
      <c r="A122" t="s">
        <v>152</v>
      </c>
      <c r="B122" t="s">
        <v>153</v>
      </c>
      <c r="C122" t="s">
        <v>154</v>
      </c>
      <c r="D122" t="s">
        <v>155</v>
      </c>
      <c r="E122">
        <v>2013</v>
      </c>
      <c r="F122">
        <v>2014</v>
      </c>
      <c r="G122" t="s">
        <v>15</v>
      </c>
      <c r="H122">
        <v>4</v>
      </c>
      <c r="I122">
        <v>84</v>
      </c>
      <c r="J122" t="s">
        <v>15</v>
      </c>
      <c r="K122">
        <v>0</v>
      </c>
      <c r="L122">
        <v>0</v>
      </c>
      <c r="M122">
        <v>28</v>
      </c>
      <c r="N122">
        <v>15</v>
      </c>
      <c r="O122">
        <v>15</v>
      </c>
      <c r="P122">
        <v>24</v>
      </c>
      <c r="Q122">
        <v>4</v>
      </c>
      <c r="R122">
        <v>50</v>
      </c>
      <c r="S122">
        <v>32</v>
      </c>
      <c r="T122" t="s">
        <v>16</v>
      </c>
      <c r="U122" t="s">
        <v>156</v>
      </c>
    </row>
    <row r="123" spans="1:21" x14ac:dyDescent="0.45">
      <c r="A123" t="s">
        <v>152</v>
      </c>
      <c r="B123" t="s">
        <v>153</v>
      </c>
      <c r="C123" t="s">
        <v>154</v>
      </c>
      <c r="D123" t="s">
        <v>155</v>
      </c>
      <c r="E123">
        <v>2013</v>
      </c>
      <c r="F123">
        <v>2014</v>
      </c>
      <c r="G123" t="s">
        <v>15</v>
      </c>
      <c r="H123">
        <v>4</v>
      </c>
      <c r="I123">
        <v>84</v>
      </c>
      <c r="J123" t="s">
        <v>15</v>
      </c>
      <c r="K123">
        <v>0</v>
      </c>
      <c r="L123">
        <v>0</v>
      </c>
      <c r="M123">
        <v>28</v>
      </c>
      <c r="N123">
        <v>20</v>
      </c>
      <c r="O123">
        <v>20</v>
      </c>
      <c r="P123">
        <v>24</v>
      </c>
      <c r="Q123">
        <v>4</v>
      </c>
      <c r="R123">
        <v>50</v>
      </c>
      <c r="S123">
        <v>38</v>
      </c>
      <c r="T123" t="s">
        <v>16</v>
      </c>
      <c r="U123" t="s">
        <v>156</v>
      </c>
    </row>
    <row r="124" spans="1:21" x14ac:dyDescent="0.45">
      <c r="A124" t="s">
        <v>152</v>
      </c>
      <c r="B124" t="s">
        <v>153</v>
      </c>
      <c r="C124" t="s">
        <v>154</v>
      </c>
      <c r="D124" t="s">
        <v>155</v>
      </c>
      <c r="E124">
        <v>2013</v>
      </c>
      <c r="F124">
        <v>2014</v>
      </c>
      <c r="G124" t="s">
        <v>15</v>
      </c>
      <c r="H124">
        <v>4</v>
      </c>
      <c r="I124">
        <v>84</v>
      </c>
      <c r="J124" t="s">
        <v>15</v>
      </c>
      <c r="K124">
        <v>0</v>
      </c>
      <c r="L124">
        <v>0</v>
      </c>
      <c r="M124">
        <v>28</v>
      </c>
      <c r="N124">
        <v>25</v>
      </c>
      <c r="O124">
        <v>25</v>
      </c>
      <c r="P124">
        <v>24</v>
      </c>
      <c r="Q124">
        <v>4</v>
      </c>
      <c r="R124">
        <v>50</v>
      </c>
      <c r="S124">
        <v>44</v>
      </c>
      <c r="T124" t="s">
        <v>16</v>
      </c>
      <c r="U124" t="s">
        <v>156</v>
      </c>
    </row>
    <row r="125" spans="1:21" x14ac:dyDescent="0.45">
      <c r="A125" t="s">
        <v>152</v>
      </c>
      <c r="B125" t="s">
        <v>153</v>
      </c>
      <c r="C125" t="s">
        <v>154</v>
      </c>
      <c r="D125" t="s">
        <v>155</v>
      </c>
      <c r="E125">
        <v>2013</v>
      </c>
      <c r="F125">
        <v>2014</v>
      </c>
      <c r="G125" t="s">
        <v>15</v>
      </c>
      <c r="H125">
        <v>4</v>
      </c>
      <c r="I125">
        <v>84</v>
      </c>
      <c r="J125" t="s">
        <v>15</v>
      </c>
      <c r="K125">
        <v>0</v>
      </c>
      <c r="L125">
        <v>0</v>
      </c>
      <c r="M125">
        <v>28</v>
      </c>
      <c r="N125">
        <v>30</v>
      </c>
      <c r="O125">
        <v>30</v>
      </c>
      <c r="P125">
        <v>24</v>
      </c>
      <c r="Q125">
        <v>4</v>
      </c>
      <c r="R125">
        <v>50</v>
      </c>
      <c r="S125">
        <v>49</v>
      </c>
      <c r="T125" t="s">
        <v>16</v>
      </c>
      <c r="U125" t="s">
        <v>156</v>
      </c>
    </row>
    <row r="126" spans="1:21" x14ac:dyDescent="0.45">
      <c r="A126" t="s">
        <v>152</v>
      </c>
      <c r="B126" t="s">
        <v>153</v>
      </c>
      <c r="C126" t="s">
        <v>154</v>
      </c>
      <c r="D126" t="s">
        <v>155</v>
      </c>
      <c r="E126">
        <v>2013</v>
      </c>
      <c r="F126">
        <v>2014</v>
      </c>
      <c r="G126" t="s">
        <v>15</v>
      </c>
      <c r="H126">
        <v>4</v>
      </c>
      <c r="I126">
        <v>84</v>
      </c>
      <c r="J126" t="s">
        <v>15</v>
      </c>
      <c r="K126">
        <v>0</v>
      </c>
      <c r="L126">
        <v>0</v>
      </c>
      <c r="M126">
        <v>28</v>
      </c>
      <c r="N126">
        <v>15</v>
      </c>
      <c r="O126">
        <v>15</v>
      </c>
      <c r="P126">
        <v>0</v>
      </c>
      <c r="Q126">
        <v>4</v>
      </c>
      <c r="R126">
        <v>50</v>
      </c>
      <c r="S126">
        <v>24</v>
      </c>
      <c r="T126" t="s">
        <v>16</v>
      </c>
      <c r="U126" t="s">
        <v>156</v>
      </c>
    </row>
    <row r="127" spans="1:21" x14ac:dyDescent="0.45">
      <c r="A127" t="s">
        <v>152</v>
      </c>
      <c r="B127" t="s">
        <v>153</v>
      </c>
      <c r="C127" t="s">
        <v>154</v>
      </c>
      <c r="D127" t="s">
        <v>155</v>
      </c>
      <c r="E127">
        <v>2013</v>
      </c>
      <c r="F127">
        <v>2014</v>
      </c>
      <c r="G127" t="s">
        <v>15</v>
      </c>
      <c r="H127">
        <v>4</v>
      </c>
      <c r="I127">
        <v>84</v>
      </c>
      <c r="J127" t="s">
        <v>15</v>
      </c>
      <c r="K127">
        <v>0</v>
      </c>
      <c r="L127">
        <v>0</v>
      </c>
      <c r="M127">
        <v>28</v>
      </c>
      <c r="N127">
        <v>20</v>
      </c>
      <c r="O127">
        <v>20</v>
      </c>
      <c r="P127">
        <v>0</v>
      </c>
      <c r="Q127">
        <v>4</v>
      </c>
      <c r="R127">
        <v>50</v>
      </c>
      <c r="S127">
        <v>38</v>
      </c>
      <c r="T127" t="s">
        <v>16</v>
      </c>
      <c r="U127" t="s">
        <v>156</v>
      </c>
    </row>
    <row r="128" spans="1:21" x14ac:dyDescent="0.45">
      <c r="A128" t="s">
        <v>152</v>
      </c>
      <c r="B128" t="s">
        <v>153</v>
      </c>
      <c r="C128" t="s">
        <v>154</v>
      </c>
      <c r="D128" t="s">
        <v>155</v>
      </c>
      <c r="E128">
        <v>2013</v>
      </c>
      <c r="F128">
        <v>2014</v>
      </c>
      <c r="G128" t="s">
        <v>15</v>
      </c>
      <c r="H128">
        <v>4</v>
      </c>
      <c r="I128">
        <v>84</v>
      </c>
      <c r="J128" t="s">
        <v>15</v>
      </c>
      <c r="K128">
        <v>0</v>
      </c>
      <c r="L128">
        <v>0</v>
      </c>
      <c r="M128">
        <v>28</v>
      </c>
      <c r="N128">
        <v>25</v>
      </c>
      <c r="O128">
        <v>25</v>
      </c>
      <c r="P128">
        <v>0</v>
      </c>
      <c r="Q128">
        <v>4</v>
      </c>
      <c r="R128">
        <v>50</v>
      </c>
      <c r="S128">
        <v>39</v>
      </c>
      <c r="T128" t="s">
        <v>16</v>
      </c>
      <c r="U128" t="s">
        <v>156</v>
      </c>
    </row>
    <row r="129" spans="1:21" x14ac:dyDescent="0.45">
      <c r="A129" t="s">
        <v>152</v>
      </c>
      <c r="B129" t="s">
        <v>153</v>
      </c>
      <c r="C129" t="s">
        <v>154</v>
      </c>
      <c r="D129" t="s">
        <v>155</v>
      </c>
      <c r="E129">
        <v>2013</v>
      </c>
      <c r="F129">
        <v>2014</v>
      </c>
      <c r="G129" t="s">
        <v>15</v>
      </c>
      <c r="H129">
        <v>4</v>
      </c>
      <c r="I129">
        <v>84</v>
      </c>
      <c r="J129" t="s">
        <v>15</v>
      </c>
      <c r="K129">
        <v>0</v>
      </c>
      <c r="L129">
        <v>0</v>
      </c>
      <c r="M129">
        <v>28</v>
      </c>
      <c r="N129">
        <v>30</v>
      </c>
      <c r="O129">
        <v>30</v>
      </c>
      <c r="P129">
        <v>0</v>
      </c>
      <c r="Q129">
        <v>4</v>
      </c>
      <c r="R129">
        <v>50</v>
      </c>
      <c r="S129">
        <v>46</v>
      </c>
      <c r="T129" t="s">
        <v>16</v>
      </c>
      <c r="U129" t="s">
        <v>156</v>
      </c>
    </row>
    <row r="130" spans="1:21" x14ac:dyDescent="0.45">
      <c r="A130" t="s">
        <v>157</v>
      </c>
      <c r="B130" t="s">
        <v>72</v>
      </c>
      <c r="C130" t="s">
        <v>158</v>
      </c>
      <c r="D130" t="s">
        <v>159</v>
      </c>
      <c r="E130">
        <v>2017</v>
      </c>
      <c r="F130">
        <v>2017</v>
      </c>
      <c r="G130" t="s">
        <v>15</v>
      </c>
      <c r="H130" t="s">
        <v>16</v>
      </c>
      <c r="I130">
        <v>0</v>
      </c>
      <c r="J130" t="s">
        <v>17</v>
      </c>
      <c r="K130">
        <v>0</v>
      </c>
      <c r="L130">
        <v>0</v>
      </c>
      <c r="M130">
        <v>50</v>
      </c>
      <c r="N130">
        <v>25</v>
      </c>
      <c r="O130">
        <v>25</v>
      </c>
      <c r="P130">
        <v>12</v>
      </c>
      <c r="Q130">
        <v>3</v>
      </c>
      <c r="R130">
        <v>50</v>
      </c>
      <c r="S130">
        <v>81</v>
      </c>
      <c r="T130" t="s">
        <v>16</v>
      </c>
      <c r="U130" t="s">
        <v>16</v>
      </c>
    </row>
    <row r="131" spans="1:21" x14ac:dyDescent="0.45">
      <c r="A131" t="s">
        <v>160</v>
      </c>
      <c r="B131" t="s">
        <v>66</v>
      </c>
      <c r="C131" t="s">
        <v>161</v>
      </c>
      <c r="D131" t="s">
        <v>162</v>
      </c>
      <c r="E131">
        <v>2003</v>
      </c>
      <c r="F131">
        <v>2004</v>
      </c>
      <c r="G131" t="s">
        <v>15</v>
      </c>
      <c r="H131" t="s">
        <v>16</v>
      </c>
      <c r="I131">
        <v>0</v>
      </c>
      <c r="J131" t="s">
        <v>17</v>
      </c>
      <c r="K131">
        <v>0</v>
      </c>
      <c r="L131">
        <v>0</v>
      </c>
      <c r="M131">
        <v>28</v>
      </c>
      <c r="N131">
        <v>21</v>
      </c>
      <c r="O131">
        <v>17</v>
      </c>
      <c r="P131">
        <v>12</v>
      </c>
      <c r="Q131">
        <v>4</v>
      </c>
      <c r="R131">
        <v>50</v>
      </c>
      <c r="S131">
        <v>90.5</v>
      </c>
      <c r="T131">
        <v>100</v>
      </c>
      <c r="U131" t="s">
        <v>16</v>
      </c>
    </row>
    <row r="132" spans="1:21" x14ac:dyDescent="0.45">
      <c r="A132" t="s">
        <v>163</v>
      </c>
      <c r="B132" t="s">
        <v>165</v>
      </c>
      <c r="C132" t="s">
        <v>164</v>
      </c>
      <c r="D132" t="s">
        <v>166</v>
      </c>
      <c r="E132">
        <v>2013</v>
      </c>
      <c r="F132">
        <v>2013</v>
      </c>
      <c r="G132" t="s">
        <v>17</v>
      </c>
      <c r="H132" t="s">
        <v>16</v>
      </c>
      <c r="I132">
        <v>0</v>
      </c>
      <c r="J132" t="s">
        <v>17</v>
      </c>
      <c r="K132">
        <v>0</v>
      </c>
      <c r="L132">
        <v>0</v>
      </c>
      <c r="M132">
        <v>133</v>
      </c>
      <c r="N132">
        <v>5</v>
      </c>
      <c r="O132">
        <v>5</v>
      </c>
      <c r="P132" t="s">
        <v>16</v>
      </c>
      <c r="Q132">
        <v>3</v>
      </c>
      <c r="R132">
        <v>10</v>
      </c>
      <c r="S132">
        <v>20</v>
      </c>
      <c r="T132" t="s">
        <v>16</v>
      </c>
      <c r="U132" t="s">
        <v>16</v>
      </c>
    </row>
    <row r="133" spans="1:21" x14ac:dyDescent="0.45">
      <c r="A133" t="s">
        <v>163</v>
      </c>
      <c r="B133" t="s">
        <v>165</v>
      </c>
      <c r="C133" t="s">
        <v>164</v>
      </c>
      <c r="D133" t="s">
        <v>166</v>
      </c>
      <c r="E133">
        <v>2013</v>
      </c>
      <c r="F133">
        <v>2013</v>
      </c>
      <c r="G133" t="s">
        <v>17</v>
      </c>
      <c r="H133" t="s">
        <v>16</v>
      </c>
      <c r="I133">
        <v>0</v>
      </c>
      <c r="J133" t="s">
        <v>17</v>
      </c>
      <c r="K133">
        <v>0</v>
      </c>
      <c r="L133">
        <v>0</v>
      </c>
      <c r="M133">
        <v>133</v>
      </c>
      <c r="N133">
        <v>10</v>
      </c>
      <c r="O133">
        <v>10</v>
      </c>
      <c r="P133" t="s">
        <v>16</v>
      </c>
      <c r="Q133">
        <v>3</v>
      </c>
      <c r="R133">
        <v>10</v>
      </c>
      <c r="S133">
        <v>87</v>
      </c>
      <c r="T133" t="s">
        <v>16</v>
      </c>
      <c r="U133" t="s">
        <v>16</v>
      </c>
    </row>
    <row r="134" spans="1:21" x14ac:dyDescent="0.45">
      <c r="A134" t="s">
        <v>163</v>
      </c>
      <c r="B134" t="s">
        <v>165</v>
      </c>
      <c r="C134" t="s">
        <v>164</v>
      </c>
      <c r="D134" t="s">
        <v>166</v>
      </c>
      <c r="E134">
        <v>2013</v>
      </c>
      <c r="F134">
        <v>2013</v>
      </c>
      <c r="G134" t="s">
        <v>17</v>
      </c>
      <c r="H134" t="s">
        <v>16</v>
      </c>
      <c r="I134">
        <v>0</v>
      </c>
      <c r="J134" t="s">
        <v>17</v>
      </c>
      <c r="K134">
        <v>0</v>
      </c>
      <c r="L134">
        <v>0</v>
      </c>
      <c r="M134">
        <v>133</v>
      </c>
      <c r="N134">
        <v>15</v>
      </c>
      <c r="O134">
        <v>15</v>
      </c>
      <c r="P134" t="s">
        <v>16</v>
      </c>
      <c r="Q134">
        <v>3</v>
      </c>
      <c r="R134">
        <v>10</v>
      </c>
      <c r="S134">
        <v>97</v>
      </c>
      <c r="T134" t="s">
        <v>16</v>
      </c>
      <c r="U134" t="s">
        <v>16</v>
      </c>
    </row>
    <row r="135" spans="1:21" x14ac:dyDescent="0.45">
      <c r="A135" t="s">
        <v>163</v>
      </c>
      <c r="B135" t="s">
        <v>165</v>
      </c>
      <c r="C135" t="s">
        <v>164</v>
      </c>
      <c r="D135" t="s">
        <v>166</v>
      </c>
      <c r="E135">
        <v>2013</v>
      </c>
      <c r="F135">
        <v>2013</v>
      </c>
      <c r="G135" t="s">
        <v>17</v>
      </c>
      <c r="H135" t="s">
        <v>16</v>
      </c>
      <c r="I135">
        <v>0</v>
      </c>
      <c r="J135" t="s">
        <v>17</v>
      </c>
      <c r="K135">
        <v>0</v>
      </c>
      <c r="L135">
        <v>0</v>
      </c>
      <c r="M135">
        <v>133</v>
      </c>
      <c r="N135">
        <v>20</v>
      </c>
      <c r="O135">
        <v>20</v>
      </c>
      <c r="P135" t="s">
        <v>16</v>
      </c>
      <c r="Q135">
        <v>3</v>
      </c>
      <c r="R135">
        <v>10</v>
      </c>
      <c r="S135">
        <v>90</v>
      </c>
      <c r="T135" t="s">
        <v>16</v>
      </c>
      <c r="U135" t="s">
        <v>16</v>
      </c>
    </row>
    <row r="136" spans="1:21" x14ac:dyDescent="0.45">
      <c r="A136" t="s">
        <v>163</v>
      </c>
      <c r="B136" t="s">
        <v>165</v>
      </c>
      <c r="C136" t="s">
        <v>164</v>
      </c>
      <c r="D136" t="s">
        <v>166</v>
      </c>
      <c r="E136">
        <v>2013</v>
      </c>
      <c r="F136">
        <v>2013</v>
      </c>
      <c r="G136" t="s">
        <v>17</v>
      </c>
      <c r="H136" t="s">
        <v>16</v>
      </c>
      <c r="I136">
        <v>0</v>
      </c>
      <c r="J136" t="s">
        <v>17</v>
      </c>
      <c r="K136">
        <v>0</v>
      </c>
      <c r="L136">
        <v>0</v>
      </c>
      <c r="M136">
        <v>133</v>
      </c>
      <c r="N136">
        <v>25</v>
      </c>
      <c r="O136">
        <v>25</v>
      </c>
      <c r="P136" t="s">
        <v>16</v>
      </c>
      <c r="Q136">
        <v>3</v>
      </c>
      <c r="R136">
        <v>10</v>
      </c>
      <c r="S136">
        <v>40</v>
      </c>
      <c r="T136" t="s">
        <v>16</v>
      </c>
      <c r="U136" t="s">
        <v>16</v>
      </c>
    </row>
    <row r="137" spans="1:21" x14ac:dyDescent="0.45">
      <c r="A137" t="s">
        <v>167</v>
      </c>
      <c r="B137" t="s">
        <v>168</v>
      </c>
      <c r="C137" t="s">
        <v>169</v>
      </c>
      <c r="D137" t="s">
        <v>170</v>
      </c>
      <c r="E137">
        <v>2014</v>
      </c>
      <c r="F137">
        <v>2015</v>
      </c>
      <c r="G137" t="s">
        <v>17</v>
      </c>
      <c r="H137" t="s">
        <v>16</v>
      </c>
      <c r="I137">
        <v>0</v>
      </c>
      <c r="J137" t="s">
        <v>17</v>
      </c>
      <c r="K137">
        <v>0</v>
      </c>
      <c r="L137">
        <v>0</v>
      </c>
      <c r="M137">
        <v>8</v>
      </c>
      <c r="N137">
        <v>28</v>
      </c>
      <c r="O137">
        <v>28</v>
      </c>
      <c r="P137">
        <v>0</v>
      </c>
      <c r="Q137">
        <v>3</v>
      </c>
      <c r="R137">
        <v>60</v>
      </c>
      <c r="S137">
        <v>0</v>
      </c>
      <c r="T137" t="s">
        <v>16</v>
      </c>
      <c r="U137" t="s">
        <v>16</v>
      </c>
    </row>
    <row r="138" spans="1:21" x14ac:dyDescent="0.45">
      <c r="A138" t="s">
        <v>167</v>
      </c>
      <c r="B138" t="s">
        <v>168</v>
      </c>
      <c r="C138" t="s">
        <v>169</v>
      </c>
      <c r="D138" t="s">
        <v>170</v>
      </c>
      <c r="E138">
        <v>2014</v>
      </c>
      <c r="F138">
        <v>2015</v>
      </c>
      <c r="G138" t="s">
        <v>17</v>
      </c>
      <c r="H138" t="s">
        <v>16</v>
      </c>
      <c r="I138">
        <v>0</v>
      </c>
      <c r="J138" t="s">
        <v>15</v>
      </c>
      <c r="K138">
        <v>0</v>
      </c>
      <c r="L138">
        <v>0</v>
      </c>
      <c r="M138">
        <v>8</v>
      </c>
      <c r="N138">
        <v>28</v>
      </c>
      <c r="O138">
        <v>28</v>
      </c>
      <c r="P138">
        <v>0</v>
      </c>
      <c r="Q138">
        <v>3</v>
      </c>
      <c r="R138">
        <v>60</v>
      </c>
      <c r="S138">
        <v>85</v>
      </c>
      <c r="T138" t="s">
        <v>16</v>
      </c>
      <c r="U138" t="s">
        <v>16</v>
      </c>
    </row>
    <row r="139" spans="1:21" x14ac:dyDescent="0.45">
      <c r="A139" t="s">
        <v>171</v>
      </c>
      <c r="B139" t="s">
        <v>172</v>
      </c>
      <c r="C139" t="s">
        <v>173</v>
      </c>
      <c r="D139" t="s">
        <v>174</v>
      </c>
      <c r="E139">
        <v>2012</v>
      </c>
      <c r="F139">
        <v>2013</v>
      </c>
      <c r="G139" t="s">
        <v>15</v>
      </c>
      <c r="H139" t="s">
        <v>16</v>
      </c>
      <c r="I139">
        <v>0</v>
      </c>
      <c r="J139" t="s">
        <v>17</v>
      </c>
      <c r="K139">
        <v>0</v>
      </c>
      <c r="L139">
        <v>0</v>
      </c>
      <c r="M139">
        <v>56</v>
      </c>
      <c r="N139">
        <v>20</v>
      </c>
      <c r="O139">
        <v>15</v>
      </c>
      <c r="P139">
        <v>16</v>
      </c>
      <c r="Q139">
        <v>20</v>
      </c>
      <c r="R139">
        <v>25</v>
      </c>
      <c r="S139">
        <v>0</v>
      </c>
      <c r="T139" t="s">
        <v>16</v>
      </c>
      <c r="U139" t="s">
        <v>16</v>
      </c>
    </row>
    <row r="140" spans="1:21" x14ac:dyDescent="0.45">
      <c r="A140" t="s">
        <v>171</v>
      </c>
      <c r="B140" t="s">
        <v>172</v>
      </c>
      <c r="C140" t="s">
        <v>173</v>
      </c>
      <c r="D140" t="s">
        <v>174</v>
      </c>
      <c r="E140">
        <v>2012</v>
      </c>
      <c r="F140">
        <v>2013</v>
      </c>
      <c r="G140" t="s">
        <v>15</v>
      </c>
      <c r="H140">
        <v>3</v>
      </c>
      <c r="I140">
        <v>180</v>
      </c>
      <c r="J140" t="s">
        <v>17</v>
      </c>
      <c r="K140">
        <v>0</v>
      </c>
      <c r="L140">
        <v>0</v>
      </c>
      <c r="M140">
        <v>56</v>
      </c>
      <c r="N140">
        <v>20</v>
      </c>
      <c r="O140">
        <v>15</v>
      </c>
      <c r="P140">
        <v>16</v>
      </c>
      <c r="Q140">
        <v>20</v>
      </c>
      <c r="R140">
        <v>25</v>
      </c>
      <c r="S140">
        <v>0</v>
      </c>
      <c r="T140" t="s">
        <v>16</v>
      </c>
      <c r="U140" t="s">
        <v>16</v>
      </c>
    </row>
    <row r="141" spans="1:21" x14ac:dyDescent="0.45">
      <c r="A141" t="s">
        <v>171</v>
      </c>
      <c r="B141" t="s">
        <v>172</v>
      </c>
      <c r="C141" t="s">
        <v>173</v>
      </c>
      <c r="D141" t="s">
        <v>174</v>
      </c>
      <c r="E141">
        <v>2012</v>
      </c>
      <c r="F141">
        <v>2013</v>
      </c>
      <c r="G141" t="s">
        <v>15</v>
      </c>
      <c r="H141">
        <v>15</v>
      </c>
      <c r="I141">
        <v>180</v>
      </c>
      <c r="J141" t="s">
        <v>17</v>
      </c>
      <c r="K141">
        <v>0</v>
      </c>
      <c r="L141">
        <v>0</v>
      </c>
      <c r="M141">
        <v>56</v>
      </c>
      <c r="N141">
        <v>20</v>
      </c>
      <c r="O141">
        <v>15</v>
      </c>
      <c r="P141">
        <v>16</v>
      </c>
      <c r="Q141">
        <v>20</v>
      </c>
      <c r="R141">
        <v>25</v>
      </c>
      <c r="S141">
        <v>79</v>
      </c>
      <c r="T141" t="s">
        <v>16</v>
      </c>
      <c r="U141" t="s">
        <v>16</v>
      </c>
    </row>
    <row r="142" spans="1:21" x14ac:dyDescent="0.45">
      <c r="A142" t="s">
        <v>171</v>
      </c>
      <c r="B142" t="s">
        <v>172</v>
      </c>
      <c r="C142" t="s">
        <v>173</v>
      </c>
      <c r="D142" t="s">
        <v>174</v>
      </c>
      <c r="E142">
        <v>2012</v>
      </c>
      <c r="F142">
        <v>2013</v>
      </c>
      <c r="G142" t="s">
        <v>15</v>
      </c>
      <c r="H142">
        <v>15</v>
      </c>
      <c r="I142">
        <v>180</v>
      </c>
      <c r="J142" t="s">
        <v>17</v>
      </c>
      <c r="K142">
        <v>0</v>
      </c>
      <c r="L142">
        <v>0</v>
      </c>
      <c r="M142">
        <v>56</v>
      </c>
      <c r="N142">
        <v>30</v>
      </c>
      <c r="O142">
        <v>20</v>
      </c>
      <c r="P142">
        <v>16</v>
      </c>
      <c r="Q142">
        <v>20</v>
      </c>
      <c r="R142">
        <v>25</v>
      </c>
      <c r="S142">
        <v>0</v>
      </c>
      <c r="T142" t="s">
        <v>16</v>
      </c>
      <c r="U142" t="s">
        <v>16</v>
      </c>
    </row>
    <row r="143" spans="1:21" x14ac:dyDescent="0.45">
      <c r="A143" t="s">
        <v>175</v>
      </c>
      <c r="B143" t="s">
        <v>176</v>
      </c>
      <c r="C143" t="s">
        <v>178</v>
      </c>
      <c r="D143" t="s">
        <v>177</v>
      </c>
      <c r="E143">
        <v>2013</v>
      </c>
      <c r="F143">
        <v>2014</v>
      </c>
      <c r="G143" t="s">
        <v>15</v>
      </c>
      <c r="H143" t="s">
        <v>16</v>
      </c>
      <c r="I143">
        <v>0</v>
      </c>
      <c r="J143" t="s">
        <v>17</v>
      </c>
      <c r="K143">
        <v>0</v>
      </c>
      <c r="L143">
        <v>0</v>
      </c>
      <c r="M143">
        <v>7</v>
      </c>
      <c r="N143">
        <v>30</v>
      </c>
      <c r="O143">
        <v>20</v>
      </c>
      <c r="P143">
        <v>8</v>
      </c>
      <c r="Q143">
        <v>100</v>
      </c>
      <c r="R143">
        <v>1</v>
      </c>
      <c r="S143">
        <v>44.8</v>
      </c>
      <c r="T143" t="s">
        <v>16</v>
      </c>
      <c r="U143" t="s">
        <v>16</v>
      </c>
    </row>
    <row r="144" spans="1:21" x14ac:dyDescent="0.45">
      <c r="A144" t="s">
        <v>175</v>
      </c>
      <c r="B144" t="s">
        <v>176</v>
      </c>
      <c r="C144" t="s">
        <v>183</v>
      </c>
      <c r="D144" t="s">
        <v>177</v>
      </c>
      <c r="E144">
        <v>2013</v>
      </c>
      <c r="F144">
        <v>2014</v>
      </c>
      <c r="G144" t="s">
        <v>15</v>
      </c>
      <c r="H144" t="s">
        <v>16</v>
      </c>
      <c r="I144">
        <v>0</v>
      </c>
      <c r="J144" t="s">
        <v>17</v>
      </c>
      <c r="K144">
        <v>0</v>
      </c>
      <c r="L144">
        <v>0</v>
      </c>
      <c r="M144">
        <v>7</v>
      </c>
      <c r="N144">
        <v>30</v>
      </c>
      <c r="O144">
        <v>20</v>
      </c>
      <c r="P144">
        <v>8</v>
      </c>
      <c r="Q144">
        <v>100</v>
      </c>
      <c r="R144">
        <v>1</v>
      </c>
      <c r="S144">
        <v>29.8</v>
      </c>
      <c r="T144" t="s">
        <v>16</v>
      </c>
      <c r="U144" t="s">
        <v>16</v>
      </c>
    </row>
    <row r="145" spans="1:21" x14ac:dyDescent="0.45">
      <c r="A145" t="s">
        <v>175</v>
      </c>
      <c r="B145" t="s">
        <v>176</v>
      </c>
      <c r="C145" t="s">
        <v>179</v>
      </c>
      <c r="D145" t="s">
        <v>177</v>
      </c>
      <c r="E145">
        <v>2013</v>
      </c>
      <c r="F145">
        <v>2014</v>
      </c>
      <c r="G145" t="s">
        <v>15</v>
      </c>
      <c r="H145" t="s">
        <v>16</v>
      </c>
      <c r="I145">
        <v>0</v>
      </c>
      <c r="J145" t="s">
        <v>17</v>
      </c>
      <c r="K145">
        <v>0</v>
      </c>
      <c r="L145">
        <v>0</v>
      </c>
      <c r="M145">
        <v>7</v>
      </c>
      <c r="N145">
        <v>30</v>
      </c>
      <c r="O145">
        <v>20</v>
      </c>
      <c r="P145">
        <v>8</v>
      </c>
      <c r="Q145">
        <v>100</v>
      </c>
      <c r="R145">
        <v>1</v>
      </c>
      <c r="S145">
        <v>31.8</v>
      </c>
      <c r="T145" t="s">
        <v>16</v>
      </c>
      <c r="U145" t="s">
        <v>16</v>
      </c>
    </row>
    <row r="146" spans="1:21" x14ac:dyDescent="0.45">
      <c r="A146" t="s">
        <v>175</v>
      </c>
      <c r="B146" t="s">
        <v>176</v>
      </c>
      <c r="C146" t="s">
        <v>180</v>
      </c>
      <c r="D146" t="s">
        <v>177</v>
      </c>
      <c r="E146">
        <v>2013</v>
      </c>
      <c r="F146">
        <v>2014</v>
      </c>
      <c r="G146" t="s">
        <v>15</v>
      </c>
      <c r="H146" t="s">
        <v>16</v>
      </c>
      <c r="I146">
        <v>0</v>
      </c>
      <c r="J146" t="s">
        <v>17</v>
      </c>
      <c r="K146">
        <v>0</v>
      </c>
      <c r="L146">
        <v>0</v>
      </c>
      <c r="M146">
        <v>7</v>
      </c>
      <c r="N146">
        <v>30</v>
      </c>
      <c r="O146">
        <v>20</v>
      </c>
      <c r="P146">
        <v>8</v>
      </c>
      <c r="Q146">
        <v>100</v>
      </c>
      <c r="R146">
        <v>1</v>
      </c>
      <c r="S146">
        <v>28.3</v>
      </c>
      <c r="T146" t="s">
        <v>16</v>
      </c>
      <c r="U146" t="s">
        <v>16</v>
      </c>
    </row>
    <row r="147" spans="1:21" x14ac:dyDescent="0.45">
      <c r="A147" t="s">
        <v>175</v>
      </c>
      <c r="B147" t="s">
        <v>176</v>
      </c>
      <c r="C147" t="s">
        <v>181</v>
      </c>
      <c r="D147" t="s">
        <v>177</v>
      </c>
      <c r="E147">
        <v>2013</v>
      </c>
      <c r="F147">
        <v>2014</v>
      </c>
      <c r="G147" t="s">
        <v>15</v>
      </c>
      <c r="H147" t="s">
        <v>16</v>
      </c>
      <c r="I147">
        <v>0</v>
      </c>
      <c r="J147" t="s">
        <v>17</v>
      </c>
      <c r="K147">
        <v>0</v>
      </c>
      <c r="L147">
        <v>0</v>
      </c>
      <c r="M147">
        <v>7</v>
      </c>
      <c r="N147">
        <v>30</v>
      </c>
      <c r="O147">
        <v>20</v>
      </c>
      <c r="P147">
        <v>8</v>
      </c>
      <c r="Q147">
        <v>100</v>
      </c>
      <c r="R147">
        <v>1</v>
      </c>
      <c r="S147">
        <v>30.5</v>
      </c>
      <c r="T147" t="s">
        <v>16</v>
      </c>
      <c r="U147" t="s">
        <v>16</v>
      </c>
    </row>
    <row r="148" spans="1:21" x14ac:dyDescent="0.45">
      <c r="A148" t="s">
        <v>175</v>
      </c>
      <c r="B148" t="s">
        <v>176</v>
      </c>
      <c r="C148" t="s">
        <v>182</v>
      </c>
      <c r="D148" t="s">
        <v>177</v>
      </c>
      <c r="E148">
        <v>2013</v>
      </c>
      <c r="F148">
        <v>2014</v>
      </c>
      <c r="G148" t="s">
        <v>15</v>
      </c>
      <c r="H148" t="s">
        <v>16</v>
      </c>
      <c r="I148">
        <v>0</v>
      </c>
      <c r="J148" t="s">
        <v>17</v>
      </c>
      <c r="K148">
        <v>0</v>
      </c>
      <c r="L148">
        <v>0</v>
      </c>
      <c r="M148">
        <v>7</v>
      </c>
      <c r="N148">
        <v>30</v>
      </c>
      <c r="O148">
        <v>20</v>
      </c>
      <c r="P148">
        <v>8</v>
      </c>
      <c r="Q148">
        <v>100</v>
      </c>
      <c r="R148">
        <v>1</v>
      </c>
      <c r="S148">
        <v>53.5</v>
      </c>
      <c r="T148" t="s">
        <v>16</v>
      </c>
      <c r="U148" t="s">
        <v>16</v>
      </c>
    </row>
    <row r="149" spans="1:21" x14ac:dyDescent="0.45">
      <c r="A149" t="s">
        <v>184</v>
      </c>
      <c r="B149" t="s">
        <v>185</v>
      </c>
      <c r="C149" t="s">
        <v>186</v>
      </c>
      <c r="D149" t="s">
        <v>187</v>
      </c>
      <c r="E149">
        <v>2016</v>
      </c>
      <c r="F149">
        <v>2017</v>
      </c>
      <c r="G149" t="s">
        <v>15</v>
      </c>
      <c r="H149" t="s">
        <v>16</v>
      </c>
      <c r="I149">
        <v>0</v>
      </c>
      <c r="J149" t="s">
        <v>17</v>
      </c>
      <c r="K149">
        <v>0</v>
      </c>
      <c r="L149">
        <v>0</v>
      </c>
      <c r="M149" t="s">
        <v>16</v>
      </c>
      <c r="N149">
        <v>25</v>
      </c>
      <c r="O149">
        <v>25</v>
      </c>
      <c r="P149">
        <v>16</v>
      </c>
      <c r="Q149">
        <v>4</v>
      </c>
      <c r="R149">
        <v>25</v>
      </c>
      <c r="S149">
        <v>46</v>
      </c>
      <c r="T149" t="s">
        <v>16</v>
      </c>
      <c r="U149" t="s">
        <v>16</v>
      </c>
    </row>
    <row r="150" spans="1:21" x14ac:dyDescent="0.45">
      <c r="A150" t="s">
        <v>184</v>
      </c>
      <c r="B150" t="s">
        <v>185</v>
      </c>
      <c r="C150" t="s">
        <v>186</v>
      </c>
      <c r="D150" t="s">
        <v>187</v>
      </c>
      <c r="E150">
        <v>2015</v>
      </c>
      <c r="F150">
        <v>2016</v>
      </c>
      <c r="G150" t="s">
        <v>15</v>
      </c>
      <c r="H150">
        <v>4</v>
      </c>
      <c r="I150">
        <v>28</v>
      </c>
      <c r="J150" t="s">
        <v>17</v>
      </c>
      <c r="K150">
        <v>0</v>
      </c>
      <c r="L150">
        <v>0</v>
      </c>
      <c r="M150" t="s">
        <v>16</v>
      </c>
      <c r="N150">
        <v>25</v>
      </c>
      <c r="O150">
        <v>25</v>
      </c>
      <c r="P150">
        <v>16</v>
      </c>
      <c r="Q150">
        <v>4</v>
      </c>
      <c r="R150">
        <v>25</v>
      </c>
      <c r="S150">
        <v>68</v>
      </c>
      <c r="T150" t="s">
        <v>16</v>
      </c>
      <c r="U150" t="s">
        <v>16</v>
      </c>
    </row>
    <row r="151" spans="1:21" x14ac:dyDescent="0.45">
      <c r="A151" t="s">
        <v>188</v>
      </c>
      <c r="B151" t="s">
        <v>189</v>
      </c>
      <c r="C151" t="s">
        <v>190</v>
      </c>
      <c r="D151" t="s">
        <v>192</v>
      </c>
      <c r="E151">
        <v>2016</v>
      </c>
      <c r="F151">
        <v>2017</v>
      </c>
      <c r="G151" t="s">
        <v>15</v>
      </c>
      <c r="H151" t="s">
        <v>16</v>
      </c>
      <c r="I151">
        <v>0</v>
      </c>
      <c r="J151" t="s">
        <v>17</v>
      </c>
      <c r="K151">
        <v>0</v>
      </c>
      <c r="L151">
        <v>0</v>
      </c>
      <c r="M151">
        <v>34</v>
      </c>
      <c r="N151">
        <v>30</v>
      </c>
      <c r="O151">
        <v>20</v>
      </c>
      <c r="P151">
        <v>8</v>
      </c>
      <c r="Q151">
        <v>1</v>
      </c>
      <c r="R151">
        <v>20</v>
      </c>
      <c r="S151">
        <v>90</v>
      </c>
      <c r="T151" t="s">
        <v>16</v>
      </c>
      <c r="U151" t="s">
        <v>16</v>
      </c>
    </row>
    <row r="152" spans="1:21" x14ac:dyDescent="0.45">
      <c r="A152" t="s">
        <v>188</v>
      </c>
      <c r="B152" t="s">
        <v>189</v>
      </c>
      <c r="C152" t="s">
        <v>191</v>
      </c>
      <c r="D152" t="s">
        <v>193</v>
      </c>
      <c r="E152">
        <v>2016</v>
      </c>
      <c r="F152">
        <v>2017</v>
      </c>
      <c r="G152" t="s">
        <v>15</v>
      </c>
      <c r="H152" t="s">
        <v>16</v>
      </c>
      <c r="I152">
        <v>0</v>
      </c>
      <c r="J152" t="s">
        <v>17</v>
      </c>
      <c r="K152">
        <v>0</v>
      </c>
      <c r="L152">
        <v>0</v>
      </c>
      <c r="M152">
        <v>34</v>
      </c>
      <c r="N152">
        <v>30</v>
      </c>
      <c r="O152">
        <v>20</v>
      </c>
      <c r="P152">
        <v>8</v>
      </c>
      <c r="Q152">
        <v>1</v>
      </c>
      <c r="R152">
        <v>20</v>
      </c>
      <c r="S152">
        <v>75</v>
      </c>
      <c r="T152" t="s">
        <v>16</v>
      </c>
      <c r="U152" t="s">
        <v>16</v>
      </c>
    </row>
    <row r="153" spans="1:21" x14ac:dyDescent="0.45">
      <c r="A153" t="s">
        <v>188</v>
      </c>
      <c r="B153" t="s">
        <v>189</v>
      </c>
      <c r="C153" t="s">
        <v>194</v>
      </c>
      <c r="D153" t="s">
        <v>196</v>
      </c>
      <c r="E153">
        <v>2016</v>
      </c>
      <c r="F153">
        <v>2017</v>
      </c>
      <c r="G153" t="s">
        <v>15</v>
      </c>
      <c r="H153" t="s">
        <v>16</v>
      </c>
      <c r="I153">
        <v>0</v>
      </c>
      <c r="J153" t="s">
        <v>17</v>
      </c>
      <c r="K153">
        <v>0</v>
      </c>
      <c r="L153">
        <v>0</v>
      </c>
      <c r="M153">
        <v>34</v>
      </c>
      <c r="N153">
        <v>30</v>
      </c>
      <c r="O153">
        <v>20</v>
      </c>
      <c r="P153">
        <v>8</v>
      </c>
      <c r="Q153">
        <v>1</v>
      </c>
      <c r="R153">
        <v>20</v>
      </c>
      <c r="S153">
        <v>100</v>
      </c>
      <c r="T153" t="s">
        <v>16</v>
      </c>
      <c r="U153" t="s">
        <v>16</v>
      </c>
    </row>
    <row r="154" spans="1:21" x14ac:dyDescent="0.45">
      <c r="A154" t="s">
        <v>188</v>
      </c>
      <c r="B154" t="s">
        <v>189</v>
      </c>
      <c r="C154" t="s">
        <v>195</v>
      </c>
      <c r="D154" t="s">
        <v>197</v>
      </c>
      <c r="E154">
        <v>2016</v>
      </c>
      <c r="F154">
        <v>2017</v>
      </c>
      <c r="G154" t="s">
        <v>15</v>
      </c>
      <c r="H154" t="s">
        <v>16</v>
      </c>
      <c r="I154">
        <v>0</v>
      </c>
      <c r="J154" t="s">
        <v>17</v>
      </c>
      <c r="K154">
        <v>0</v>
      </c>
      <c r="L154">
        <v>0</v>
      </c>
      <c r="M154">
        <v>34</v>
      </c>
      <c r="N154">
        <v>30</v>
      </c>
      <c r="O154">
        <v>20</v>
      </c>
      <c r="P154">
        <v>8</v>
      </c>
      <c r="Q154">
        <v>1</v>
      </c>
      <c r="R154">
        <v>20</v>
      </c>
      <c r="S154">
        <v>95</v>
      </c>
      <c r="T154" t="s">
        <v>16</v>
      </c>
      <c r="U154" t="s">
        <v>16</v>
      </c>
    </row>
    <row r="155" spans="1:21" x14ac:dyDescent="0.45">
      <c r="A155" t="s">
        <v>198</v>
      </c>
      <c r="B155" t="s">
        <v>52</v>
      </c>
      <c r="C155" t="s">
        <v>199</v>
      </c>
      <c r="D155" t="s">
        <v>200</v>
      </c>
      <c r="E155">
        <v>2000</v>
      </c>
      <c r="F155">
        <v>2003</v>
      </c>
      <c r="G155" t="s">
        <v>15</v>
      </c>
      <c r="H155" t="s">
        <v>16</v>
      </c>
      <c r="I155">
        <v>0</v>
      </c>
      <c r="J155" t="s">
        <v>17</v>
      </c>
      <c r="K155">
        <v>0</v>
      </c>
      <c r="L155" t="s">
        <v>202</v>
      </c>
      <c r="M155">
        <v>35</v>
      </c>
      <c r="N155">
        <v>20</v>
      </c>
      <c r="O155">
        <v>10</v>
      </c>
      <c r="P155">
        <v>12</v>
      </c>
      <c r="Q155">
        <v>6</v>
      </c>
      <c r="R155">
        <v>35</v>
      </c>
      <c r="S155">
        <v>0</v>
      </c>
      <c r="T155">
        <v>100</v>
      </c>
      <c r="U155" t="s">
        <v>201</v>
      </c>
    </row>
    <row r="156" spans="1:21" x14ac:dyDescent="0.45">
      <c r="A156" t="s">
        <v>198</v>
      </c>
      <c r="B156" t="s">
        <v>52</v>
      </c>
      <c r="C156" t="s">
        <v>199</v>
      </c>
      <c r="D156" t="s">
        <v>200</v>
      </c>
      <c r="E156">
        <v>2000</v>
      </c>
      <c r="F156">
        <v>2003</v>
      </c>
      <c r="G156" t="s">
        <v>15</v>
      </c>
      <c r="H156" t="s">
        <v>16</v>
      </c>
      <c r="I156">
        <v>0</v>
      </c>
      <c r="J156" t="s">
        <v>17</v>
      </c>
      <c r="K156">
        <v>0</v>
      </c>
      <c r="L156" t="s">
        <v>202</v>
      </c>
      <c r="M156">
        <v>35</v>
      </c>
      <c r="N156">
        <v>15</v>
      </c>
      <c r="O156">
        <v>6</v>
      </c>
      <c r="P156">
        <v>12</v>
      </c>
      <c r="Q156">
        <v>6</v>
      </c>
      <c r="R156">
        <v>35</v>
      </c>
      <c r="S156">
        <v>0</v>
      </c>
      <c r="T156">
        <v>100</v>
      </c>
      <c r="U156" t="s">
        <v>201</v>
      </c>
    </row>
    <row r="157" spans="1:21" x14ac:dyDescent="0.45">
      <c r="A157" t="s">
        <v>198</v>
      </c>
      <c r="B157" t="s">
        <v>52</v>
      </c>
      <c r="C157" t="s">
        <v>199</v>
      </c>
      <c r="D157" t="s">
        <v>200</v>
      </c>
      <c r="E157">
        <v>2000</v>
      </c>
      <c r="F157">
        <v>2003</v>
      </c>
      <c r="G157" t="s">
        <v>15</v>
      </c>
      <c r="H157" t="s">
        <v>16</v>
      </c>
      <c r="I157">
        <v>0</v>
      </c>
      <c r="J157" t="s">
        <v>15</v>
      </c>
      <c r="K157">
        <v>0</v>
      </c>
      <c r="L157" t="s">
        <v>202</v>
      </c>
      <c r="M157">
        <v>35</v>
      </c>
      <c r="N157">
        <v>20</v>
      </c>
      <c r="O157">
        <v>10</v>
      </c>
      <c r="P157">
        <v>12</v>
      </c>
      <c r="Q157">
        <v>6</v>
      </c>
      <c r="R157">
        <v>35</v>
      </c>
      <c r="S157">
        <v>74</v>
      </c>
      <c r="T157">
        <v>100</v>
      </c>
      <c r="U157" t="s">
        <v>201</v>
      </c>
    </row>
    <row r="158" spans="1:21" x14ac:dyDescent="0.45">
      <c r="A158" t="s">
        <v>198</v>
      </c>
      <c r="B158" t="s">
        <v>52</v>
      </c>
      <c r="C158" t="s">
        <v>199</v>
      </c>
      <c r="D158" t="s">
        <v>200</v>
      </c>
      <c r="E158">
        <v>2000</v>
      </c>
      <c r="F158">
        <v>2003</v>
      </c>
      <c r="G158" t="s">
        <v>15</v>
      </c>
      <c r="H158" t="s">
        <v>16</v>
      </c>
      <c r="I158">
        <v>0</v>
      </c>
      <c r="J158" t="s">
        <v>15</v>
      </c>
      <c r="K158">
        <v>0</v>
      </c>
      <c r="L158" t="s">
        <v>202</v>
      </c>
      <c r="M158">
        <v>35</v>
      </c>
      <c r="N158">
        <v>15</v>
      </c>
      <c r="O158">
        <v>6</v>
      </c>
      <c r="P158">
        <v>12</v>
      </c>
      <c r="Q158">
        <v>6</v>
      </c>
      <c r="R158">
        <v>35</v>
      </c>
      <c r="S158">
        <v>73</v>
      </c>
      <c r="T158">
        <v>100</v>
      </c>
      <c r="U158" t="s">
        <v>201</v>
      </c>
    </row>
    <row r="159" spans="1:21" x14ac:dyDescent="0.45">
      <c r="A159" t="s">
        <v>203</v>
      </c>
      <c r="B159" t="s">
        <v>204</v>
      </c>
      <c r="C159" t="s">
        <v>205</v>
      </c>
      <c r="D159" t="s">
        <v>206</v>
      </c>
      <c r="E159">
        <v>2015</v>
      </c>
      <c r="F159">
        <v>2015</v>
      </c>
      <c r="G159" t="s">
        <v>17</v>
      </c>
      <c r="H159" t="s">
        <v>16</v>
      </c>
      <c r="I159">
        <v>0</v>
      </c>
      <c r="J159" t="s">
        <v>17</v>
      </c>
      <c r="K159">
        <v>0</v>
      </c>
      <c r="L159">
        <v>0</v>
      </c>
      <c r="M159">
        <v>65</v>
      </c>
      <c r="N159">
        <v>15</v>
      </c>
      <c r="O159">
        <v>10</v>
      </c>
      <c r="P159">
        <v>14</v>
      </c>
      <c r="Q159">
        <v>4</v>
      </c>
      <c r="R159">
        <v>15</v>
      </c>
      <c r="S159">
        <v>0</v>
      </c>
      <c r="T159" t="s">
        <v>16</v>
      </c>
      <c r="U159" t="s">
        <v>48</v>
      </c>
    </row>
    <row r="160" spans="1:21" x14ac:dyDescent="0.45">
      <c r="A160" t="s">
        <v>203</v>
      </c>
      <c r="B160" t="s">
        <v>204</v>
      </c>
      <c r="C160" t="s">
        <v>205</v>
      </c>
      <c r="D160" t="s">
        <v>206</v>
      </c>
      <c r="E160">
        <v>2015</v>
      </c>
      <c r="F160">
        <v>2015</v>
      </c>
      <c r="G160" t="s">
        <v>17</v>
      </c>
      <c r="H160" t="s">
        <v>16</v>
      </c>
      <c r="I160">
        <v>0</v>
      </c>
      <c r="J160" t="s">
        <v>17</v>
      </c>
      <c r="K160">
        <v>0</v>
      </c>
      <c r="L160">
        <v>0</v>
      </c>
      <c r="M160">
        <v>65</v>
      </c>
      <c r="N160">
        <v>20</v>
      </c>
      <c r="O160">
        <v>15</v>
      </c>
      <c r="P160">
        <v>14</v>
      </c>
      <c r="Q160">
        <v>4</v>
      </c>
      <c r="R160">
        <v>15</v>
      </c>
      <c r="S160">
        <v>0</v>
      </c>
      <c r="T160" t="s">
        <v>16</v>
      </c>
      <c r="U160" t="s">
        <v>48</v>
      </c>
    </row>
    <row r="161" spans="1:21" x14ac:dyDescent="0.45">
      <c r="A161" t="s">
        <v>203</v>
      </c>
      <c r="B161" t="s">
        <v>204</v>
      </c>
      <c r="C161" t="s">
        <v>205</v>
      </c>
      <c r="D161" t="s">
        <v>206</v>
      </c>
      <c r="E161">
        <v>2015</v>
      </c>
      <c r="F161">
        <v>2015</v>
      </c>
      <c r="G161" t="s">
        <v>17</v>
      </c>
      <c r="H161" t="s">
        <v>16</v>
      </c>
      <c r="I161">
        <v>0</v>
      </c>
      <c r="J161" t="s">
        <v>17</v>
      </c>
      <c r="K161">
        <v>0</v>
      </c>
      <c r="L161">
        <v>0</v>
      </c>
      <c r="M161">
        <v>65</v>
      </c>
      <c r="N161">
        <v>25</v>
      </c>
      <c r="O161">
        <v>20</v>
      </c>
      <c r="P161">
        <v>14</v>
      </c>
      <c r="Q161">
        <v>4</v>
      </c>
      <c r="R161">
        <v>15</v>
      </c>
      <c r="S161">
        <v>0</v>
      </c>
      <c r="T161" t="s">
        <v>16</v>
      </c>
      <c r="U161" t="s">
        <v>48</v>
      </c>
    </row>
    <row r="162" spans="1:21" x14ac:dyDescent="0.45">
      <c r="A162" t="s">
        <v>203</v>
      </c>
      <c r="B162" t="s">
        <v>204</v>
      </c>
      <c r="C162" t="s">
        <v>205</v>
      </c>
      <c r="D162" t="s">
        <v>206</v>
      </c>
      <c r="E162">
        <v>2015</v>
      </c>
      <c r="F162">
        <v>2015</v>
      </c>
      <c r="G162" t="s">
        <v>17</v>
      </c>
      <c r="H162" t="s">
        <v>16</v>
      </c>
      <c r="I162">
        <v>0</v>
      </c>
      <c r="J162" t="s">
        <v>17</v>
      </c>
      <c r="K162">
        <v>0</v>
      </c>
      <c r="L162">
        <v>0</v>
      </c>
      <c r="M162">
        <v>65</v>
      </c>
      <c r="N162">
        <v>35</v>
      </c>
      <c r="O162">
        <v>25</v>
      </c>
      <c r="P162">
        <v>14</v>
      </c>
      <c r="Q162">
        <v>4</v>
      </c>
      <c r="R162">
        <v>15</v>
      </c>
      <c r="S162">
        <v>0</v>
      </c>
      <c r="T162" t="s">
        <v>16</v>
      </c>
      <c r="U162" t="s">
        <v>48</v>
      </c>
    </row>
    <row r="163" spans="1:21" x14ac:dyDescent="0.45">
      <c r="A163" t="s">
        <v>203</v>
      </c>
      <c r="B163" t="s">
        <v>204</v>
      </c>
      <c r="C163" t="s">
        <v>205</v>
      </c>
      <c r="D163" t="s">
        <v>206</v>
      </c>
      <c r="E163">
        <v>2015</v>
      </c>
      <c r="F163">
        <v>2015</v>
      </c>
      <c r="G163" t="s">
        <v>17</v>
      </c>
      <c r="H163" t="s">
        <v>16</v>
      </c>
      <c r="I163">
        <v>0</v>
      </c>
      <c r="J163" t="s">
        <v>17</v>
      </c>
      <c r="K163">
        <v>0</v>
      </c>
      <c r="L163">
        <v>0</v>
      </c>
      <c r="M163">
        <v>65</v>
      </c>
      <c r="N163">
        <v>25</v>
      </c>
      <c r="O163">
        <v>25</v>
      </c>
      <c r="P163">
        <v>14</v>
      </c>
      <c r="Q163">
        <v>4</v>
      </c>
      <c r="R163">
        <v>15</v>
      </c>
      <c r="S163">
        <v>0</v>
      </c>
      <c r="T163" t="s">
        <v>16</v>
      </c>
      <c r="U163" t="s">
        <v>48</v>
      </c>
    </row>
    <row r="164" spans="1:21" x14ac:dyDescent="0.45">
      <c r="A164" t="s">
        <v>203</v>
      </c>
      <c r="B164" t="s">
        <v>204</v>
      </c>
      <c r="C164" t="s">
        <v>205</v>
      </c>
      <c r="D164" t="s">
        <v>206</v>
      </c>
      <c r="E164">
        <v>2015</v>
      </c>
      <c r="F164">
        <v>2015</v>
      </c>
      <c r="G164" t="s">
        <v>17</v>
      </c>
      <c r="H164">
        <v>4</v>
      </c>
      <c r="I164">
        <v>90</v>
      </c>
      <c r="J164" t="s">
        <v>17</v>
      </c>
      <c r="K164">
        <v>0</v>
      </c>
      <c r="L164">
        <v>0</v>
      </c>
      <c r="M164">
        <v>65</v>
      </c>
      <c r="N164">
        <v>25</v>
      </c>
      <c r="O164">
        <v>20</v>
      </c>
      <c r="P164">
        <v>14</v>
      </c>
      <c r="Q164">
        <v>4</v>
      </c>
      <c r="R164">
        <v>15</v>
      </c>
      <c r="S164">
        <v>94</v>
      </c>
      <c r="T164" t="s">
        <v>16</v>
      </c>
      <c r="U164" t="s">
        <v>48</v>
      </c>
    </row>
    <row r="165" spans="1:21" x14ac:dyDescent="0.45">
      <c r="A165" t="s">
        <v>207</v>
      </c>
      <c r="B165" t="s">
        <v>208</v>
      </c>
      <c r="C165" t="s">
        <v>209</v>
      </c>
      <c r="D165" t="s">
        <v>210</v>
      </c>
      <c r="E165">
        <v>2009</v>
      </c>
      <c r="F165">
        <v>2010</v>
      </c>
      <c r="G165" t="s">
        <v>15</v>
      </c>
      <c r="H165">
        <v>2</v>
      </c>
      <c r="I165">
        <v>90</v>
      </c>
      <c r="J165" t="s">
        <v>15</v>
      </c>
      <c r="K165">
        <v>0</v>
      </c>
      <c r="L165">
        <v>0</v>
      </c>
      <c r="M165">
        <v>28</v>
      </c>
      <c r="N165">
        <v>18</v>
      </c>
      <c r="O165">
        <v>16</v>
      </c>
      <c r="P165">
        <v>12</v>
      </c>
      <c r="Q165">
        <v>1</v>
      </c>
      <c r="R165">
        <v>100</v>
      </c>
      <c r="S165">
        <v>70</v>
      </c>
      <c r="T165" t="s">
        <v>16</v>
      </c>
      <c r="U165" t="s">
        <v>16</v>
      </c>
    </row>
    <row r="166" spans="1:21" x14ac:dyDescent="0.45">
      <c r="A166" t="s">
        <v>211</v>
      </c>
      <c r="B166" t="s">
        <v>62</v>
      </c>
      <c r="C166" t="s">
        <v>213</v>
      </c>
      <c r="D166" t="s">
        <v>212</v>
      </c>
      <c r="E166">
        <v>2014</v>
      </c>
      <c r="F166">
        <v>2014</v>
      </c>
      <c r="G166" t="s">
        <v>17</v>
      </c>
      <c r="H166" t="s">
        <v>16</v>
      </c>
      <c r="I166">
        <v>0</v>
      </c>
      <c r="J166" t="s">
        <v>17</v>
      </c>
      <c r="K166">
        <v>0</v>
      </c>
      <c r="L166">
        <v>0</v>
      </c>
      <c r="M166">
        <v>20</v>
      </c>
      <c r="N166">
        <v>22.5</v>
      </c>
      <c r="O166">
        <v>22.5</v>
      </c>
      <c r="P166">
        <v>14</v>
      </c>
      <c r="Q166">
        <v>1</v>
      </c>
      <c r="R166">
        <v>10</v>
      </c>
      <c r="S166">
        <v>38</v>
      </c>
      <c r="T166" t="s">
        <v>16</v>
      </c>
      <c r="U166" t="s">
        <v>16</v>
      </c>
    </row>
    <row r="167" spans="1:21" x14ac:dyDescent="0.45">
      <c r="A167" t="s">
        <v>211</v>
      </c>
      <c r="B167" t="s">
        <v>62</v>
      </c>
      <c r="C167" t="s">
        <v>214</v>
      </c>
      <c r="D167" t="s">
        <v>212</v>
      </c>
      <c r="E167">
        <v>2014</v>
      </c>
      <c r="F167">
        <v>2014</v>
      </c>
      <c r="G167" t="s">
        <v>17</v>
      </c>
      <c r="H167" t="s">
        <v>16</v>
      </c>
      <c r="I167">
        <v>0</v>
      </c>
      <c r="J167" t="s">
        <v>17</v>
      </c>
      <c r="K167">
        <v>0</v>
      </c>
      <c r="L167">
        <v>0</v>
      </c>
      <c r="M167">
        <v>20</v>
      </c>
      <c r="N167">
        <v>22.5</v>
      </c>
      <c r="O167">
        <v>22.5</v>
      </c>
      <c r="P167">
        <v>14</v>
      </c>
      <c r="Q167">
        <v>1</v>
      </c>
      <c r="R167">
        <v>10</v>
      </c>
      <c r="S167">
        <v>62</v>
      </c>
      <c r="T167" t="s">
        <v>16</v>
      </c>
      <c r="U167" t="s">
        <v>16</v>
      </c>
    </row>
    <row r="168" spans="1:21" x14ac:dyDescent="0.45">
      <c r="A168" t="s">
        <v>211</v>
      </c>
      <c r="B168" t="s">
        <v>62</v>
      </c>
      <c r="C168" t="s">
        <v>215</v>
      </c>
      <c r="D168" t="s">
        <v>212</v>
      </c>
      <c r="E168">
        <v>2014</v>
      </c>
      <c r="F168">
        <v>2014</v>
      </c>
      <c r="G168" t="s">
        <v>17</v>
      </c>
      <c r="H168" t="s">
        <v>16</v>
      </c>
      <c r="I168">
        <v>0</v>
      </c>
      <c r="J168" t="s">
        <v>17</v>
      </c>
      <c r="K168">
        <v>0</v>
      </c>
      <c r="L168">
        <v>0</v>
      </c>
      <c r="M168">
        <v>20</v>
      </c>
      <c r="N168">
        <v>22.5</v>
      </c>
      <c r="O168">
        <v>22.5</v>
      </c>
      <c r="P168">
        <v>14</v>
      </c>
      <c r="Q168">
        <v>1</v>
      </c>
      <c r="R168">
        <v>10</v>
      </c>
      <c r="S168">
        <v>67</v>
      </c>
      <c r="T168" t="s">
        <v>16</v>
      </c>
      <c r="U168" t="s">
        <v>16</v>
      </c>
    </row>
    <row r="169" spans="1:21" x14ac:dyDescent="0.45">
      <c r="A169" t="s">
        <v>211</v>
      </c>
      <c r="B169" t="s">
        <v>62</v>
      </c>
      <c r="C169" t="s">
        <v>216</v>
      </c>
      <c r="D169" t="s">
        <v>212</v>
      </c>
      <c r="E169">
        <v>2014</v>
      </c>
      <c r="F169">
        <v>2014</v>
      </c>
      <c r="G169" t="s">
        <v>17</v>
      </c>
      <c r="H169" t="s">
        <v>16</v>
      </c>
      <c r="I169">
        <v>0</v>
      </c>
      <c r="J169" t="s">
        <v>17</v>
      </c>
      <c r="K169">
        <v>0</v>
      </c>
      <c r="L169">
        <v>0</v>
      </c>
      <c r="M169">
        <v>20</v>
      </c>
      <c r="N169">
        <v>22.5</v>
      </c>
      <c r="O169">
        <v>22.5</v>
      </c>
      <c r="P169">
        <v>14</v>
      </c>
      <c r="Q169">
        <v>1</v>
      </c>
      <c r="R169">
        <v>10</v>
      </c>
      <c r="S169">
        <v>69</v>
      </c>
      <c r="T169" t="s">
        <v>16</v>
      </c>
      <c r="U169" t="s">
        <v>16</v>
      </c>
    </row>
    <row r="170" spans="1:21" x14ac:dyDescent="0.45">
      <c r="A170" t="s">
        <v>217</v>
      </c>
      <c r="B170" t="s">
        <v>218</v>
      </c>
      <c r="C170" t="s">
        <v>219</v>
      </c>
      <c r="D170" t="s">
        <v>221</v>
      </c>
      <c r="E170">
        <v>2015</v>
      </c>
      <c r="F170">
        <v>2015</v>
      </c>
      <c r="G170" t="s">
        <v>17</v>
      </c>
      <c r="H170" t="s">
        <v>16</v>
      </c>
      <c r="I170">
        <v>0</v>
      </c>
      <c r="J170" t="s">
        <v>17</v>
      </c>
      <c r="K170">
        <v>0</v>
      </c>
      <c r="L170">
        <v>0</v>
      </c>
      <c r="M170">
        <v>21</v>
      </c>
      <c r="N170">
        <v>20</v>
      </c>
      <c r="O170">
        <v>20</v>
      </c>
      <c r="P170">
        <v>12</v>
      </c>
      <c r="Q170">
        <v>4</v>
      </c>
      <c r="R170">
        <v>50</v>
      </c>
      <c r="S170">
        <v>81.5</v>
      </c>
      <c r="T170" t="s">
        <v>16</v>
      </c>
      <c r="U170" t="s">
        <v>16</v>
      </c>
    </row>
    <row r="171" spans="1:21" x14ac:dyDescent="0.45">
      <c r="A171" t="s">
        <v>217</v>
      </c>
      <c r="B171" t="s">
        <v>218</v>
      </c>
      <c r="C171" t="s">
        <v>220</v>
      </c>
      <c r="D171" t="s">
        <v>222</v>
      </c>
      <c r="E171">
        <v>2015</v>
      </c>
      <c r="F171">
        <v>2015</v>
      </c>
      <c r="G171" t="s">
        <v>17</v>
      </c>
      <c r="H171" t="s">
        <v>16</v>
      </c>
      <c r="I171">
        <v>0</v>
      </c>
      <c r="J171" t="s">
        <v>17</v>
      </c>
      <c r="K171">
        <v>0</v>
      </c>
      <c r="L171">
        <v>0</v>
      </c>
      <c r="M171">
        <v>21</v>
      </c>
      <c r="N171">
        <v>20</v>
      </c>
      <c r="O171">
        <v>20</v>
      </c>
      <c r="P171">
        <v>12</v>
      </c>
      <c r="Q171">
        <v>4</v>
      </c>
      <c r="R171">
        <v>50</v>
      </c>
      <c r="S171">
        <v>76</v>
      </c>
      <c r="T171" t="s">
        <v>16</v>
      </c>
      <c r="U171" t="s">
        <v>16</v>
      </c>
    </row>
    <row r="172" spans="1:21" x14ac:dyDescent="0.45">
      <c r="A172" t="s">
        <v>223</v>
      </c>
      <c r="B172" t="s">
        <v>224</v>
      </c>
      <c r="C172" t="s">
        <v>225</v>
      </c>
      <c r="D172" t="s">
        <v>228</v>
      </c>
      <c r="E172">
        <v>2013</v>
      </c>
      <c r="F172">
        <v>2014</v>
      </c>
      <c r="G172" t="s">
        <v>15</v>
      </c>
      <c r="H172" t="s">
        <v>16</v>
      </c>
      <c r="I172">
        <v>0</v>
      </c>
      <c r="J172" t="s">
        <v>17</v>
      </c>
      <c r="K172">
        <v>0</v>
      </c>
      <c r="L172">
        <v>0</v>
      </c>
      <c r="M172">
        <v>42</v>
      </c>
      <c r="N172">
        <v>25</v>
      </c>
      <c r="O172">
        <v>20</v>
      </c>
      <c r="P172">
        <v>8</v>
      </c>
      <c r="Q172">
        <v>4</v>
      </c>
      <c r="R172">
        <v>30</v>
      </c>
      <c r="S172">
        <v>0.83</v>
      </c>
      <c r="T172" t="s">
        <v>16</v>
      </c>
      <c r="U172" t="s">
        <v>16</v>
      </c>
    </row>
    <row r="173" spans="1:21" x14ac:dyDescent="0.45">
      <c r="A173" t="s">
        <v>223</v>
      </c>
      <c r="B173" t="s">
        <v>224</v>
      </c>
      <c r="C173" t="s">
        <v>226</v>
      </c>
      <c r="D173" t="s">
        <v>229</v>
      </c>
      <c r="E173">
        <v>2013</v>
      </c>
      <c r="F173">
        <v>2014</v>
      </c>
      <c r="G173" t="s">
        <v>15</v>
      </c>
      <c r="H173" t="s">
        <v>16</v>
      </c>
      <c r="I173">
        <v>0</v>
      </c>
      <c r="J173" t="s">
        <v>17</v>
      </c>
      <c r="K173">
        <v>0</v>
      </c>
      <c r="L173">
        <v>0</v>
      </c>
      <c r="M173">
        <v>42</v>
      </c>
      <c r="N173">
        <v>25</v>
      </c>
      <c r="O173">
        <v>20</v>
      </c>
      <c r="P173">
        <v>8</v>
      </c>
      <c r="Q173">
        <v>4</v>
      </c>
      <c r="R173">
        <v>30</v>
      </c>
      <c r="S173">
        <v>3.33</v>
      </c>
      <c r="T173" t="s">
        <v>16</v>
      </c>
      <c r="U173" t="s">
        <v>16</v>
      </c>
    </row>
    <row r="174" spans="1:21" x14ac:dyDescent="0.45">
      <c r="A174" t="s">
        <v>223</v>
      </c>
      <c r="B174" t="s">
        <v>224</v>
      </c>
      <c r="C174" t="s">
        <v>227</v>
      </c>
      <c r="D174" t="s">
        <v>230</v>
      </c>
      <c r="E174">
        <v>2013</v>
      </c>
      <c r="F174">
        <v>2014</v>
      </c>
      <c r="G174" t="s">
        <v>15</v>
      </c>
      <c r="H174" t="s">
        <v>16</v>
      </c>
      <c r="I174">
        <v>0</v>
      </c>
      <c r="J174" t="s">
        <v>17</v>
      </c>
      <c r="K174">
        <v>0</v>
      </c>
      <c r="L174">
        <v>0</v>
      </c>
      <c r="M174">
        <v>42</v>
      </c>
      <c r="N174">
        <v>25</v>
      </c>
      <c r="O174">
        <v>20</v>
      </c>
      <c r="P174">
        <v>8</v>
      </c>
      <c r="Q174">
        <v>4</v>
      </c>
      <c r="R174">
        <v>30</v>
      </c>
      <c r="S174">
        <v>7.5</v>
      </c>
      <c r="T174" t="s">
        <v>16</v>
      </c>
      <c r="U174" t="s">
        <v>16</v>
      </c>
    </row>
    <row r="175" spans="1:21" x14ac:dyDescent="0.45">
      <c r="A175" t="s">
        <v>223</v>
      </c>
      <c r="B175" t="s">
        <v>224</v>
      </c>
      <c r="C175" t="s">
        <v>225</v>
      </c>
      <c r="D175" t="s">
        <v>228</v>
      </c>
      <c r="E175">
        <v>2013</v>
      </c>
      <c r="F175">
        <v>2014</v>
      </c>
      <c r="G175" t="s">
        <v>15</v>
      </c>
      <c r="H175">
        <v>4</v>
      </c>
      <c r="I175">
        <v>30</v>
      </c>
      <c r="J175" t="s">
        <v>17</v>
      </c>
      <c r="K175">
        <v>0</v>
      </c>
      <c r="L175">
        <v>0</v>
      </c>
      <c r="M175">
        <v>42</v>
      </c>
      <c r="N175">
        <v>25</v>
      </c>
      <c r="O175">
        <v>20</v>
      </c>
      <c r="P175">
        <v>8</v>
      </c>
      <c r="Q175">
        <v>4</v>
      </c>
      <c r="R175">
        <v>30</v>
      </c>
      <c r="S175">
        <v>81.67</v>
      </c>
      <c r="T175" t="s">
        <v>16</v>
      </c>
      <c r="U175" t="s">
        <v>16</v>
      </c>
    </row>
    <row r="176" spans="1:21" x14ac:dyDescent="0.45">
      <c r="A176" t="s">
        <v>223</v>
      </c>
      <c r="B176" t="s">
        <v>224</v>
      </c>
      <c r="C176" t="s">
        <v>226</v>
      </c>
      <c r="D176" t="s">
        <v>229</v>
      </c>
      <c r="E176">
        <v>2013</v>
      </c>
      <c r="F176">
        <v>2014</v>
      </c>
      <c r="G176" t="s">
        <v>15</v>
      </c>
      <c r="H176">
        <v>4</v>
      </c>
      <c r="I176">
        <v>30</v>
      </c>
      <c r="J176" t="s">
        <v>17</v>
      </c>
      <c r="K176">
        <v>0</v>
      </c>
      <c r="L176">
        <v>0</v>
      </c>
      <c r="M176">
        <v>42</v>
      </c>
      <c r="N176">
        <v>25</v>
      </c>
      <c r="O176">
        <v>20</v>
      </c>
      <c r="P176">
        <v>8</v>
      </c>
      <c r="Q176">
        <v>4</v>
      </c>
      <c r="R176">
        <v>30</v>
      </c>
      <c r="S176">
        <v>88.34</v>
      </c>
      <c r="T176" t="s">
        <v>16</v>
      </c>
      <c r="U176" t="s">
        <v>16</v>
      </c>
    </row>
    <row r="177" spans="1:21" x14ac:dyDescent="0.45">
      <c r="A177" t="s">
        <v>223</v>
      </c>
      <c r="B177" t="s">
        <v>224</v>
      </c>
      <c r="C177" t="s">
        <v>227</v>
      </c>
      <c r="D177" t="s">
        <v>230</v>
      </c>
      <c r="E177">
        <v>2013</v>
      </c>
      <c r="F177">
        <v>2014</v>
      </c>
      <c r="G177" t="s">
        <v>15</v>
      </c>
      <c r="H177">
        <v>4</v>
      </c>
      <c r="I177">
        <v>30</v>
      </c>
      <c r="J177" t="s">
        <v>17</v>
      </c>
      <c r="K177">
        <v>0</v>
      </c>
      <c r="L177">
        <v>0</v>
      </c>
      <c r="M177">
        <v>42</v>
      </c>
      <c r="N177">
        <v>25</v>
      </c>
      <c r="O177">
        <v>20</v>
      </c>
      <c r="P177">
        <v>8</v>
      </c>
      <c r="Q177">
        <v>4</v>
      </c>
      <c r="R177">
        <v>30</v>
      </c>
      <c r="S177">
        <v>90.83</v>
      </c>
      <c r="T177" t="s">
        <v>16</v>
      </c>
      <c r="U177" t="s">
        <v>16</v>
      </c>
    </row>
    <row r="178" spans="1:21" x14ac:dyDescent="0.45">
      <c r="A178" t="s">
        <v>231</v>
      </c>
      <c r="B178" t="s">
        <v>232</v>
      </c>
      <c r="C178" t="s">
        <v>233</v>
      </c>
      <c r="D178" t="s">
        <v>234</v>
      </c>
      <c r="E178">
        <v>2012</v>
      </c>
      <c r="F178">
        <v>2013</v>
      </c>
      <c r="G178" t="s">
        <v>17</v>
      </c>
      <c r="H178" t="s">
        <v>16</v>
      </c>
      <c r="I178">
        <v>0</v>
      </c>
      <c r="J178" t="s">
        <v>17</v>
      </c>
      <c r="K178">
        <v>0</v>
      </c>
      <c r="L178">
        <v>0</v>
      </c>
      <c r="M178">
        <v>120</v>
      </c>
      <c r="N178">
        <v>5</v>
      </c>
      <c r="O178">
        <v>5</v>
      </c>
      <c r="P178">
        <v>12</v>
      </c>
      <c r="Q178">
        <v>4</v>
      </c>
      <c r="R178">
        <v>30</v>
      </c>
      <c r="S178">
        <v>0</v>
      </c>
      <c r="T178">
        <v>100</v>
      </c>
      <c r="U178" t="s">
        <v>16</v>
      </c>
    </row>
    <row r="179" spans="1:21" x14ac:dyDescent="0.45">
      <c r="A179" t="s">
        <v>231</v>
      </c>
      <c r="B179" t="s">
        <v>232</v>
      </c>
      <c r="C179" t="s">
        <v>233</v>
      </c>
      <c r="D179" t="s">
        <v>234</v>
      </c>
      <c r="E179">
        <v>2012</v>
      </c>
      <c r="F179">
        <v>2013</v>
      </c>
      <c r="G179" t="s">
        <v>17</v>
      </c>
      <c r="H179" t="s">
        <v>16</v>
      </c>
      <c r="I179">
        <v>0</v>
      </c>
      <c r="J179" t="s">
        <v>17</v>
      </c>
      <c r="K179">
        <v>0</v>
      </c>
      <c r="L179">
        <v>0</v>
      </c>
      <c r="M179">
        <v>120</v>
      </c>
      <c r="N179">
        <v>10</v>
      </c>
      <c r="O179">
        <v>10</v>
      </c>
      <c r="P179">
        <v>12</v>
      </c>
      <c r="Q179">
        <v>4</v>
      </c>
      <c r="R179">
        <v>30</v>
      </c>
      <c r="S179">
        <v>0</v>
      </c>
      <c r="T179">
        <v>100</v>
      </c>
      <c r="U179" t="s">
        <v>16</v>
      </c>
    </row>
    <row r="180" spans="1:21" x14ac:dyDescent="0.45">
      <c r="A180" t="s">
        <v>231</v>
      </c>
      <c r="B180" t="s">
        <v>232</v>
      </c>
      <c r="C180" t="s">
        <v>233</v>
      </c>
      <c r="D180" t="s">
        <v>234</v>
      </c>
      <c r="E180">
        <v>2012</v>
      </c>
      <c r="F180">
        <v>2013</v>
      </c>
      <c r="G180" t="s">
        <v>17</v>
      </c>
      <c r="H180" t="s">
        <v>16</v>
      </c>
      <c r="I180">
        <v>0</v>
      </c>
      <c r="J180" t="s">
        <v>17</v>
      </c>
      <c r="K180">
        <v>0</v>
      </c>
      <c r="L180">
        <v>0</v>
      </c>
      <c r="M180">
        <v>120</v>
      </c>
      <c r="N180">
        <v>15</v>
      </c>
      <c r="O180">
        <v>15</v>
      </c>
      <c r="P180">
        <v>12</v>
      </c>
      <c r="Q180">
        <v>4</v>
      </c>
      <c r="R180">
        <v>30</v>
      </c>
      <c r="S180">
        <v>0</v>
      </c>
      <c r="T180">
        <v>100</v>
      </c>
      <c r="U180" t="s">
        <v>16</v>
      </c>
    </row>
    <row r="181" spans="1:21" x14ac:dyDescent="0.45">
      <c r="A181" t="s">
        <v>231</v>
      </c>
      <c r="B181" t="s">
        <v>232</v>
      </c>
      <c r="C181" t="s">
        <v>233</v>
      </c>
      <c r="D181" t="s">
        <v>234</v>
      </c>
      <c r="E181">
        <v>2012</v>
      </c>
      <c r="F181">
        <v>2013</v>
      </c>
      <c r="G181" t="s">
        <v>17</v>
      </c>
      <c r="H181" t="s">
        <v>16</v>
      </c>
      <c r="I181">
        <v>0</v>
      </c>
      <c r="J181" t="s">
        <v>17</v>
      </c>
      <c r="K181">
        <v>0</v>
      </c>
      <c r="L181">
        <v>0</v>
      </c>
      <c r="M181">
        <v>120</v>
      </c>
      <c r="N181">
        <v>20</v>
      </c>
      <c r="O181">
        <v>20</v>
      </c>
      <c r="P181">
        <v>12</v>
      </c>
      <c r="Q181">
        <v>4</v>
      </c>
      <c r="R181">
        <v>30</v>
      </c>
      <c r="S181">
        <v>0</v>
      </c>
      <c r="T181">
        <v>100</v>
      </c>
      <c r="U181" t="s">
        <v>16</v>
      </c>
    </row>
    <row r="182" spans="1:21" x14ac:dyDescent="0.45">
      <c r="A182" t="s">
        <v>231</v>
      </c>
      <c r="B182" t="s">
        <v>232</v>
      </c>
      <c r="C182" t="s">
        <v>233</v>
      </c>
      <c r="D182" t="s">
        <v>234</v>
      </c>
      <c r="E182">
        <v>2012</v>
      </c>
      <c r="F182">
        <v>2013</v>
      </c>
      <c r="G182" t="s">
        <v>17</v>
      </c>
      <c r="H182" t="s">
        <v>16</v>
      </c>
      <c r="I182">
        <v>0</v>
      </c>
      <c r="J182" t="s">
        <v>17</v>
      </c>
      <c r="K182">
        <v>0</v>
      </c>
      <c r="L182">
        <v>0</v>
      </c>
      <c r="M182">
        <v>120</v>
      </c>
      <c r="N182">
        <v>25</v>
      </c>
      <c r="O182">
        <v>25</v>
      </c>
      <c r="P182">
        <v>12</v>
      </c>
      <c r="Q182">
        <v>4</v>
      </c>
      <c r="R182">
        <v>30</v>
      </c>
      <c r="S182">
        <v>0</v>
      </c>
      <c r="T182">
        <v>100</v>
      </c>
      <c r="U182" t="s">
        <v>16</v>
      </c>
    </row>
    <row r="183" spans="1:21" x14ac:dyDescent="0.45">
      <c r="A183" t="s">
        <v>231</v>
      </c>
      <c r="B183" t="s">
        <v>232</v>
      </c>
      <c r="C183" t="s">
        <v>233</v>
      </c>
      <c r="D183" t="s">
        <v>234</v>
      </c>
      <c r="E183">
        <v>2012</v>
      </c>
      <c r="F183">
        <v>2013</v>
      </c>
      <c r="G183" t="s">
        <v>17</v>
      </c>
      <c r="H183" t="s">
        <v>16</v>
      </c>
      <c r="I183">
        <v>0</v>
      </c>
      <c r="J183" t="s">
        <v>17</v>
      </c>
      <c r="K183">
        <v>0</v>
      </c>
      <c r="L183">
        <v>0</v>
      </c>
      <c r="M183">
        <v>120</v>
      </c>
      <c r="N183">
        <v>25</v>
      </c>
      <c r="O183">
        <v>10</v>
      </c>
      <c r="P183">
        <v>12</v>
      </c>
      <c r="Q183">
        <v>4</v>
      </c>
      <c r="R183">
        <v>30</v>
      </c>
      <c r="S183">
        <v>86.86</v>
      </c>
      <c r="T183">
        <v>100</v>
      </c>
      <c r="U183" t="s">
        <v>16</v>
      </c>
    </row>
    <row r="184" spans="1:21" x14ac:dyDescent="0.45">
      <c r="A184" t="s">
        <v>231</v>
      </c>
      <c r="B184" t="s">
        <v>232</v>
      </c>
      <c r="C184" t="s">
        <v>233</v>
      </c>
      <c r="D184" t="s">
        <v>234</v>
      </c>
      <c r="E184">
        <v>2012</v>
      </c>
      <c r="F184">
        <v>2013</v>
      </c>
      <c r="G184" t="s">
        <v>17</v>
      </c>
      <c r="H184" t="s">
        <v>16</v>
      </c>
      <c r="I184">
        <v>0</v>
      </c>
      <c r="J184" t="s">
        <v>17</v>
      </c>
      <c r="K184">
        <v>0</v>
      </c>
      <c r="L184">
        <v>0</v>
      </c>
      <c r="M184">
        <v>120</v>
      </c>
      <c r="N184">
        <v>5</v>
      </c>
      <c r="O184">
        <v>5</v>
      </c>
      <c r="P184">
        <v>0</v>
      </c>
      <c r="Q184">
        <v>4</v>
      </c>
      <c r="R184">
        <v>30</v>
      </c>
      <c r="S184">
        <v>0</v>
      </c>
      <c r="T184">
        <v>100</v>
      </c>
      <c r="U184" t="s">
        <v>16</v>
      </c>
    </row>
    <row r="185" spans="1:21" x14ac:dyDescent="0.45">
      <c r="A185" t="s">
        <v>231</v>
      </c>
      <c r="B185" t="s">
        <v>232</v>
      </c>
      <c r="C185" t="s">
        <v>233</v>
      </c>
      <c r="D185" t="s">
        <v>234</v>
      </c>
      <c r="E185">
        <v>2012</v>
      </c>
      <c r="F185">
        <v>2013</v>
      </c>
      <c r="G185" t="s">
        <v>17</v>
      </c>
      <c r="H185" t="s">
        <v>16</v>
      </c>
      <c r="I185">
        <v>0</v>
      </c>
      <c r="J185" t="s">
        <v>17</v>
      </c>
      <c r="K185">
        <v>0</v>
      </c>
      <c r="L185">
        <v>0</v>
      </c>
      <c r="M185">
        <v>120</v>
      </c>
      <c r="N185">
        <v>10</v>
      </c>
      <c r="O185">
        <v>10</v>
      </c>
      <c r="P185">
        <v>0</v>
      </c>
      <c r="Q185">
        <v>4</v>
      </c>
      <c r="R185">
        <v>30</v>
      </c>
      <c r="S185">
        <v>1</v>
      </c>
      <c r="T185">
        <v>100</v>
      </c>
      <c r="U185" t="s">
        <v>16</v>
      </c>
    </row>
    <row r="186" spans="1:21" x14ac:dyDescent="0.45">
      <c r="A186" t="s">
        <v>231</v>
      </c>
      <c r="B186" t="s">
        <v>232</v>
      </c>
      <c r="C186" t="s">
        <v>233</v>
      </c>
      <c r="D186" t="s">
        <v>234</v>
      </c>
      <c r="E186">
        <v>2012</v>
      </c>
      <c r="F186">
        <v>2013</v>
      </c>
      <c r="G186" t="s">
        <v>17</v>
      </c>
      <c r="H186" t="s">
        <v>16</v>
      </c>
      <c r="I186">
        <v>0</v>
      </c>
      <c r="J186" t="s">
        <v>17</v>
      </c>
      <c r="K186">
        <v>0</v>
      </c>
      <c r="L186">
        <v>0</v>
      </c>
      <c r="M186">
        <v>120</v>
      </c>
      <c r="N186">
        <v>15</v>
      </c>
      <c r="O186">
        <v>15</v>
      </c>
      <c r="P186">
        <v>0</v>
      </c>
      <c r="Q186">
        <v>4</v>
      </c>
      <c r="R186">
        <v>30</v>
      </c>
      <c r="S186">
        <v>0</v>
      </c>
      <c r="T186">
        <v>100</v>
      </c>
      <c r="U186" t="s">
        <v>16</v>
      </c>
    </row>
    <row r="187" spans="1:21" x14ac:dyDescent="0.45">
      <c r="A187" t="s">
        <v>231</v>
      </c>
      <c r="B187" t="s">
        <v>232</v>
      </c>
      <c r="C187" t="s">
        <v>233</v>
      </c>
      <c r="D187" t="s">
        <v>234</v>
      </c>
      <c r="E187">
        <v>2012</v>
      </c>
      <c r="F187">
        <v>2013</v>
      </c>
      <c r="G187" t="s">
        <v>17</v>
      </c>
      <c r="H187" t="s">
        <v>16</v>
      </c>
      <c r="I187">
        <v>0</v>
      </c>
      <c r="J187" t="s">
        <v>17</v>
      </c>
      <c r="K187">
        <v>0</v>
      </c>
      <c r="L187">
        <v>0</v>
      </c>
      <c r="M187">
        <v>120</v>
      </c>
      <c r="N187">
        <v>20</v>
      </c>
      <c r="O187">
        <v>20</v>
      </c>
      <c r="P187">
        <v>0</v>
      </c>
      <c r="Q187">
        <v>4</v>
      </c>
      <c r="R187">
        <v>30</v>
      </c>
      <c r="S187">
        <v>0</v>
      </c>
      <c r="T187">
        <v>100</v>
      </c>
      <c r="U187" t="s">
        <v>16</v>
      </c>
    </row>
    <row r="188" spans="1:21" x14ac:dyDescent="0.45">
      <c r="A188" t="s">
        <v>231</v>
      </c>
      <c r="B188" t="s">
        <v>232</v>
      </c>
      <c r="C188" t="s">
        <v>233</v>
      </c>
      <c r="D188" t="s">
        <v>234</v>
      </c>
      <c r="E188">
        <v>2012</v>
      </c>
      <c r="F188">
        <v>2013</v>
      </c>
      <c r="G188" t="s">
        <v>17</v>
      </c>
      <c r="H188" t="s">
        <v>16</v>
      </c>
      <c r="I188">
        <v>0</v>
      </c>
      <c r="J188" t="s">
        <v>17</v>
      </c>
      <c r="K188">
        <v>0</v>
      </c>
      <c r="L188">
        <v>0</v>
      </c>
      <c r="M188">
        <v>120</v>
      </c>
      <c r="N188">
        <v>25</v>
      </c>
      <c r="O188">
        <v>25</v>
      </c>
      <c r="P188">
        <v>0</v>
      </c>
      <c r="Q188">
        <v>4</v>
      </c>
      <c r="R188">
        <v>30</v>
      </c>
      <c r="S188">
        <v>0</v>
      </c>
      <c r="T188">
        <v>100</v>
      </c>
      <c r="U188" t="s">
        <v>16</v>
      </c>
    </row>
    <row r="189" spans="1:21" x14ac:dyDescent="0.45">
      <c r="A189" t="s">
        <v>231</v>
      </c>
      <c r="B189" t="s">
        <v>232</v>
      </c>
      <c r="C189" t="s">
        <v>233</v>
      </c>
      <c r="D189" t="s">
        <v>234</v>
      </c>
      <c r="E189">
        <v>2012</v>
      </c>
      <c r="F189">
        <v>2013</v>
      </c>
      <c r="G189" t="s">
        <v>17</v>
      </c>
      <c r="H189" t="s">
        <v>16</v>
      </c>
      <c r="I189">
        <v>0</v>
      </c>
      <c r="J189" t="s">
        <v>17</v>
      </c>
      <c r="K189">
        <v>0</v>
      </c>
      <c r="L189">
        <v>0</v>
      </c>
      <c r="M189">
        <v>120</v>
      </c>
      <c r="N189">
        <v>25</v>
      </c>
      <c r="O189">
        <v>10</v>
      </c>
      <c r="P189">
        <v>0</v>
      </c>
      <c r="Q189">
        <v>4</v>
      </c>
      <c r="R189">
        <v>30</v>
      </c>
      <c r="S189">
        <v>86</v>
      </c>
      <c r="T189">
        <v>100</v>
      </c>
      <c r="U189" t="s">
        <v>16</v>
      </c>
    </row>
    <row r="190" spans="1:21" x14ac:dyDescent="0.45">
      <c r="A190" t="s">
        <v>231</v>
      </c>
      <c r="B190" t="s">
        <v>232</v>
      </c>
      <c r="C190" t="s">
        <v>233</v>
      </c>
      <c r="D190" t="s">
        <v>234</v>
      </c>
      <c r="E190">
        <v>2012</v>
      </c>
      <c r="F190">
        <v>2013</v>
      </c>
      <c r="G190" t="s">
        <v>17</v>
      </c>
      <c r="H190">
        <v>5</v>
      </c>
      <c r="I190">
        <v>90</v>
      </c>
      <c r="J190" t="s">
        <v>17</v>
      </c>
      <c r="K190">
        <v>0</v>
      </c>
      <c r="L190">
        <v>0</v>
      </c>
      <c r="M190">
        <v>120</v>
      </c>
      <c r="N190">
        <v>5</v>
      </c>
      <c r="O190">
        <v>5</v>
      </c>
      <c r="P190">
        <v>12</v>
      </c>
      <c r="Q190">
        <v>4</v>
      </c>
      <c r="R190">
        <v>30</v>
      </c>
      <c r="S190">
        <v>55</v>
      </c>
      <c r="T190">
        <v>100</v>
      </c>
      <c r="U190" t="s">
        <v>16</v>
      </c>
    </row>
    <row r="191" spans="1:21" x14ac:dyDescent="0.45">
      <c r="A191" t="s">
        <v>231</v>
      </c>
      <c r="B191" t="s">
        <v>232</v>
      </c>
      <c r="C191" t="s">
        <v>233</v>
      </c>
      <c r="D191" t="s">
        <v>234</v>
      </c>
      <c r="E191">
        <v>2012</v>
      </c>
      <c r="F191">
        <v>2013</v>
      </c>
      <c r="G191" t="s">
        <v>17</v>
      </c>
      <c r="H191">
        <v>5</v>
      </c>
      <c r="I191">
        <v>90</v>
      </c>
      <c r="J191" t="s">
        <v>17</v>
      </c>
      <c r="K191">
        <v>0</v>
      </c>
      <c r="L191">
        <v>0</v>
      </c>
      <c r="M191">
        <v>120</v>
      </c>
      <c r="N191">
        <v>10</v>
      </c>
      <c r="O191">
        <v>10</v>
      </c>
      <c r="P191">
        <v>12</v>
      </c>
      <c r="Q191">
        <v>4</v>
      </c>
      <c r="R191">
        <v>30</v>
      </c>
      <c r="S191">
        <v>50</v>
      </c>
      <c r="T191">
        <v>100</v>
      </c>
      <c r="U191" t="s">
        <v>16</v>
      </c>
    </row>
    <row r="192" spans="1:21" x14ac:dyDescent="0.45">
      <c r="A192" t="s">
        <v>231</v>
      </c>
      <c r="B192" t="s">
        <v>232</v>
      </c>
      <c r="C192" t="s">
        <v>233</v>
      </c>
      <c r="D192" t="s">
        <v>234</v>
      </c>
      <c r="E192">
        <v>2012</v>
      </c>
      <c r="F192">
        <v>2013</v>
      </c>
      <c r="G192" t="s">
        <v>17</v>
      </c>
      <c r="H192">
        <v>5</v>
      </c>
      <c r="I192">
        <v>90</v>
      </c>
      <c r="J192" t="s">
        <v>17</v>
      </c>
      <c r="K192">
        <v>0</v>
      </c>
      <c r="L192">
        <v>0</v>
      </c>
      <c r="M192">
        <v>120</v>
      </c>
      <c r="N192">
        <v>15</v>
      </c>
      <c r="O192">
        <v>15</v>
      </c>
      <c r="P192">
        <v>12</v>
      </c>
      <c r="Q192">
        <v>4</v>
      </c>
      <c r="R192">
        <v>30</v>
      </c>
      <c r="S192">
        <v>74</v>
      </c>
      <c r="T192">
        <v>100</v>
      </c>
      <c r="U192" t="s">
        <v>16</v>
      </c>
    </row>
    <row r="193" spans="1:21" x14ac:dyDescent="0.45">
      <c r="A193" t="s">
        <v>231</v>
      </c>
      <c r="B193" t="s">
        <v>232</v>
      </c>
      <c r="C193" t="s">
        <v>233</v>
      </c>
      <c r="D193" t="s">
        <v>234</v>
      </c>
      <c r="E193">
        <v>2012</v>
      </c>
      <c r="F193">
        <v>2013</v>
      </c>
      <c r="G193" t="s">
        <v>17</v>
      </c>
      <c r="H193">
        <v>5</v>
      </c>
      <c r="I193">
        <v>90</v>
      </c>
      <c r="J193" t="s">
        <v>17</v>
      </c>
      <c r="K193">
        <v>0</v>
      </c>
      <c r="L193">
        <v>0</v>
      </c>
      <c r="M193">
        <v>120</v>
      </c>
      <c r="N193">
        <v>20</v>
      </c>
      <c r="O193">
        <v>20</v>
      </c>
      <c r="P193">
        <v>12</v>
      </c>
      <c r="Q193">
        <v>4</v>
      </c>
      <c r="R193">
        <v>30</v>
      </c>
      <c r="S193">
        <v>59</v>
      </c>
      <c r="T193">
        <v>100</v>
      </c>
      <c r="U193" t="s">
        <v>16</v>
      </c>
    </row>
    <row r="194" spans="1:21" x14ac:dyDescent="0.45">
      <c r="A194" t="s">
        <v>231</v>
      </c>
      <c r="B194" t="s">
        <v>232</v>
      </c>
      <c r="C194" t="s">
        <v>233</v>
      </c>
      <c r="D194" t="s">
        <v>234</v>
      </c>
      <c r="E194">
        <v>2012</v>
      </c>
      <c r="F194">
        <v>2013</v>
      </c>
      <c r="G194" t="s">
        <v>17</v>
      </c>
      <c r="H194">
        <v>5</v>
      </c>
      <c r="I194">
        <v>90</v>
      </c>
      <c r="J194" t="s">
        <v>17</v>
      </c>
      <c r="K194">
        <v>0</v>
      </c>
      <c r="L194">
        <v>0</v>
      </c>
      <c r="M194">
        <v>120</v>
      </c>
      <c r="N194">
        <v>25</v>
      </c>
      <c r="O194">
        <v>25</v>
      </c>
      <c r="P194">
        <v>12</v>
      </c>
      <c r="Q194">
        <v>4</v>
      </c>
      <c r="R194">
        <v>30</v>
      </c>
      <c r="S194">
        <v>63</v>
      </c>
      <c r="T194">
        <v>100</v>
      </c>
      <c r="U194" t="s">
        <v>16</v>
      </c>
    </row>
    <row r="195" spans="1:21" x14ac:dyDescent="0.45">
      <c r="A195" t="s">
        <v>231</v>
      </c>
      <c r="B195" t="s">
        <v>232</v>
      </c>
      <c r="C195" t="s">
        <v>233</v>
      </c>
      <c r="D195" t="s">
        <v>234</v>
      </c>
      <c r="E195">
        <v>2012</v>
      </c>
      <c r="F195">
        <v>2013</v>
      </c>
      <c r="G195" t="s">
        <v>17</v>
      </c>
      <c r="H195">
        <v>5</v>
      </c>
      <c r="I195">
        <v>90</v>
      </c>
      <c r="J195" t="s">
        <v>17</v>
      </c>
      <c r="K195">
        <v>0</v>
      </c>
      <c r="L195">
        <v>0</v>
      </c>
      <c r="M195">
        <v>120</v>
      </c>
      <c r="N195">
        <v>25</v>
      </c>
      <c r="O195">
        <v>10</v>
      </c>
      <c r="P195">
        <v>12</v>
      </c>
      <c r="Q195">
        <v>4</v>
      </c>
      <c r="R195">
        <v>30</v>
      </c>
      <c r="S195">
        <v>70.16</v>
      </c>
      <c r="T195">
        <v>100</v>
      </c>
      <c r="U195" t="s">
        <v>16</v>
      </c>
    </row>
    <row r="196" spans="1:21" x14ac:dyDescent="0.45">
      <c r="A196" t="s">
        <v>231</v>
      </c>
      <c r="B196" t="s">
        <v>232</v>
      </c>
      <c r="C196" t="s">
        <v>233</v>
      </c>
      <c r="D196" t="s">
        <v>234</v>
      </c>
      <c r="E196">
        <v>2012</v>
      </c>
      <c r="F196">
        <v>2013</v>
      </c>
      <c r="G196" t="s">
        <v>17</v>
      </c>
      <c r="H196">
        <v>25</v>
      </c>
      <c r="I196">
        <v>90</v>
      </c>
      <c r="J196" t="s">
        <v>17</v>
      </c>
      <c r="K196">
        <v>0</v>
      </c>
      <c r="L196">
        <v>0</v>
      </c>
      <c r="M196">
        <v>120</v>
      </c>
      <c r="N196">
        <v>5</v>
      </c>
      <c r="O196">
        <v>5</v>
      </c>
      <c r="P196">
        <v>12</v>
      </c>
      <c r="Q196">
        <v>4</v>
      </c>
      <c r="R196">
        <v>30</v>
      </c>
      <c r="S196">
        <v>0</v>
      </c>
      <c r="T196">
        <v>100</v>
      </c>
      <c r="U196" t="s">
        <v>16</v>
      </c>
    </row>
    <row r="197" spans="1:21" x14ac:dyDescent="0.45">
      <c r="A197" t="s">
        <v>231</v>
      </c>
      <c r="B197" t="s">
        <v>232</v>
      </c>
      <c r="C197" t="s">
        <v>233</v>
      </c>
      <c r="D197" t="s">
        <v>234</v>
      </c>
      <c r="E197">
        <v>2012</v>
      </c>
      <c r="F197">
        <v>2013</v>
      </c>
      <c r="G197" t="s">
        <v>17</v>
      </c>
      <c r="H197">
        <v>25</v>
      </c>
      <c r="I197">
        <v>90</v>
      </c>
      <c r="J197" t="s">
        <v>17</v>
      </c>
      <c r="K197">
        <v>0</v>
      </c>
      <c r="L197">
        <v>0</v>
      </c>
      <c r="M197">
        <v>120</v>
      </c>
      <c r="N197">
        <v>10</v>
      </c>
      <c r="O197">
        <v>10</v>
      </c>
      <c r="P197">
        <v>12</v>
      </c>
      <c r="Q197">
        <v>4</v>
      </c>
      <c r="R197">
        <v>30</v>
      </c>
      <c r="S197">
        <v>2</v>
      </c>
      <c r="T197">
        <v>100</v>
      </c>
      <c r="U197" t="s">
        <v>16</v>
      </c>
    </row>
    <row r="198" spans="1:21" x14ac:dyDescent="0.45">
      <c r="A198" t="s">
        <v>231</v>
      </c>
      <c r="B198" t="s">
        <v>232</v>
      </c>
      <c r="C198" t="s">
        <v>233</v>
      </c>
      <c r="D198" t="s">
        <v>234</v>
      </c>
      <c r="E198">
        <v>2012</v>
      </c>
      <c r="F198">
        <v>2013</v>
      </c>
      <c r="G198" t="s">
        <v>17</v>
      </c>
      <c r="H198">
        <v>25</v>
      </c>
      <c r="I198">
        <v>90</v>
      </c>
      <c r="J198" t="s">
        <v>17</v>
      </c>
      <c r="K198">
        <v>0</v>
      </c>
      <c r="L198">
        <v>0</v>
      </c>
      <c r="M198">
        <v>120</v>
      </c>
      <c r="N198">
        <v>15</v>
      </c>
      <c r="O198">
        <v>15</v>
      </c>
      <c r="P198">
        <v>12</v>
      </c>
      <c r="Q198">
        <v>4</v>
      </c>
      <c r="R198">
        <v>30</v>
      </c>
      <c r="S198">
        <v>0</v>
      </c>
      <c r="T198">
        <v>100</v>
      </c>
      <c r="U198" t="s">
        <v>16</v>
      </c>
    </row>
    <row r="199" spans="1:21" x14ac:dyDescent="0.45">
      <c r="A199" t="s">
        <v>231</v>
      </c>
      <c r="B199" t="s">
        <v>232</v>
      </c>
      <c r="C199" t="s">
        <v>233</v>
      </c>
      <c r="D199" t="s">
        <v>234</v>
      </c>
      <c r="E199">
        <v>2012</v>
      </c>
      <c r="F199">
        <v>2013</v>
      </c>
      <c r="G199" t="s">
        <v>17</v>
      </c>
      <c r="H199">
        <v>25</v>
      </c>
      <c r="I199">
        <v>90</v>
      </c>
      <c r="J199" t="s">
        <v>17</v>
      </c>
      <c r="K199">
        <v>0</v>
      </c>
      <c r="L199">
        <v>0</v>
      </c>
      <c r="M199">
        <v>120</v>
      </c>
      <c r="N199">
        <v>20</v>
      </c>
      <c r="O199">
        <v>20</v>
      </c>
      <c r="P199">
        <v>12</v>
      </c>
      <c r="Q199">
        <v>4</v>
      </c>
      <c r="R199">
        <v>30</v>
      </c>
      <c r="S199">
        <v>0</v>
      </c>
      <c r="T199">
        <v>100</v>
      </c>
      <c r="U199" t="s">
        <v>16</v>
      </c>
    </row>
    <row r="200" spans="1:21" x14ac:dyDescent="0.45">
      <c r="A200" t="s">
        <v>231</v>
      </c>
      <c r="B200" t="s">
        <v>232</v>
      </c>
      <c r="C200" t="s">
        <v>233</v>
      </c>
      <c r="D200" t="s">
        <v>234</v>
      </c>
      <c r="E200">
        <v>2012</v>
      </c>
      <c r="F200">
        <v>2013</v>
      </c>
      <c r="G200" t="s">
        <v>17</v>
      </c>
      <c r="H200">
        <v>25</v>
      </c>
      <c r="I200">
        <v>90</v>
      </c>
      <c r="J200" t="s">
        <v>17</v>
      </c>
      <c r="K200">
        <v>0</v>
      </c>
      <c r="L200">
        <v>0</v>
      </c>
      <c r="M200">
        <v>120</v>
      </c>
      <c r="N200">
        <v>25</v>
      </c>
      <c r="O200">
        <v>25</v>
      </c>
      <c r="P200">
        <v>12</v>
      </c>
      <c r="Q200">
        <v>4</v>
      </c>
      <c r="R200">
        <v>30</v>
      </c>
      <c r="S200">
        <v>0</v>
      </c>
      <c r="T200">
        <v>100</v>
      </c>
      <c r="U200" t="s">
        <v>16</v>
      </c>
    </row>
    <row r="201" spans="1:21" x14ac:dyDescent="0.45">
      <c r="A201" t="s">
        <v>231</v>
      </c>
      <c r="B201" t="s">
        <v>232</v>
      </c>
      <c r="C201" t="s">
        <v>233</v>
      </c>
      <c r="D201" t="s">
        <v>234</v>
      </c>
      <c r="E201">
        <v>2012</v>
      </c>
      <c r="F201">
        <v>2013</v>
      </c>
      <c r="G201" t="s">
        <v>17</v>
      </c>
      <c r="H201">
        <v>25</v>
      </c>
      <c r="I201">
        <v>90</v>
      </c>
      <c r="J201" t="s">
        <v>17</v>
      </c>
      <c r="K201">
        <v>0</v>
      </c>
      <c r="L201">
        <v>0</v>
      </c>
      <c r="M201">
        <v>120</v>
      </c>
      <c r="N201">
        <v>25</v>
      </c>
      <c r="O201">
        <v>10</v>
      </c>
      <c r="P201">
        <v>12</v>
      </c>
      <c r="Q201">
        <v>4</v>
      </c>
      <c r="R201">
        <v>30</v>
      </c>
      <c r="S201">
        <v>84.17</v>
      </c>
      <c r="T201">
        <v>100</v>
      </c>
      <c r="U201" t="s">
        <v>16</v>
      </c>
    </row>
    <row r="202" spans="1:21" x14ac:dyDescent="0.45">
      <c r="A202" t="s">
        <v>235</v>
      </c>
      <c r="B202" t="s">
        <v>168</v>
      </c>
      <c r="C202" t="s">
        <v>236</v>
      </c>
      <c r="D202" t="s">
        <v>237</v>
      </c>
      <c r="E202">
        <v>2017</v>
      </c>
      <c r="F202">
        <v>2017</v>
      </c>
      <c r="G202" t="s">
        <v>15</v>
      </c>
      <c r="H202" t="s">
        <v>16</v>
      </c>
      <c r="I202">
        <v>0</v>
      </c>
      <c r="J202" t="s">
        <v>17</v>
      </c>
      <c r="K202">
        <v>0</v>
      </c>
      <c r="L202">
        <v>0</v>
      </c>
      <c r="M202">
        <v>15</v>
      </c>
      <c r="N202">
        <v>19</v>
      </c>
      <c r="O202">
        <v>19</v>
      </c>
      <c r="P202">
        <v>0</v>
      </c>
      <c r="Q202">
        <v>5</v>
      </c>
      <c r="R202">
        <v>25</v>
      </c>
      <c r="S202">
        <v>39</v>
      </c>
      <c r="T202" t="s">
        <v>16</v>
      </c>
      <c r="U202" t="s">
        <v>16</v>
      </c>
    </row>
    <row r="203" spans="1:21" x14ac:dyDescent="0.45">
      <c r="A203" t="s">
        <v>235</v>
      </c>
      <c r="B203" t="s">
        <v>168</v>
      </c>
      <c r="C203" t="s">
        <v>236</v>
      </c>
      <c r="D203" t="s">
        <v>237</v>
      </c>
      <c r="E203">
        <v>2017</v>
      </c>
      <c r="F203">
        <v>2017</v>
      </c>
      <c r="G203" t="s">
        <v>15</v>
      </c>
      <c r="H203" t="s">
        <v>16</v>
      </c>
      <c r="I203">
        <v>0</v>
      </c>
      <c r="J203" t="s">
        <v>15</v>
      </c>
      <c r="K203">
        <v>0</v>
      </c>
      <c r="L203">
        <v>0</v>
      </c>
      <c r="M203">
        <v>15</v>
      </c>
      <c r="N203">
        <v>19</v>
      </c>
      <c r="O203">
        <v>19</v>
      </c>
      <c r="P203">
        <v>0</v>
      </c>
      <c r="Q203">
        <v>5</v>
      </c>
      <c r="R203">
        <v>25</v>
      </c>
      <c r="S203">
        <v>92</v>
      </c>
      <c r="T203" t="s">
        <v>16</v>
      </c>
      <c r="U203" t="s">
        <v>16</v>
      </c>
    </row>
    <row r="204" spans="1:21" x14ac:dyDescent="0.45">
      <c r="A204" t="s">
        <v>238</v>
      </c>
      <c r="B204" t="s">
        <v>241</v>
      </c>
      <c r="C204" t="s">
        <v>239</v>
      </c>
      <c r="D204" t="s">
        <v>240</v>
      </c>
      <c r="E204">
        <v>2016</v>
      </c>
      <c r="F204">
        <v>2016</v>
      </c>
      <c r="G204" t="s">
        <v>15</v>
      </c>
      <c r="H204" t="s">
        <v>16</v>
      </c>
      <c r="I204">
        <v>0</v>
      </c>
      <c r="J204" t="s">
        <v>17</v>
      </c>
      <c r="K204">
        <v>0</v>
      </c>
      <c r="L204">
        <v>0</v>
      </c>
      <c r="M204">
        <v>90</v>
      </c>
      <c r="N204">
        <v>15</v>
      </c>
      <c r="O204">
        <v>15</v>
      </c>
      <c r="P204">
        <v>16</v>
      </c>
      <c r="Q204">
        <v>4</v>
      </c>
      <c r="R204">
        <v>100</v>
      </c>
      <c r="S204">
        <v>10</v>
      </c>
      <c r="T204" t="s">
        <v>16</v>
      </c>
      <c r="U204" t="s">
        <v>16</v>
      </c>
    </row>
    <row r="205" spans="1:21" x14ac:dyDescent="0.45">
      <c r="A205" t="s">
        <v>238</v>
      </c>
      <c r="B205" t="s">
        <v>241</v>
      </c>
      <c r="C205" t="s">
        <v>239</v>
      </c>
      <c r="D205" t="s">
        <v>240</v>
      </c>
      <c r="E205">
        <v>2016</v>
      </c>
      <c r="F205">
        <v>2016</v>
      </c>
      <c r="G205" t="s">
        <v>15</v>
      </c>
      <c r="H205">
        <v>4</v>
      </c>
      <c r="I205">
        <v>90</v>
      </c>
      <c r="J205" t="s">
        <v>17</v>
      </c>
      <c r="K205">
        <v>0</v>
      </c>
      <c r="L205">
        <v>0</v>
      </c>
      <c r="M205">
        <v>90</v>
      </c>
      <c r="N205">
        <v>15</v>
      </c>
      <c r="O205">
        <v>15</v>
      </c>
      <c r="P205">
        <v>16</v>
      </c>
      <c r="Q205">
        <v>4</v>
      </c>
      <c r="R205">
        <v>100</v>
      </c>
      <c r="S205">
        <v>51.1</v>
      </c>
      <c r="T205" t="s">
        <v>16</v>
      </c>
      <c r="U205" t="s">
        <v>16</v>
      </c>
    </row>
    <row r="206" spans="1:21" x14ac:dyDescent="0.45">
      <c r="A206" t="s">
        <v>238</v>
      </c>
      <c r="B206" t="s">
        <v>241</v>
      </c>
      <c r="C206" t="s">
        <v>239</v>
      </c>
      <c r="D206" t="s">
        <v>240</v>
      </c>
      <c r="E206">
        <v>2016</v>
      </c>
      <c r="F206">
        <v>2016</v>
      </c>
      <c r="G206" t="s">
        <v>15</v>
      </c>
      <c r="H206" t="s">
        <v>16</v>
      </c>
      <c r="I206">
        <v>0</v>
      </c>
      <c r="J206" t="s">
        <v>17</v>
      </c>
      <c r="K206">
        <v>0</v>
      </c>
      <c r="L206">
        <v>0</v>
      </c>
      <c r="M206">
        <v>90</v>
      </c>
      <c r="N206">
        <v>15</v>
      </c>
      <c r="O206">
        <v>15</v>
      </c>
      <c r="P206">
        <v>0</v>
      </c>
      <c r="Q206">
        <v>4</v>
      </c>
      <c r="R206">
        <v>100</v>
      </c>
      <c r="S206">
        <v>6.7</v>
      </c>
      <c r="T206" t="s">
        <v>16</v>
      </c>
      <c r="U206" t="s">
        <v>16</v>
      </c>
    </row>
    <row r="207" spans="1:21" x14ac:dyDescent="0.45">
      <c r="A207" t="s">
        <v>238</v>
      </c>
      <c r="B207" t="s">
        <v>241</v>
      </c>
      <c r="C207" t="s">
        <v>239</v>
      </c>
      <c r="D207" t="s">
        <v>240</v>
      </c>
      <c r="E207">
        <v>2016</v>
      </c>
      <c r="F207">
        <v>2016</v>
      </c>
      <c r="G207" t="s">
        <v>15</v>
      </c>
      <c r="H207">
        <v>4</v>
      </c>
      <c r="I207">
        <v>90</v>
      </c>
      <c r="J207" t="s">
        <v>17</v>
      </c>
      <c r="K207">
        <v>0</v>
      </c>
      <c r="L207">
        <v>0</v>
      </c>
      <c r="M207">
        <v>90</v>
      </c>
      <c r="N207">
        <v>15</v>
      </c>
      <c r="O207">
        <v>15</v>
      </c>
      <c r="P207">
        <v>0</v>
      </c>
      <c r="Q207">
        <v>4</v>
      </c>
      <c r="R207">
        <v>100</v>
      </c>
      <c r="S207">
        <v>23.5</v>
      </c>
      <c r="T207" t="s">
        <v>16</v>
      </c>
      <c r="U207" t="s">
        <v>16</v>
      </c>
    </row>
    <row r="208" spans="1:21" x14ac:dyDescent="0.45">
      <c r="A208" t="s">
        <v>238</v>
      </c>
      <c r="B208" t="s">
        <v>241</v>
      </c>
      <c r="C208" t="s">
        <v>239</v>
      </c>
      <c r="D208" t="s">
        <v>240</v>
      </c>
      <c r="E208">
        <v>2016</v>
      </c>
      <c r="F208">
        <v>2016</v>
      </c>
      <c r="G208" t="s">
        <v>15</v>
      </c>
      <c r="H208" t="s">
        <v>16</v>
      </c>
      <c r="I208">
        <v>0</v>
      </c>
      <c r="J208" t="s">
        <v>17</v>
      </c>
      <c r="K208">
        <v>0</v>
      </c>
      <c r="L208">
        <v>0</v>
      </c>
      <c r="M208">
        <v>90</v>
      </c>
      <c r="N208">
        <v>22.5</v>
      </c>
      <c r="O208">
        <v>22.5</v>
      </c>
      <c r="P208">
        <v>16</v>
      </c>
      <c r="Q208">
        <v>4</v>
      </c>
      <c r="R208">
        <v>100</v>
      </c>
      <c r="S208">
        <v>81.7</v>
      </c>
      <c r="T208" t="s">
        <v>16</v>
      </c>
      <c r="U208" t="s">
        <v>16</v>
      </c>
    </row>
    <row r="209" spans="1:21" x14ac:dyDescent="0.45">
      <c r="A209" t="s">
        <v>238</v>
      </c>
      <c r="B209" t="s">
        <v>241</v>
      </c>
      <c r="C209" t="s">
        <v>239</v>
      </c>
      <c r="D209" t="s">
        <v>240</v>
      </c>
      <c r="E209">
        <v>2016</v>
      </c>
      <c r="F209">
        <v>2016</v>
      </c>
      <c r="G209" t="s">
        <v>15</v>
      </c>
      <c r="H209">
        <v>4</v>
      </c>
      <c r="I209">
        <v>90</v>
      </c>
      <c r="J209" t="s">
        <v>17</v>
      </c>
      <c r="K209">
        <v>0</v>
      </c>
      <c r="L209">
        <v>0</v>
      </c>
      <c r="M209">
        <v>90</v>
      </c>
      <c r="N209">
        <v>22.5</v>
      </c>
      <c r="O209">
        <v>22.5</v>
      </c>
      <c r="P209">
        <v>16</v>
      </c>
      <c r="Q209">
        <v>4</v>
      </c>
      <c r="R209">
        <v>100</v>
      </c>
      <c r="S209">
        <v>49.8</v>
      </c>
      <c r="T209" t="s">
        <v>16</v>
      </c>
      <c r="U209" t="s">
        <v>16</v>
      </c>
    </row>
    <row r="210" spans="1:21" x14ac:dyDescent="0.45">
      <c r="A210" t="s">
        <v>238</v>
      </c>
      <c r="B210" t="s">
        <v>241</v>
      </c>
      <c r="C210" t="s">
        <v>239</v>
      </c>
      <c r="D210" t="s">
        <v>240</v>
      </c>
      <c r="E210">
        <v>2016</v>
      </c>
      <c r="F210">
        <v>2016</v>
      </c>
      <c r="G210" t="s">
        <v>15</v>
      </c>
      <c r="H210" t="s">
        <v>16</v>
      </c>
      <c r="I210">
        <v>0</v>
      </c>
      <c r="J210" t="s">
        <v>17</v>
      </c>
      <c r="K210">
        <v>0</v>
      </c>
      <c r="L210">
        <v>0</v>
      </c>
      <c r="M210">
        <v>90</v>
      </c>
      <c r="N210">
        <v>22.5</v>
      </c>
      <c r="O210">
        <v>22.5</v>
      </c>
      <c r="P210">
        <v>0</v>
      </c>
      <c r="Q210">
        <v>4</v>
      </c>
      <c r="R210">
        <v>100</v>
      </c>
      <c r="S210">
        <v>73.3</v>
      </c>
      <c r="T210" t="s">
        <v>16</v>
      </c>
      <c r="U210" t="s">
        <v>16</v>
      </c>
    </row>
    <row r="211" spans="1:21" x14ac:dyDescent="0.45">
      <c r="A211" t="s">
        <v>238</v>
      </c>
      <c r="B211" t="s">
        <v>241</v>
      </c>
      <c r="C211" t="s">
        <v>239</v>
      </c>
      <c r="D211" t="s">
        <v>240</v>
      </c>
      <c r="E211">
        <v>2016</v>
      </c>
      <c r="F211">
        <v>2016</v>
      </c>
      <c r="G211" t="s">
        <v>15</v>
      </c>
      <c r="H211">
        <v>4</v>
      </c>
      <c r="I211">
        <v>90</v>
      </c>
      <c r="J211" t="s">
        <v>17</v>
      </c>
      <c r="K211">
        <v>0</v>
      </c>
      <c r="L211">
        <v>0</v>
      </c>
      <c r="M211">
        <v>90</v>
      </c>
      <c r="N211">
        <v>22.5</v>
      </c>
      <c r="O211">
        <v>22.5</v>
      </c>
      <c r="P211">
        <v>0</v>
      </c>
      <c r="Q211">
        <v>4</v>
      </c>
      <c r="R211">
        <v>100</v>
      </c>
      <c r="S211">
        <v>23.1</v>
      </c>
      <c r="T211" t="s">
        <v>16</v>
      </c>
      <c r="U211" t="s">
        <v>16</v>
      </c>
    </row>
    <row r="212" spans="1:21" x14ac:dyDescent="0.45">
      <c r="A212" t="s">
        <v>238</v>
      </c>
      <c r="B212" t="s">
        <v>241</v>
      </c>
      <c r="C212" t="s">
        <v>239</v>
      </c>
      <c r="D212" t="s">
        <v>240</v>
      </c>
      <c r="E212">
        <v>2016</v>
      </c>
      <c r="F212">
        <v>2016</v>
      </c>
      <c r="G212" t="s">
        <v>15</v>
      </c>
      <c r="H212" t="s">
        <v>16</v>
      </c>
      <c r="I212">
        <v>0</v>
      </c>
      <c r="J212" t="s">
        <v>17</v>
      </c>
      <c r="K212">
        <v>0</v>
      </c>
      <c r="L212">
        <v>0</v>
      </c>
      <c r="M212">
        <v>90</v>
      </c>
      <c r="N212">
        <v>25</v>
      </c>
      <c r="O212">
        <v>25</v>
      </c>
      <c r="P212">
        <v>16</v>
      </c>
      <c r="Q212">
        <v>4</v>
      </c>
      <c r="R212">
        <v>100</v>
      </c>
      <c r="S212">
        <v>83.3</v>
      </c>
      <c r="T212" t="s">
        <v>16</v>
      </c>
      <c r="U212" t="s">
        <v>16</v>
      </c>
    </row>
    <row r="213" spans="1:21" x14ac:dyDescent="0.45">
      <c r="A213" t="s">
        <v>238</v>
      </c>
      <c r="B213" t="s">
        <v>241</v>
      </c>
      <c r="C213" t="s">
        <v>239</v>
      </c>
      <c r="D213" t="s">
        <v>240</v>
      </c>
      <c r="E213">
        <v>2016</v>
      </c>
      <c r="F213">
        <v>2016</v>
      </c>
      <c r="G213" t="s">
        <v>15</v>
      </c>
      <c r="H213">
        <v>4</v>
      </c>
      <c r="I213">
        <v>90</v>
      </c>
      <c r="J213" t="s">
        <v>17</v>
      </c>
      <c r="K213">
        <v>0</v>
      </c>
      <c r="L213">
        <v>0</v>
      </c>
      <c r="M213">
        <v>90</v>
      </c>
      <c r="N213">
        <v>25</v>
      </c>
      <c r="O213">
        <v>25</v>
      </c>
      <c r="P213">
        <v>16</v>
      </c>
      <c r="Q213">
        <v>4</v>
      </c>
      <c r="R213">
        <v>100</v>
      </c>
      <c r="S213">
        <v>48</v>
      </c>
      <c r="T213" t="s">
        <v>16</v>
      </c>
      <c r="U213" t="s">
        <v>16</v>
      </c>
    </row>
    <row r="214" spans="1:21" x14ac:dyDescent="0.45">
      <c r="A214" t="s">
        <v>238</v>
      </c>
      <c r="B214" t="s">
        <v>241</v>
      </c>
      <c r="C214" t="s">
        <v>239</v>
      </c>
      <c r="D214" t="s">
        <v>240</v>
      </c>
      <c r="E214">
        <v>2016</v>
      </c>
      <c r="F214">
        <v>2016</v>
      </c>
      <c r="G214" t="s">
        <v>15</v>
      </c>
      <c r="H214" t="s">
        <v>16</v>
      </c>
      <c r="I214">
        <v>0</v>
      </c>
      <c r="J214" t="s">
        <v>17</v>
      </c>
      <c r="K214">
        <v>0</v>
      </c>
      <c r="L214">
        <v>0</v>
      </c>
      <c r="M214">
        <v>90</v>
      </c>
      <c r="N214">
        <v>25</v>
      </c>
      <c r="O214">
        <v>25</v>
      </c>
      <c r="P214">
        <v>0</v>
      </c>
      <c r="Q214">
        <v>4</v>
      </c>
      <c r="R214">
        <v>100</v>
      </c>
      <c r="S214">
        <v>48.4</v>
      </c>
      <c r="T214" t="s">
        <v>16</v>
      </c>
      <c r="U214" t="s">
        <v>16</v>
      </c>
    </row>
    <row r="215" spans="1:21" x14ac:dyDescent="0.45">
      <c r="A215" t="s">
        <v>238</v>
      </c>
      <c r="B215" t="s">
        <v>241</v>
      </c>
      <c r="C215" t="s">
        <v>239</v>
      </c>
      <c r="D215" t="s">
        <v>240</v>
      </c>
      <c r="E215">
        <v>2016</v>
      </c>
      <c r="F215">
        <v>2016</v>
      </c>
      <c r="G215" t="s">
        <v>15</v>
      </c>
      <c r="H215">
        <v>4</v>
      </c>
      <c r="I215">
        <v>90</v>
      </c>
      <c r="J215" t="s">
        <v>17</v>
      </c>
      <c r="K215">
        <v>0</v>
      </c>
      <c r="L215">
        <v>0</v>
      </c>
      <c r="M215">
        <v>90</v>
      </c>
      <c r="N215">
        <v>25</v>
      </c>
      <c r="O215">
        <v>25</v>
      </c>
      <c r="P215">
        <v>0</v>
      </c>
      <c r="Q215">
        <v>4</v>
      </c>
      <c r="R215">
        <v>100</v>
      </c>
      <c r="S215">
        <v>20.100000000000001</v>
      </c>
      <c r="T215" t="s">
        <v>16</v>
      </c>
      <c r="U215" t="s">
        <v>16</v>
      </c>
    </row>
    <row r="216" spans="1:21" x14ac:dyDescent="0.45">
      <c r="A216" t="s">
        <v>242</v>
      </c>
      <c r="B216" t="s">
        <v>243</v>
      </c>
      <c r="C216" t="s">
        <v>246</v>
      </c>
      <c r="D216" t="s">
        <v>245</v>
      </c>
      <c r="E216">
        <v>2010</v>
      </c>
      <c r="F216">
        <v>2013</v>
      </c>
      <c r="G216" t="s">
        <v>15</v>
      </c>
      <c r="H216" t="s">
        <v>16</v>
      </c>
      <c r="I216">
        <v>0</v>
      </c>
      <c r="J216" t="s">
        <v>17</v>
      </c>
      <c r="K216">
        <v>0</v>
      </c>
      <c r="L216">
        <v>0</v>
      </c>
      <c r="M216">
        <v>14</v>
      </c>
      <c r="N216">
        <v>30</v>
      </c>
      <c r="O216">
        <v>20</v>
      </c>
      <c r="P216">
        <v>16</v>
      </c>
      <c r="Q216">
        <v>3</v>
      </c>
      <c r="R216">
        <v>75</v>
      </c>
      <c r="S216">
        <v>59</v>
      </c>
      <c r="T216" t="s">
        <v>16</v>
      </c>
      <c r="U216" t="s">
        <v>16</v>
      </c>
    </row>
    <row r="217" spans="1:21" x14ac:dyDescent="0.45">
      <c r="A217" t="s">
        <v>242</v>
      </c>
      <c r="B217" t="s">
        <v>243</v>
      </c>
      <c r="C217" t="s">
        <v>246</v>
      </c>
      <c r="D217" t="s">
        <v>244</v>
      </c>
      <c r="E217">
        <v>2010</v>
      </c>
      <c r="F217">
        <v>2013</v>
      </c>
      <c r="G217" t="s">
        <v>15</v>
      </c>
      <c r="H217">
        <v>4</v>
      </c>
      <c r="I217">
        <v>28</v>
      </c>
      <c r="J217" t="s">
        <v>17</v>
      </c>
      <c r="K217">
        <v>0</v>
      </c>
      <c r="L217">
        <v>0</v>
      </c>
      <c r="M217">
        <v>14</v>
      </c>
      <c r="N217">
        <v>30</v>
      </c>
      <c r="O217">
        <v>20</v>
      </c>
      <c r="P217">
        <v>16</v>
      </c>
      <c r="Q217">
        <v>3</v>
      </c>
      <c r="R217">
        <v>75</v>
      </c>
      <c r="S217">
        <v>77</v>
      </c>
      <c r="T217" t="s">
        <v>16</v>
      </c>
      <c r="U217" t="s">
        <v>16</v>
      </c>
    </row>
    <row r="218" spans="1:21" x14ac:dyDescent="0.45">
      <c r="A218" t="s">
        <v>247</v>
      </c>
      <c r="B218" t="s">
        <v>248</v>
      </c>
      <c r="C218" t="s">
        <v>250</v>
      </c>
      <c r="D218" t="s">
        <v>249</v>
      </c>
      <c r="E218">
        <v>2000</v>
      </c>
      <c r="F218">
        <v>2000</v>
      </c>
      <c r="G218" t="s">
        <v>17</v>
      </c>
      <c r="H218" t="s">
        <v>16</v>
      </c>
      <c r="I218">
        <v>0</v>
      </c>
      <c r="J218" t="s">
        <v>17</v>
      </c>
      <c r="K218">
        <v>0</v>
      </c>
      <c r="L218">
        <v>0</v>
      </c>
      <c r="M218">
        <v>14</v>
      </c>
      <c r="N218">
        <v>10</v>
      </c>
      <c r="O218">
        <v>10</v>
      </c>
      <c r="P218">
        <v>0</v>
      </c>
      <c r="Q218">
        <v>1</v>
      </c>
      <c r="R218">
        <v>50</v>
      </c>
      <c r="S218">
        <v>49</v>
      </c>
      <c r="T218" t="s">
        <v>16</v>
      </c>
      <c r="U218" t="s">
        <v>16</v>
      </c>
    </row>
    <row r="219" spans="1:21" x14ac:dyDescent="0.45">
      <c r="A219" t="s">
        <v>247</v>
      </c>
      <c r="B219" t="s">
        <v>248</v>
      </c>
      <c r="C219" t="s">
        <v>251</v>
      </c>
      <c r="D219" t="s">
        <v>249</v>
      </c>
      <c r="E219">
        <v>2000</v>
      </c>
      <c r="F219">
        <v>2000</v>
      </c>
      <c r="G219" t="s">
        <v>17</v>
      </c>
      <c r="H219" t="s">
        <v>16</v>
      </c>
      <c r="I219">
        <v>0</v>
      </c>
      <c r="J219" t="s">
        <v>17</v>
      </c>
      <c r="K219">
        <v>0</v>
      </c>
      <c r="L219">
        <v>0</v>
      </c>
      <c r="M219">
        <v>14</v>
      </c>
      <c r="N219">
        <v>10</v>
      </c>
      <c r="O219">
        <v>10</v>
      </c>
      <c r="P219">
        <v>0</v>
      </c>
      <c r="Q219">
        <v>1</v>
      </c>
      <c r="R219">
        <v>50</v>
      </c>
      <c r="S219">
        <v>15</v>
      </c>
      <c r="T219" t="s">
        <v>16</v>
      </c>
      <c r="U219" t="s">
        <v>16</v>
      </c>
    </row>
    <row r="220" spans="1:21" x14ac:dyDescent="0.45">
      <c r="A220" t="s">
        <v>252</v>
      </c>
      <c r="B220" t="s">
        <v>72</v>
      </c>
      <c r="C220" t="s">
        <v>253</v>
      </c>
      <c r="D220" t="s">
        <v>254</v>
      </c>
      <c r="E220">
        <v>2011</v>
      </c>
      <c r="F220">
        <v>2012</v>
      </c>
      <c r="G220" t="s">
        <v>15</v>
      </c>
      <c r="H220" t="s">
        <v>16</v>
      </c>
      <c r="I220">
        <v>0</v>
      </c>
      <c r="J220" t="s">
        <v>17</v>
      </c>
      <c r="K220">
        <v>0</v>
      </c>
      <c r="L220">
        <v>0</v>
      </c>
      <c r="M220" t="s">
        <v>16</v>
      </c>
      <c r="N220">
        <v>6</v>
      </c>
      <c r="O220">
        <v>6</v>
      </c>
      <c r="P220">
        <v>12</v>
      </c>
      <c r="Q220">
        <v>3</v>
      </c>
      <c r="R220">
        <v>100</v>
      </c>
      <c r="S220">
        <v>41</v>
      </c>
      <c r="T220" t="s">
        <v>16</v>
      </c>
      <c r="U220" t="s">
        <v>16</v>
      </c>
    </row>
    <row r="221" spans="1:21" x14ac:dyDescent="0.45">
      <c r="A221" t="s">
        <v>252</v>
      </c>
      <c r="B221" t="s">
        <v>72</v>
      </c>
      <c r="C221" t="s">
        <v>253</v>
      </c>
      <c r="D221" t="s">
        <v>254</v>
      </c>
      <c r="E221">
        <v>2011</v>
      </c>
      <c r="F221">
        <v>2012</v>
      </c>
      <c r="G221" t="s">
        <v>15</v>
      </c>
      <c r="H221" t="s">
        <v>16</v>
      </c>
      <c r="I221">
        <v>0</v>
      </c>
      <c r="J221" t="s">
        <v>17</v>
      </c>
      <c r="K221">
        <v>0</v>
      </c>
      <c r="L221">
        <v>0</v>
      </c>
      <c r="M221" t="s">
        <v>16</v>
      </c>
      <c r="N221">
        <v>9</v>
      </c>
      <c r="O221">
        <v>9</v>
      </c>
      <c r="P221">
        <v>12</v>
      </c>
      <c r="Q221">
        <v>3</v>
      </c>
      <c r="R221">
        <v>100</v>
      </c>
      <c r="S221">
        <v>73</v>
      </c>
      <c r="T221" t="s">
        <v>16</v>
      </c>
      <c r="U221" t="s">
        <v>16</v>
      </c>
    </row>
    <row r="222" spans="1:21" x14ac:dyDescent="0.45">
      <c r="A222" t="s">
        <v>252</v>
      </c>
      <c r="B222" t="s">
        <v>72</v>
      </c>
      <c r="C222" t="s">
        <v>253</v>
      </c>
      <c r="D222" t="s">
        <v>254</v>
      </c>
      <c r="E222">
        <v>2011</v>
      </c>
      <c r="F222">
        <v>2012</v>
      </c>
      <c r="G222" t="s">
        <v>15</v>
      </c>
      <c r="H222" t="s">
        <v>16</v>
      </c>
      <c r="I222">
        <v>0</v>
      </c>
      <c r="J222" t="s">
        <v>17</v>
      </c>
      <c r="K222">
        <v>0</v>
      </c>
      <c r="L222">
        <v>0</v>
      </c>
      <c r="M222" t="s">
        <v>16</v>
      </c>
      <c r="N222">
        <v>12</v>
      </c>
      <c r="O222">
        <v>12</v>
      </c>
      <c r="P222">
        <v>12</v>
      </c>
      <c r="Q222">
        <v>3</v>
      </c>
      <c r="R222">
        <v>100</v>
      </c>
      <c r="S222">
        <v>75</v>
      </c>
      <c r="T222" t="s">
        <v>16</v>
      </c>
      <c r="U222" t="s">
        <v>16</v>
      </c>
    </row>
    <row r="223" spans="1:21" x14ac:dyDescent="0.45">
      <c r="A223" t="s">
        <v>252</v>
      </c>
      <c r="B223" t="s">
        <v>72</v>
      </c>
      <c r="C223" t="s">
        <v>253</v>
      </c>
      <c r="D223" t="s">
        <v>254</v>
      </c>
      <c r="E223">
        <v>2011</v>
      </c>
      <c r="F223">
        <v>2012</v>
      </c>
      <c r="G223" t="s">
        <v>15</v>
      </c>
      <c r="H223" t="s">
        <v>16</v>
      </c>
      <c r="I223">
        <v>0</v>
      </c>
      <c r="J223" t="s">
        <v>17</v>
      </c>
      <c r="K223">
        <v>0</v>
      </c>
      <c r="L223">
        <v>0</v>
      </c>
      <c r="M223" t="s">
        <v>16</v>
      </c>
      <c r="N223">
        <v>15</v>
      </c>
      <c r="O223">
        <v>15</v>
      </c>
      <c r="P223">
        <v>12</v>
      </c>
      <c r="Q223">
        <v>3</v>
      </c>
      <c r="R223">
        <v>100</v>
      </c>
      <c r="S223">
        <v>70</v>
      </c>
      <c r="T223" t="s">
        <v>16</v>
      </c>
      <c r="U223" t="s">
        <v>16</v>
      </c>
    </row>
    <row r="224" spans="1:21" x14ac:dyDescent="0.45">
      <c r="A224" t="s">
        <v>252</v>
      </c>
      <c r="B224" t="s">
        <v>72</v>
      </c>
      <c r="C224" t="s">
        <v>253</v>
      </c>
      <c r="D224" t="s">
        <v>254</v>
      </c>
      <c r="E224">
        <v>2011</v>
      </c>
      <c r="F224">
        <v>2012</v>
      </c>
      <c r="G224" t="s">
        <v>15</v>
      </c>
      <c r="H224" t="s">
        <v>16</v>
      </c>
      <c r="I224">
        <v>0</v>
      </c>
      <c r="J224" t="s">
        <v>17</v>
      </c>
      <c r="K224">
        <v>0</v>
      </c>
      <c r="L224">
        <v>0</v>
      </c>
      <c r="M224" t="s">
        <v>16</v>
      </c>
      <c r="N224">
        <v>18</v>
      </c>
      <c r="O224">
        <v>18</v>
      </c>
      <c r="P224">
        <v>12</v>
      </c>
      <c r="Q224">
        <v>3</v>
      </c>
      <c r="R224">
        <v>100</v>
      </c>
      <c r="S224">
        <v>70</v>
      </c>
      <c r="T224" t="s">
        <v>16</v>
      </c>
      <c r="U224" t="s">
        <v>16</v>
      </c>
    </row>
    <row r="225" spans="1:21" x14ac:dyDescent="0.45">
      <c r="A225" t="s">
        <v>252</v>
      </c>
      <c r="B225" t="s">
        <v>72</v>
      </c>
      <c r="C225" t="s">
        <v>253</v>
      </c>
      <c r="D225" t="s">
        <v>254</v>
      </c>
      <c r="E225">
        <v>2011</v>
      </c>
      <c r="F225">
        <v>2012</v>
      </c>
      <c r="G225" t="s">
        <v>15</v>
      </c>
      <c r="H225" t="s">
        <v>16</v>
      </c>
      <c r="I225">
        <v>0</v>
      </c>
      <c r="J225" t="s">
        <v>17</v>
      </c>
      <c r="K225">
        <v>0</v>
      </c>
      <c r="L225">
        <v>0</v>
      </c>
      <c r="M225" t="s">
        <v>16</v>
      </c>
      <c r="N225">
        <v>21</v>
      </c>
      <c r="O225">
        <v>21</v>
      </c>
      <c r="P225">
        <v>12</v>
      </c>
      <c r="Q225">
        <v>3</v>
      </c>
      <c r="R225">
        <v>100</v>
      </c>
      <c r="S225">
        <v>71</v>
      </c>
      <c r="T225" t="s">
        <v>16</v>
      </c>
      <c r="U225" t="s">
        <v>16</v>
      </c>
    </row>
    <row r="226" spans="1:21" x14ac:dyDescent="0.45">
      <c r="A226" t="s">
        <v>252</v>
      </c>
      <c r="B226" t="s">
        <v>72</v>
      </c>
      <c r="C226" t="s">
        <v>253</v>
      </c>
      <c r="D226" t="s">
        <v>254</v>
      </c>
      <c r="E226">
        <v>2011</v>
      </c>
      <c r="F226">
        <v>2012</v>
      </c>
      <c r="G226" t="s">
        <v>15</v>
      </c>
      <c r="H226" t="s">
        <v>16</v>
      </c>
      <c r="I226">
        <v>0</v>
      </c>
      <c r="J226" t="s">
        <v>17</v>
      </c>
      <c r="K226">
        <v>0</v>
      </c>
      <c r="L226">
        <v>0</v>
      </c>
      <c r="M226" t="s">
        <v>16</v>
      </c>
      <c r="N226">
        <v>24</v>
      </c>
      <c r="O226">
        <v>24</v>
      </c>
      <c r="P226">
        <v>12</v>
      </c>
      <c r="Q226">
        <v>3</v>
      </c>
      <c r="R226">
        <v>100</v>
      </c>
      <c r="S226">
        <v>69</v>
      </c>
      <c r="T226" t="s">
        <v>16</v>
      </c>
      <c r="U226" t="s">
        <v>16</v>
      </c>
    </row>
    <row r="227" spans="1:21" x14ac:dyDescent="0.45">
      <c r="A227" t="s">
        <v>252</v>
      </c>
      <c r="B227" t="s">
        <v>72</v>
      </c>
      <c r="C227" t="s">
        <v>253</v>
      </c>
      <c r="D227" t="s">
        <v>254</v>
      </c>
      <c r="E227">
        <v>2011</v>
      </c>
      <c r="F227">
        <v>2012</v>
      </c>
      <c r="G227" t="s">
        <v>15</v>
      </c>
      <c r="H227" t="s">
        <v>16</v>
      </c>
      <c r="I227">
        <v>0</v>
      </c>
      <c r="J227" t="s">
        <v>17</v>
      </c>
      <c r="K227">
        <v>0</v>
      </c>
      <c r="L227">
        <v>0</v>
      </c>
      <c r="M227" t="s">
        <v>16</v>
      </c>
      <c r="N227">
        <v>27</v>
      </c>
      <c r="O227">
        <v>27</v>
      </c>
      <c r="P227">
        <v>12</v>
      </c>
      <c r="Q227">
        <v>3</v>
      </c>
      <c r="R227">
        <v>100</v>
      </c>
      <c r="S227">
        <v>75</v>
      </c>
      <c r="T227" t="s">
        <v>16</v>
      </c>
      <c r="U227" t="s">
        <v>16</v>
      </c>
    </row>
    <row r="228" spans="1:21" x14ac:dyDescent="0.45">
      <c r="A228" t="s">
        <v>252</v>
      </c>
      <c r="B228" t="s">
        <v>72</v>
      </c>
      <c r="C228" t="s">
        <v>253</v>
      </c>
      <c r="D228" t="s">
        <v>254</v>
      </c>
      <c r="E228">
        <v>2011</v>
      </c>
      <c r="F228">
        <v>2012</v>
      </c>
      <c r="G228" t="s">
        <v>15</v>
      </c>
      <c r="H228" t="s">
        <v>16</v>
      </c>
      <c r="I228">
        <v>0</v>
      </c>
      <c r="J228" t="s">
        <v>17</v>
      </c>
      <c r="K228">
        <v>0</v>
      </c>
      <c r="L228">
        <v>0</v>
      </c>
      <c r="M228" t="s">
        <v>16</v>
      </c>
      <c r="N228">
        <v>12.5</v>
      </c>
      <c r="O228">
        <v>2.5</v>
      </c>
      <c r="P228">
        <v>12</v>
      </c>
      <c r="Q228">
        <v>3</v>
      </c>
      <c r="R228">
        <v>100</v>
      </c>
      <c r="S228">
        <v>70</v>
      </c>
      <c r="T228" t="s">
        <v>16</v>
      </c>
      <c r="U228" t="s">
        <v>16</v>
      </c>
    </row>
    <row r="229" spans="1:21" x14ac:dyDescent="0.45">
      <c r="A229" t="s">
        <v>252</v>
      </c>
      <c r="B229" t="s">
        <v>72</v>
      </c>
      <c r="C229" t="s">
        <v>253</v>
      </c>
      <c r="D229" t="s">
        <v>254</v>
      </c>
      <c r="E229">
        <v>2011</v>
      </c>
      <c r="F229">
        <v>2012</v>
      </c>
      <c r="G229" t="s">
        <v>15</v>
      </c>
      <c r="H229" t="s">
        <v>16</v>
      </c>
      <c r="I229">
        <v>0</v>
      </c>
      <c r="J229" t="s">
        <v>17</v>
      </c>
      <c r="K229">
        <v>0</v>
      </c>
      <c r="L229">
        <v>0</v>
      </c>
      <c r="M229" t="s">
        <v>16</v>
      </c>
      <c r="N229">
        <v>15</v>
      </c>
      <c r="O229">
        <v>5</v>
      </c>
      <c r="P229">
        <v>12</v>
      </c>
      <c r="Q229">
        <v>3</v>
      </c>
      <c r="R229">
        <v>100</v>
      </c>
      <c r="S229">
        <v>71</v>
      </c>
      <c r="T229" t="s">
        <v>16</v>
      </c>
      <c r="U229" t="s">
        <v>16</v>
      </c>
    </row>
    <row r="230" spans="1:21" x14ac:dyDescent="0.45">
      <c r="A230" t="s">
        <v>252</v>
      </c>
      <c r="B230" t="s">
        <v>72</v>
      </c>
      <c r="C230" t="s">
        <v>253</v>
      </c>
      <c r="D230" t="s">
        <v>254</v>
      </c>
      <c r="E230">
        <v>2011</v>
      </c>
      <c r="F230">
        <v>2012</v>
      </c>
      <c r="G230" t="s">
        <v>15</v>
      </c>
      <c r="H230" t="s">
        <v>16</v>
      </c>
      <c r="I230">
        <v>0</v>
      </c>
      <c r="J230" t="s">
        <v>17</v>
      </c>
      <c r="K230">
        <v>0</v>
      </c>
      <c r="L230">
        <v>0</v>
      </c>
      <c r="M230" t="s">
        <v>16</v>
      </c>
      <c r="N230">
        <v>17.5</v>
      </c>
      <c r="O230">
        <v>7.5</v>
      </c>
      <c r="P230">
        <v>12</v>
      </c>
      <c r="Q230">
        <v>3</v>
      </c>
      <c r="R230">
        <v>100</v>
      </c>
      <c r="S230">
        <v>69</v>
      </c>
      <c r="T230" t="s">
        <v>16</v>
      </c>
      <c r="U230" t="s">
        <v>16</v>
      </c>
    </row>
    <row r="231" spans="1:21" x14ac:dyDescent="0.45">
      <c r="A231" t="s">
        <v>252</v>
      </c>
      <c r="B231" t="s">
        <v>72</v>
      </c>
      <c r="C231" t="s">
        <v>253</v>
      </c>
      <c r="D231" t="s">
        <v>254</v>
      </c>
      <c r="E231">
        <v>2011</v>
      </c>
      <c r="F231">
        <v>2012</v>
      </c>
      <c r="G231" t="s">
        <v>15</v>
      </c>
      <c r="H231" t="s">
        <v>16</v>
      </c>
      <c r="I231">
        <v>0</v>
      </c>
      <c r="J231" t="s">
        <v>17</v>
      </c>
      <c r="K231">
        <v>0</v>
      </c>
      <c r="L231">
        <v>0</v>
      </c>
      <c r="M231" t="s">
        <v>16</v>
      </c>
      <c r="N231">
        <v>20</v>
      </c>
      <c r="O231">
        <v>10</v>
      </c>
      <c r="P231">
        <v>12</v>
      </c>
      <c r="Q231">
        <v>3</v>
      </c>
      <c r="R231">
        <v>100</v>
      </c>
      <c r="S231">
        <v>68</v>
      </c>
      <c r="T231" t="s">
        <v>16</v>
      </c>
      <c r="U231" t="s">
        <v>16</v>
      </c>
    </row>
    <row r="232" spans="1:21" x14ac:dyDescent="0.45">
      <c r="A232" t="s">
        <v>252</v>
      </c>
      <c r="B232" t="s">
        <v>72</v>
      </c>
      <c r="C232" t="s">
        <v>253</v>
      </c>
      <c r="D232" t="s">
        <v>254</v>
      </c>
      <c r="E232">
        <v>2011</v>
      </c>
      <c r="F232">
        <v>2012</v>
      </c>
      <c r="G232" t="s">
        <v>15</v>
      </c>
      <c r="H232" t="s">
        <v>16</v>
      </c>
      <c r="I232">
        <v>0</v>
      </c>
      <c r="J232" t="s">
        <v>17</v>
      </c>
      <c r="K232">
        <v>0</v>
      </c>
      <c r="L232">
        <v>0</v>
      </c>
      <c r="M232" t="s">
        <v>16</v>
      </c>
      <c r="N232">
        <v>22.5</v>
      </c>
      <c r="O232">
        <v>12.5</v>
      </c>
      <c r="P232">
        <v>12</v>
      </c>
      <c r="Q232">
        <v>3</v>
      </c>
      <c r="R232">
        <v>100</v>
      </c>
      <c r="S232">
        <v>72</v>
      </c>
      <c r="T232" t="s">
        <v>16</v>
      </c>
      <c r="U232" t="s">
        <v>16</v>
      </c>
    </row>
    <row r="233" spans="1:21" x14ac:dyDescent="0.45">
      <c r="A233" t="s">
        <v>252</v>
      </c>
      <c r="B233" t="s">
        <v>72</v>
      </c>
      <c r="C233" t="s">
        <v>253</v>
      </c>
      <c r="D233" t="s">
        <v>254</v>
      </c>
      <c r="E233">
        <v>2011</v>
      </c>
      <c r="F233">
        <v>2012</v>
      </c>
      <c r="G233" t="s">
        <v>15</v>
      </c>
      <c r="H233" t="s">
        <v>16</v>
      </c>
      <c r="I233">
        <v>0</v>
      </c>
      <c r="J233" t="s">
        <v>17</v>
      </c>
      <c r="K233">
        <v>0</v>
      </c>
      <c r="L233">
        <v>0</v>
      </c>
      <c r="M233" t="s">
        <v>16</v>
      </c>
      <c r="N233">
        <v>25</v>
      </c>
      <c r="O233">
        <v>15</v>
      </c>
      <c r="P233">
        <v>12</v>
      </c>
      <c r="Q233">
        <v>3</v>
      </c>
      <c r="R233">
        <v>100</v>
      </c>
      <c r="S233">
        <v>70</v>
      </c>
      <c r="T233" t="s">
        <v>16</v>
      </c>
      <c r="U233" t="s">
        <v>16</v>
      </c>
    </row>
    <row r="234" spans="1:21" x14ac:dyDescent="0.45">
      <c r="A234" t="s">
        <v>252</v>
      </c>
      <c r="B234" t="s">
        <v>72</v>
      </c>
      <c r="C234" t="s">
        <v>253</v>
      </c>
      <c r="D234" t="s">
        <v>254</v>
      </c>
      <c r="E234">
        <v>2011</v>
      </c>
      <c r="F234">
        <v>2012</v>
      </c>
      <c r="G234" t="s">
        <v>15</v>
      </c>
      <c r="H234" t="s">
        <v>16</v>
      </c>
      <c r="I234">
        <v>0</v>
      </c>
      <c r="J234" t="s">
        <v>17</v>
      </c>
      <c r="K234">
        <v>0</v>
      </c>
      <c r="L234">
        <v>0</v>
      </c>
      <c r="M234" t="s">
        <v>16</v>
      </c>
      <c r="N234">
        <v>27.5</v>
      </c>
      <c r="O234">
        <v>17.5</v>
      </c>
      <c r="P234">
        <v>12</v>
      </c>
      <c r="Q234">
        <v>3</v>
      </c>
      <c r="R234">
        <v>100</v>
      </c>
      <c r="S234">
        <v>77</v>
      </c>
      <c r="T234" t="s">
        <v>16</v>
      </c>
      <c r="U234" t="s">
        <v>16</v>
      </c>
    </row>
    <row r="235" spans="1:21" x14ac:dyDescent="0.45">
      <c r="A235" t="s">
        <v>252</v>
      </c>
      <c r="B235" t="s">
        <v>72</v>
      </c>
      <c r="C235" t="s">
        <v>253</v>
      </c>
      <c r="D235" t="s">
        <v>254</v>
      </c>
      <c r="E235">
        <v>2011</v>
      </c>
      <c r="F235">
        <v>2012</v>
      </c>
      <c r="G235" t="s">
        <v>15</v>
      </c>
      <c r="H235" t="s">
        <v>16</v>
      </c>
      <c r="I235">
        <v>0</v>
      </c>
      <c r="J235" t="s">
        <v>17</v>
      </c>
      <c r="K235">
        <v>0</v>
      </c>
      <c r="L235">
        <v>0</v>
      </c>
      <c r="M235" t="s">
        <v>16</v>
      </c>
      <c r="N235">
        <v>30</v>
      </c>
      <c r="O235">
        <v>20</v>
      </c>
      <c r="P235">
        <v>12</v>
      </c>
      <c r="Q235">
        <v>3</v>
      </c>
      <c r="R235">
        <v>100</v>
      </c>
      <c r="S235">
        <v>76</v>
      </c>
      <c r="T235" t="s">
        <v>16</v>
      </c>
      <c r="U235" t="s">
        <v>16</v>
      </c>
    </row>
    <row r="236" spans="1:21" x14ac:dyDescent="0.45">
      <c r="A236" t="s">
        <v>255</v>
      </c>
      <c r="B236" t="s">
        <v>256</v>
      </c>
      <c r="C236" t="s">
        <v>257</v>
      </c>
      <c r="D236" t="s">
        <v>258</v>
      </c>
      <c r="E236">
        <v>2008</v>
      </c>
      <c r="F236">
        <v>2008</v>
      </c>
      <c r="G236" t="s">
        <v>15</v>
      </c>
      <c r="H236">
        <v>4</v>
      </c>
      <c r="I236">
        <v>224</v>
      </c>
      <c r="J236" t="s">
        <v>17</v>
      </c>
      <c r="K236">
        <v>0</v>
      </c>
      <c r="L236">
        <v>0</v>
      </c>
      <c r="M236">
        <v>42</v>
      </c>
      <c r="N236">
        <v>15</v>
      </c>
      <c r="O236">
        <v>15</v>
      </c>
      <c r="P236" t="s">
        <v>16</v>
      </c>
      <c r="Q236">
        <v>800</v>
      </c>
      <c r="R236">
        <v>1</v>
      </c>
      <c r="S236">
        <v>92</v>
      </c>
      <c r="T236" t="s">
        <v>16</v>
      </c>
      <c r="U236" t="s">
        <v>16</v>
      </c>
    </row>
    <row r="237" spans="1:21" x14ac:dyDescent="0.45">
      <c r="A237" t="s">
        <v>259</v>
      </c>
      <c r="B237" t="s">
        <v>168</v>
      </c>
      <c r="C237" t="s">
        <v>260</v>
      </c>
      <c r="D237" t="s">
        <v>263</v>
      </c>
      <c r="E237">
        <v>2006</v>
      </c>
      <c r="F237">
        <v>2006</v>
      </c>
      <c r="G237" t="s">
        <v>15</v>
      </c>
      <c r="H237" t="s">
        <v>16</v>
      </c>
      <c r="I237">
        <v>0</v>
      </c>
      <c r="J237" t="s">
        <v>17</v>
      </c>
      <c r="K237">
        <v>0</v>
      </c>
      <c r="L237">
        <v>0</v>
      </c>
      <c r="N237">
        <v>20</v>
      </c>
      <c r="O237">
        <v>20</v>
      </c>
      <c r="P237">
        <v>12</v>
      </c>
      <c r="Q237">
        <v>3</v>
      </c>
      <c r="R237">
        <v>50</v>
      </c>
      <c r="S237">
        <v>45.3</v>
      </c>
      <c r="T237" t="s">
        <v>16</v>
      </c>
      <c r="U237" t="s">
        <v>16</v>
      </c>
    </row>
    <row r="238" spans="1:21" x14ac:dyDescent="0.45">
      <c r="A238" t="s">
        <v>259</v>
      </c>
      <c r="B238" t="s">
        <v>168</v>
      </c>
      <c r="C238" t="s">
        <v>261</v>
      </c>
      <c r="D238" t="s">
        <v>264</v>
      </c>
      <c r="E238">
        <v>2006</v>
      </c>
      <c r="F238">
        <v>2006</v>
      </c>
      <c r="G238" t="s">
        <v>15</v>
      </c>
      <c r="H238" t="s">
        <v>16</v>
      </c>
      <c r="I238">
        <v>0</v>
      </c>
      <c r="J238" t="s">
        <v>17</v>
      </c>
      <c r="K238">
        <v>0</v>
      </c>
      <c r="L238">
        <v>0</v>
      </c>
      <c r="N238">
        <v>20</v>
      </c>
      <c r="O238">
        <v>20</v>
      </c>
      <c r="P238">
        <v>12</v>
      </c>
      <c r="Q238">
        <v>3</v>
      </c>
      <c r="R238">
        <v>50</v>
      </c>
      <c r="S238">
        <v>6.3</v>
      </c>
      <c r="T238" t="s">
        <v>16</v>
      </c>
      <c r="U238" t="s">
        <v>16</v>
      </c>
    </row>
    <row r="239" spans="1:21" x14ac:dyDescent="0.45">
      <c r="A239" t="s">
        <v>259</v>
      </c>
      <c r="B239" t="s">
        <v>168</v>
      </c>
      <c r="C239" t="s">
        <v>262</v>
      </c>
      <c r="D239" t="s">
        <v>265</v>
      </c>
      <c r="E239">
        <v>2006</v>
      </c>
      <c r="F239">
        <v>2006</v>
      </c>
      <c r="G239" t="s">
        <v>15</v>
      </c>
      <c r="H239" t="s">
        <v>16</v>
      </c>
      <c r="I239">
        <v>0</v>
      </c>
      <c r="J239" t="s">
        <v>17</v>
      </c>
      <c r="K239">
        <v>0</v>
      </c>
      <c r="L239">
        <v>0</v>
      </c>
      <c r="N239">
        <v>20</v>
      </c>
      <c r="O239">
        <v>20</v>
      </c>
      <c r="P239">
        <v>12</v>
      </c>
      <c r="Q239">
        <v>3</v>
      </c>
      <c r="R239">
        <v>50</v>
      </c>
      <c r="S239">
        <v>48.3</v>
      </c>
      <c r="T239" t="s">
        <v>16</v>
      </c>
      <c r="U239" t="s">
        <v>16</v>
      </c>
    </row>
    <row r="240" spans="1:21" x14ac:dyDescent="0.45">
      <c r="A240" t="s">
        <v>259</v>
      </c>
      <c r="B240" t="s">
        <v>168</v>
      </c>
      <c r="C240" t="s">
        <v>260</v>
      </c>
      <c r="D240" t="s">
        <v>263</v>
      </c>
      <c r="E240">
        <v>2006</v>
      </c>
      <c r="F240">
        <v>2006</v>
      </c>
      <c r="G240" t="s">
        <v>15</v>
      </c>
      <c r="H240" t="s">
        <v>16</v>
      </c>
      <c r="I240">
        <v>0</v>
      </c>
      <c r="J240" t="s">
        <v>15</v>
      </c>
      <c r="K240">
        <v>0</v>
      </c>
      <c r="L240">
        <v>0</v>
      </c>
      <c r="N240">
        <v>20</v>
      </c>
      <c r="O240">
        <v>20</v>
      </c>
      <c r="P240">
        <v>12</v>
      </c>
      <c r="Q240">
        <v>3</v>
      </c>
      <c r="R240">
        <v>50</v>
      </c>
      <c r="S240">
        <v>46.3</v>
      </c>
      <c r="T240" t="s">
        <v>16</v>
      </c>
      <c r="U240" t="s">
        <v>16</v>
      </c>
    </row>
    <row r="241" spans="1:21" x14ac:dyDescent="0.45">
      <c r="A241" t="s">
        <v>259</v>
      </c>
      <c r="B241" t="s">
        <v>168</v>
      </c>
      <c r="C241" t="s">
        <v>261</v>
      </c>
      <c r="D241" t="s">
        <v>264</v>
      </c>
      <c r="E241">
        <v>2006</v>
      </c>
      <c r="F241">
        <v>2006</v>
      </c>
      <c r="G241" t="s">
        <v>15</v>
      </c>
      <c r="H241" t="s">
        <v>16</v>
      </c>
      <c r="I241">
        <v>0</v>
      </c>
      <c r="J241" t="s">
        <v>15</v>
      </c>
      <c r="K241">
        <v>0</v>
      </c>
      <c r="L241">
        <v>0</v>
      </c>
      <c r="N241">
        <v>20</v>
      </c>
      <c r="O241">
        <v>20</v>
      </c>
      <c r="P241">
        <v>12</v>
      </c>
      <c r="Q241">
        <v>3</v>
      </c>
      <c r="R241">
        <v>50</v>
      </c>
      <c r="S241">
        <v>49.3</v>
      </c>
      <c r="T241" t="s">
        <v>16</v>
      </c>
      <c r="U241" t="s">
        <v>16</v>
      </c>
    </row>
    <row r="242" spans="1:21" x14ac:dyDescent="0.45">
      <c r="A242" t="s">
        <v>259</v>
      </c>
      <c r="B242" t="s">
        <v>168</v>
      </c>
      <c r="C242" t="s">
        <v>262</v>
      </c>
      <c r="D242" t="s">
        <v>265</v>
      </c>
      <c r="E242">
        <v>2006</v>
      </c>
      <c r="F242">
        <v>2006</v>
      </c>
      <c r="G242" t="s">
        <v>15</v>
      </c>
      <c r="H242" t="s">
        <v>16</v>
      </c>
      <c r="I242">
        <v>0</v>
      </c>
      <c r="J242" t="s">
        <v>15</v>
      </c>
      <c r="K242">
        <v>0</v>
      </c>
      <c r="L242">
        <v>0</v>
      </c>
      <c r="N242">
        <v>20</v>
      </c>
      <c r="O242">
        <v>20</v>
      </c>
      <c r="P242">
        <v>12</v>
      </c>
      <c r="Q242">
        <v>3</v>
      </c>
      <c r="R242">
        <v>50</v>
      </c>
      <c r="S242">
        <v>49.3</v>
      </c>
      <c r="T242" t="s">
        <v>16</v>
      </c>
      <c r="U242" t="s">
        <v>16</v>
      </c>
    </row>
    <row r="243" spans="1:21" x14ac:dyDescent="0.45">
      <c r="A243" t="s">
        <v>259</v>
      </c>
      <c r="B243" t="s">
        <v>168</v>
      </c>
      <c r="C243" t="s">
        <v>260</v>
      </c>
      <c r="D243" t="s">
        <v>263</v>
      </c>
      <c r="E243">
        <v>2006</v>
      </c>
      <c r="F243">
        <v>2006</v>
      </c>
      <c r="G243" t="s">
        <v>15</v>
      </c>
      <c r="H243">
        <v>3.8</v>
      </c>
      <c r="I243">
        <v>180</v>
      </c>
      <c r="J243" t="s">
        <v>17</v>
      </c>
      <c r="K243">
        <v>0</v>
      </c>
      <c r="L243">
        <v>0</v>
      </c>
      <c r="M243">
        <v>180</v>
      </c>
      <c r="N243">
        <v>25</v>
      </c>
      <c r="O243">
        <v>15</v>
      </c>
      <c r="P243">
        <v>12</v>
      </c>
      <c r="Q243">
        <v>3</v>
      </c>
      <c r="R243">
        <v>50</v>
      </c>
      <c r="S243">
        <v>37.67</v>
      </c>
      <c r="T243" t="s">
        <v>16</v>
      </c>
      <c r="U243" t="s">
        <v>16</v>
      </c>
    </row>
    <row r="244" spans="1:21" x14ac:dyDescent="0.45">
      <c r="A244" t="s">
        <v>259</v>
      </c>
      <c r="B244" t="s">
        <v>168</v>
      </c>
      <c r="C244" t="s">
        <v>261</v>
      </c>
      <c r="D244" t="s">
        <v>264</v>
      </c>
      <c r="E244">
        <v>2006</v>
      </c>
      <c r="F244">
        <v>2006</v>
      </c>
      <c r="G244" t="s">
        <v>15</v>
      </c>
      <c r="H244">
        <v>3.8</v>
      </c>
      <c r="I244">
        <v>180</v>
      </c>
      <c r="J244" t="s">
        <v>17</v>
      </c>
      <c r="K244">
        <v>0</v>
      </c>
      <c r="L244">
        <v>0</v>
      </c>
      <c r="M244">
        <v>180</v>
      </c>
      <c r="N244">
        <v>25</v>
      </c>
      <c r="O244">
        <v>15</v>
      </c>
      <c r="P244">
        <v>12</v>
      </c>
      <c r="Q244">
        <v>3</v>
      </c>
      <c r="R244">
        <v>50</v>
      </c>
      <c r="S244">
        <v>2</v>
      </c>
      <c r="T244" t="s">
        <v>16</v>
      </c>
      <c r="U244" t="s">
        <v>16</v>
      </c>
    </row>
    <row r="245" spans="1:21" x14ac:dyDescent="0.45">
      <c r="A245" t="s">
        <v>259</v>
      </c>
      <c r="B245" t="s">
        <v>168</v>
      </c>
      <c r="C245" t="s">
        <v>262</v>
      </c>
      <c r="D245" t="s">
        <v>265</v>
      </c>
      <c r="E245">
        <v>2006</v>
      </c>
      <c r="F245">
        <v>2006</v>
      </c>
      <c r="G245" t="s">
        <v>15</v>
      </c>
      <c r="H245">
        <v>3.8</v>
      </c>
      <c r="I245">
        <v>180</v>
      </c>
      <c r="J245" t="s">
        <v>17</v>
      </c>
      <c r="K245">
        <v>0</v>
      </c>
      <c r="L245">
        <v>0</v>
      </c>
      <c r="M245">
        <v>180</v>
      </c>
      <c r="N245">
        <v>25</v>
      </c>
      <c r="O245">
        <v>15</v>
      </c>
      <c r="P245">
        <v>12</v>
      </c>
      <c r="Q245">
        <v>3</v>
      </c>
      <c r="R245">
        <v>50</v>
      </c>
      <c r="S245">
        <v>45.67</v>
      </c>
      <c r="T245" t="s">
        <v>16</v>
      </c>
      <c r="U245" t="s">
        <v>16</v>
      </c>
    </row>
    <row r="246" spans="1:21" x14ac:dyDescent="0.45">
      <c r="A246" t="s">
        <v>259</v>
      </c>
      <c r="B246" t="s">
        <v>168</v>
      </c>
      <c r="C246" t="s">
        <v>260</v>
      </c>
      <c r="D246" t="s">
        <v>263</v>
      </c>
      <c r="E246">
        <v>2006</v>
      </c>
      <c r="F246">
        <v>2006</v>
      </c>
      <c r="G246" t="s">
        <v>15</v>
      </c>
      <c r="H246">
        <v>3.8</v>
      </c>
      <c r="I246">
        <v>180</v>
      </c>
      <c r="J246" t="s">
        <v>17</v>
      </c>
      <c r="K246">
        <v>0</v>
      </c>
      <c r="L246">
        <v>0</v>
      </c>
      <c r="M246">
        <v>180</v>
      </c>
      <c r="N246">
        <v>20</v>
      </c>
      <c r="O246">
        <v>15</v>
      </c>
      <c r="P246">
        <v>12</v>
      </c>
      <c r="Q246">
        <v>3</v>
      </c>
      <c r="R246">
        <v>50</v>
      </c>
      <c r="S246">
        <v>32.33</v>
      </c>
      <c r="T246" t="s">
        <v>16</v>
      </c>
      <c r="U246" t="s">
        <v>16</v>
      </c>
    </row>
    <row r="247" spans="1:21" x14ac:dyDescent="0.45">
      <c r="A247" t="s">
        <v>259</v>
      </c>
      <c r="B247" t="s">
        <v>168</v>
      </c>
      <c r="C247" t="s">
        <v>261</v>
      </c>
      <c r="D247" t="s">
        <v>264</v>
      </c>
      <c r="E247">
        <v>2006</v>
      </c>
      <c r="F247">
        <v>2006</v>
      </c>
      <c r="G247" t="s">
        <v>15</v>
      </c>
      <c r="H247">
        <v>3.8</v>
      </c>
      <c r="I247">
        <v>180</v>
      </c>
      <c r="J247" t="s">
        <v>17</v>
      </c>
      <c r="K247">
        <v>0</v>
      </c>
      <c r="L247">
        <v>0</v>
      </c>
      <c r="M247">
        <v>180</v>
      </c>
      <c r="N247">
        <v>20</v>
      </c>
      <c r="O247">
        <v>10</v>
      </c>
      <c r="P247">
        <v>12</v>
      </c>
      <c r="Q247">
        <v>3</v>
      </c>
      <c r="R247">
        <v>50</v>
      </c>
      <c r="S247">
        <v>3.67</v>
      </c>
      <c r="T247" t="s">
        <v>16</v>
      </c>
      <c r="U247" t="s">
        <v>16</v>
      </c>
    </row>
    <row r="248" spans="1:21" x14ac:dyDescent="0.45">
      <c r="A248" t="s">
        <v>259</v>
      </c>
      <c r="B248" t="s">
        <v>168</v>
      </c>
      <c r="C248" t="s">
        <v>262</v>
      </c>
      <c r="D248" t="s">
        <v>265</v>
      </c>
      <c r="E248">
        <v>2006</v>
      </c>
      <c r="F248">
        <v>2006</v>
      </c>
      <c r="G248" t="s">
        <v>15</v>
      </c>
      <c r="H248">
        <v>3.8</v>
      </c>
      <c r="I248">
        <v>180</v>
      </c>
      <c r="J248" t="s">
        <v>17</v>
      </c>
      <c r="K248">
        <v>0</v>
      </c>
      <c r="L248">
        <v>0</v>
      </c>
      <c r="M248">
        <v>180</v>
      </c>
      <c r="N248">
        <v>20</v>
      </c>
      <c r="O248">
        <v>10</v>
      </c>
      <c r="P248">
        <v>12</v>
      </c>
      <c r="Q248">
        <v>3</v>
      </c>
      <c r="R248">
        <v>50</v>
      </c>
      <c r="S248">
        <v>41</v>
      </c>
      <c r="T248" t="s">
        <v>16</v>
      </c>
      <c r="U248" t="s">
        <v>16</v>
      </c>
    </row>
    <row r="249" spans="1:21" x14ac:dyDescent="0.45">
      <c r="A249" t="s">
        <v>259</v>
      </c>
      <c r="B249" t="s">
        <v>168</v>
      </c>
      <c r="C249" t="s">
        <v>260</v>
      </c>
      <c r="D249" t="s">
        <v>263</v>
      </c>
      <c r="E249">
        <v>2006</v>
      </c>
      <c r="F249">
        <v>2006</v>
      </c>
      <c r="G249" t="s">
        <v>15</v>
      </c>
      <c r="H249">
        <v>3.8</v>
      </c>
      <c r="I249">
        <v>180</v>
      </c>
      <c r="J249" t="s">
        <v>17</v>
      </c>
      <c r="K249">
        <v>0</v>
      </c>
      <c r="L249">
        <v>0</v>
      </c>
      <c r="M249">
        <v>180</v>
      </c>
      <c r="N249">
        <v>15</v>
      </c>
      <c r="O249">
        <v>5</v>
      </c>
      <c r="P249">
        <v>12</v>
      </c>
      <c r="Q249">
        <v>3</v>
      </c>
      <c r="R249">
        <v>50</v>
      </c>
      <c r="S249">
        <v>27</v>
      </c>
      <c r="T249" t="s">
        <v>16</v>
      </c>
      <c r="U249" t="s">
        <v>16</v>
      </c>
    </row>
    <row r="250" spans="1:21" x14ac:dyDescent="0.45">
      <c r="A250" t="s">
        <v>259</v>
      </c>
      <c r="B250" t="s">
        <v>168</v>
      </c>
      <c r="C250" t="s">
        <v>261</v>
      </c>
      <c r="D250" t="s">
        <v>264</v>
      </c>
      <c r="E250">
        <v>2006</v>
      </c>
      <c r="F250">
        <v>2006</v>
      </c>
      <c r="G250" t="s">
        <v>15</v>
      </c>
      <c r="H250">
        <v>3.8</v>
      </c>
      <c r="I250">
        <v>180</v>
      </c>
      <c r="J250" t="s">
        <v>17</v>
      </c>
      <c r="K250">
        <v>0</v>
      </c>
      <c r="L250">
        <v>0</v>
      </c>
      <c r="M250">
        <v>180</v>
      </c>
      <c r="N250">
        <v>15</v>
      </c>
      <c r="O250">
        <v>5</v>
      </c>
      <c r="P250">
        <v>12</v>
      </c>
      <c r="Q250">
        <v>3</v>
      </c>
      <c r="R250">
        <v>50</v>
      </c>
      <c r="S250">
        <v>2</v>
      </c>
      <c r="T250" t="s">
        <v>16</v>
      </c>
      <c r="U250" t="s">
        <v>16</v>
      </c>
    </row>
    <row r="251" spans="1:21" x14ac:dyDescent="0.45">
      <c r="A251" t="s">
        <v>259</v>
      </c>
      <c r="B251" t="s">
        <v>168</v>
      </c>
      <c r="C251" t="s">
        <v>262</v>
      </c>
      <c r="D251" t="s">
        <v>265</v>
      </c>
      <c r="E251">
        <v>2006</v>
      </c>
      <c r="F251">
        <v>2006</v>
      </c>
      <c r="G251" t="s">
        <v>15</v>
      </c>
      <c r="H251">
        <v>3.8</v>
      </c>
      <c r="I251">
        <v>180</v>
      </c>
      <c r="J251" t="s">
        <v>17</v>
      </c>
      <c r="K251">
        <v>0</v>
      </c>
      <c r="L251">
        <v>0</v>
      </c>
      <c r="M251">
        <v>180</v>
      </c>
      <c r="N251">
        <v>15</v>
      </c>
      <c r="O251">
        <v>5</v>
      </c>
      <c r="P251">
        <v>12</v>
      </c>
      <c r="Q251">
        <v>3</v>
      </c>
      <c r="R251">
        <v>50</v>
      </c>
      <c r="S251">
        <v>48.33</v>
      </c>
      <c r="T251" t="s">
        <v>16</v>
      </c>
      <c r="U251" t="s">
        <v>16</v>
      </c>
    </row>
    <row r="252" spans="1:21" x14ac:dyDescent="0.45">
      <c r="A252" t="s">
        <v>266</v>
      </c>
      <c r="B252" t="s">
        <v>118</v>
      </c>
      <c r="C252" t="s">
        <v>269</v>
      </c>
      <c r="D252" t="s">
        <v>270</v>
      </c>
      <c r="E252">
        <v>2009</v>
      </c>
      <c r="F252">
        <v>2011</v>
      </c>
      <c r="G252" t="s">
        <v>17</v>
      </c>
      <c r="H252" t="s">
        <v>16</v>
      </c>
      <c r="I252">
        <v>0</v>
      </c>
      <c r="J252" t="s">
        <v>15</v>
      </c>
      <c r="K252">
        <v>0</v>
      </c>
      <c r="L252">
        <v>0</v>
      </c>
      <c r="M252">
        <v>28</v>
      </c>
      <c r="N252">
        <v>20</v>
      </c>
      <c r="O252">
        <v>20</v>
      </c>
      <c r="P252">
        <v>0</v>
      </c>
      <c r="Q252">
        <v>4</v>
      </c>
      <c r="R252">
        <v>100</v>
      </c>
      <c r="S252">
        <v>52.8</v>
      </c>
      <c r="T252" t="s">
        <v>16</v>
      </c>
      <c r="U252" t="s">
        <v>16</v>
      </c>
    </row>
    <row r="253" spans="1:21" x14ac:dyDescent="0.45">
      <c r="A253" t="s">
        <v>266</v>
      </c>
      <c r="B253" t="s">
        <v>267</v>
      </c>
      <c r="C253" t="s">
        <v>269</v>
      </c>
      <c r="D253" t="s">
        <v>270</v>
      </c>
      <c r="E253">
        <v>2009</v>
      </c>
      <c r="F253">
        <v>2011</v>
      </c>
      <c r="G253" t="s">
        <v>15</v>
      </c>
      <c r="H253" t="s">
        <v>16</v>
      </c>
      <c r="I253">
        <v>0</v>
      </c>
      <c r="J253" t="s">
        <v>17</v>
      </c>
      <c r="K253">
        <v>0</v>
      </c>
      <c r="L253">
        <v>0</v>
      </c>
      <c r="M253">
        <v>21</v>
      </c>
      <c r="N253">
        <v>30</v>
      </c>
      <c r="O253">
        <v>20</v>
      </c>
      <c r="P253">
        <v>8</v>
      </c>
      <c r="Q253">
        <v>8</v>
      </c>
      <c r="R253">
        <v>50</v>
      </c>
      <c r="S253">
        <v>48.6</v>
      </c>
      <c r="T253" t="s">
        <v>16</v>
      </c>
      <c r="U253" t="s">
        <v>16</v>
      </c>
    </row>
    <row r="254" spans="1:21" x14ac:dyDescent="0.45">
      <c r="A254" t="s">
        <v>266</v>
      </c>
      <c r="B254" t="s">
        <v>256</v>
      </c>
      <c r="C254" t="s">
        <v>268</v>
      </c>
      <c r="D254" t="s">
        <v>271</v>
      </c>
      <c r="E254">
        <v>2009</v>
      </c>
      <c r="F254">
        <v>2011</v>
      </c>
      <c r="G254" t="s">
        <v>15</v>
      </c>
      <c r="H254" t="s">
        <v>16</v>
      </c>
      <c r="I254">
        <v>0</v>
      </c>
      <c r="J254" t="s">
        <v>17</v>
      </c>
      <c r="K254">
        <v>0</v>
      </c>
      <c r="L254">
        <v>0</v>
      </c>
      <c r="M254">
        <v>21</v>
      </c>
      <c r="N254">
        <v>30</v>
      </c>
      <c r="O254">
        <v>20</v>
      </c>
      <c r="P254">
        <v>8</v>
      </c>
      <c r="Q254">
        <v>8</v>
      </c>
      <c r="R254">
        <v>50</v>
      </c>
      <c r="S254">
        <v>88.9</v>
      </c>
      <c r="T254" t="s">
        <v>16</v>
      </c>
      <c r="U254" t="s">
        <v>16</v>
      </c>
    </row>
    <row r="255" spans="1:21" x14ac:dyDescent="0.45">
      <c r="A255" t="s">
        <v>266</v>
      </c>
      <c r="B255" t="s">
        <v>66</v>
      </c>
      <c r="C255" t="s">
        <v>269</v>
      </c>
      <c r="D255" t="s">
        <v>270</v>
      </c>
      <c r="E255">
        <v>2009</v>
      </c>
      <c r="F255">
        <v>2011</v>
      </c>
      <c r="G255" t="s">
        <v>15</v>
      </c>
      <c r="H255" t="s">
        <v>16</v>
      </c>
      <c r="I255">
        <v>0</v>
      </c>
      <c r="J255" t="s">
        <v>17</v>
      </c>
      <c r="K255">
        <v>0</v>
      </c>
      <c r="L255">
        <v>0</v>
      </c>
      <c r="M255">
        <v>21</v>
      </c>
      <c r="N255">
        <v>30</v>
      </c>
      <c r="O255">
        <v>20</v>
      </c>
      <c r="P255">
        <v>8</v>
      </c>
      <c r="Q255">
        <v>8</v>
      </c>
      <c r="R255">
        <v>50</v>
      </c>
      <c r="S255">
        <v>81.900000000000006</v>
      </c>
      <c r="T255" t="s">
        <v>16</v>
      </c>
      <c r="U255" t="s">
        <v>16</v>
      </c>
    </row>
    <row r="256" spans="1:21" x14ac:dyDescent="0.45">
      <c r="A256" t="s">
        <v>272</v>
      </c>
      <c r="B256" t="s">
        <v>273</v>
      </c>
      <c r="C256" t="s">
        <v>275</v>
      </c>
      <c r="D256" t="s">
        <v>274</v>
      </c>
      <c r="E256">
        <v>2013</v>
      </c>
      <c r="F256">
        <v>2015</v>
      </c>
      <c r="G256" t="s">
        <v>15</v>
      </c>
      <c r="H256" t="s">
        <v>16</v>
      </c>
      <c r="I256">
        <v>0</v>
      </c>
      <c r="J256" t="s">
        <v>17</v>
      </c>
      <c r="K256">
        <v>0</v>
      </c>
      <c r="L256">
        <v>0</v>
      </c>
      <c r="M256">
        <v>120</v>
      </c>
      <c r="N256">
        <v>25</v>
      </c>
      <c r="O256">
        <v>25</v>
      </c>
      <c r="P256" t="s">
        <v>16</v>
      </c>
      <c r="Q256">
        <v>4</v>
      </c>
      <c r="R256">
        <v>100</v>
      </c>
      <c r="S256">
        <v>48</v>
      </c>
      <c r="T256" t="s">
        <v>16</v>
      </c>
      <c r="U256" t="s">
        <v>16</v>
      </c>
    </row>
    <row r="257" spans="1:21" x14ac:dyDescent="0.45">
      <c r="A257" t="s">
        <v>272</v>
      </c>
      <c r="B257" t="s">
        <v>273</v>
      </c>
      <c r="C257" t="s">
        <v>275</v>
      </c>
      <c r="D257" t="s">
        <v>274</v>
      </c>
      <c r="E257">
        <v>2013</v>
      </c>
      <c r="F257">
        <v>2015</v>
      </c>
      <c r="G257" t="s">
        <v>15</v>
      </c>
      <c r="H257">
        <v>4</v>
      </c>
      <c r="I257">
        <v>30</v>
      </c>
      <c r="J257" t="s">
        <v>17</v>
      </c>
      <c r="K257">
        <v>0</v>
      </c>
      <c r="L257">
        <v>0</v>
      </c>
      <c r="M257">
        <v>120</v>
      </c>
      <c r="N257">
        <v>25</v>
      </c>
      <c r="O257">
        <v>25</v>
      </c>
      <c r="P257" t="s">
        <v>16</v>
      </c>
      <c r="Q257">
        <v>4</v>
      </c>
      <c r="R257">
        <v>100</v>
      </c>
      <c r="S257">
        <v>49</v>
      </c>
      <c r="T257" t="s">
        <v>16</v>
      </c>
      <c r="U257" t="s">
        <v>16</v>
      </c>
    </row>
    <row r="258" spans="1:21" x14ac:dyDescent="0.45">
      <c r="A258" t="s">
        <v>276</v>
      </c>
      <c r="B258" t="s">
        <v>277</v>
      </c>
      <c r="C258" t="s">
        <v>279</v>
      </c>
      <c r="D258" t="s">
        <v>280</v>
      </c>
      <c r="E258">
        <v>2015</v>
      </c>
      <c r="F258">
        <v>2015</v>
      </c>
      <c r="G258" t="s">
        <v>15</v>
      </c>
      <c r="H258" t="s">
        <v>16</v>
      </c>
      <c r="I258">
        <v>0</v>
      </c>
      <c r="J258" t="s">
        <v>17</v>
      </c>
      <c r="K258">
        <v>0</v>
      </c>
      <c r="L258">
        <v>0</v>
      </c>
      <c r="M258">
        <v>20</v>
      </c>
      <c r="N258">
        <v>23</v>
      </c>
      <c r="O258">
        <v>23</v>
      </c>
      <c r="P258">
        <v>12</v>
      </c>
      <c r="Q258">
        <v>4</v>
      </c>
      <c r="R258">
        <v>25</v>
      </c>
      <c r="S258">
        <v>8</v>
      </c>
      <c r="T258">
        <v>100</v>
      </c>
      <c r="U258" t="s">
        <v>16</v>
      </c>
    </row>
    <row r="259" spans="1:21" x14ac:dyDescent="0.45">
      <c r="A259" t="s">
        <v>276</v>
      </c>
      <c r="B259" t="s">
        <v>278</v>
      </c>
      <c r="C259" t="s">
        <v>279</v>
      </c>
      <c r="D259" t="s">
        <v>280</v>
      </c>
      <c r="E259">
        <v>2015</v>
      </c>
      <c r="F259">
        <v>2015</v>
      </c>
      <c r="G259" t="s">
        <v>15</v>
      </c>
      <c r="H259" t="s">
        <v>16</v>
      </c>
      <c r="I259">
        <v>0</v>
      </c>
      <c r="J259" t="s">
        <v>17</v>
      </c>
      <c r="K259">
        <v>0</v>
      </c>
      <c r="L259">
        <v>0</v>
      </c>
      <c r="M259">
        <v>20</v>
      </c>
      <c r="N259">
        <v>23</v>
      </c>
      <c r="O259">
        <v>23</v>
      </c>
      <c r="P259">
        <v>12</v>
      </c>
      <c r="Q259">
        <v>4</v>
      </c>
      <c r="R259">
        <v>25</v>
      </c>
      <c r="S259">
        <v>5</v>
      </c>
      <c r="T259">
        <v>100</v>
      </c>
      <c r="U259" t="s">
        <v>16</v>
      </c>
    </row>
    <row r="260" spans="1:21" x14ac:dyDescent="0.45">
      <c r="A260" t="s">
        <v>276</v>
      </c>
      <c r="B260" t="s">
        <v>277</v>
      </c>
      <c r="C260" t="s">
        <v>279</v>
      </c>
      <c r="D260" t="s">
        <v>280</v>
      </c>
      <c r="E260">
        <v>2015</v>
      </c>
      <c r="F260">
        <v>2015</v>
      </c>
      <c r="G260" t="s">
        <v>15</v>
      </c>
      <c r="H260">
        <v>5</v>
      </c>
      <c r="I260">
        <v>112</v>
      </c>
      <c r="J260" t="s">
        <v>17</v>
      </c>
      <c r="K260">
        <v>0</v>
      </c>
      <c r="L260">
        <v>0</v>
      </c>
      <c r="M260">
        <v>20</v>
      </c>
      <c r="N260">
        <v>23</v>
      </c>
      <c r="O260">
        <v>23</v>
      </c>
      <c r="P260">
        <v>12</v>
      </c>
      <c r="Q260">
        <v>4</v>
      </c>
      <c r="R260">
        <v>25</v>
      </c>
      <c r="S260">
        <v>79</v>
      </c>
      <c r="T260">
        <v>100</v>
      </c>
      <c r="U260" t="s">
        <v>16</v>
      </c>
    </row>
    <row r="261" spans="1:21" x14ac:dyDescent="0.45">
      <c r="A261" t="s">
        <v>276</v>
      </c>
      <c r="B261" t="s">
        <v>278</v>
      </c>
      <c r="C261" t="s">
        <v>279</v>
      </c>
      <c r="D261" t="s">
        <v>280</v>
      </c>
      <c r="E261">
        <v>2015</v>
      </c>
      <c r="F261">
        <v>2015</v>
      </c>
      <c r="G261" t="s">
        <v>15</v>
      </c>
      <c r="H261">
        <v>5</v>
      </c>
      <c r="I261">
        <v>112</v>
      </c>
      <c r="J261" t="s">
        <v>17</v>
      </c>
      <c r="K261">
        <v>0</v>
      </c>
      <c r="L261">
        <v>0</v>
      </c>
      <c r="M261">
        <v>20</v>
      </c>
      <c r="N261">
        <v>23</v>
      </c>
      <c r="O261">
        <v>23</v>
      </c>
      <c r="P261">
        <v>12</v>
      </c>
      <c r="Q261">
        <v>4</v>
      </c>
      <c r="R261">
        <v>25</v>
      </c>
      <c r="S261">
        <v>93</v>
      </c>
      <c r="T261">
        <v>100</v>
      </c>
      <c r="U261" t="s">
        <v>16</v>
      </c>
    </row>
    <row r="262" spans="1:21" x14ac:dyDescent="0.45">
      <c r="A262" t="s">
        <v>276</v>
      </c>
      <c r="B262" t="s">
        <v>277</v>
      </c>
      <c r="C262" t="s">
        <v>279</v>
      </c>
      <c r="D262" t="s">
        <v>280</v>
      </c>
      <c r="E262">
        <v>2015</v>
      </c>
      <c r="F262">
        <v>2015</v>
      </c>
      <c r="G262" t="s">
        <v>15</v>
      </c>
      <c r="H262">
        <v>5</v>
      </c>
      <c r="I262">
        <v>112</v>
      </c>
      <c r="J262" t="s">
        <v>17</v>
      </c>
      <c r="K262">
        <v>0</v>
      </c>
      <c r="L262">
        <v>0</v>
      </c>
      <c r="M262">
        <v>20</v>
      </c>
      <c r="N262">
        <v>23</v>
      </c>
      <c r="O262">
        <v>23</v>
      </c>
      <c r="P262">
        <v>0</v>
      </c>
      <c r="Q262">
        <v>4</v>
      </c>
      <c r="R262">
        <v>25</v>
      </c>
      <c r="S262">
        <v>43</v>
      </c>
      <c r="T262">
        <v>100</v>
      </c>
      <c r="U262" t="s">
        <v>16</v>
      </c>
    </row>
    <row r="263" spans="1:21" x14ac:dyDescent="0.45">
      <c r="A263" t="s">
        <v>276</v>
      </c>
      <c r="B263" t="s">
        <v>278</v>
      </c>
      <c r="C263" t="s">
        <v>279</v>
      </c>
      <c r="D263" t="s">
        <v>280</v>
      </c>
      <c r="E263">
        <v>2015</v>
      </c>
      <c r="F263">
        <v>2015</v>
      </c>
      <c r="G263" t="s">
        <v>15</v>
      </c>
      <c r="H263">
        <v>5</v>
      </c>
      <c r="I263">
        <v>112</v>
      </c>
      <c r="J263" t="s">
        <v>17</v>
      </c>
      <c r="K263">
        <v>0</v>
      </c>
      <c r="L263">
        <v>0</v>
      </c>
      <c r="M263">
        <v>20</v>
      </c>
      <c r="N263">
        <v>23</v>
      </c>
      <c r="O263">
        <v>23</v>
      </c>
      <c r="P263">
        <v>0</v>
      </c>
      <c r="Q263">
        <v>4</v>
      </c>
      <c r="R263">
        <v>25</v>
      </c>
      <c r="S263">
        <v>12</v>
      </c>
      <c r="T263">
        <v>100</v>
      </c>
      <c r="U263" t="s">
        <v>16</v>
      </c>
    </row>
    <row r="264" spans="1:21" x14ac:dyDescent="0.45">
      <c r="A264" t="s">
        <v>284</v>
      </c>
      <c r="B264" t="s">
        <v>283</v>
      </c>
      <c r="C264" t="s">
        <v>285</v>
      </c>
      <c r="D264" t="s">
        <v>281</v>
      </c>
      <c r="E264">
        <v>2016</v>
      </c>
      <c r="F264">
        <v>2016</v>
      </c>
      <c r="G264" t="s">
        <v>15</v>
      </c>
      <c r="H264">
        <v>5</v>
      </c>
      <c r="I264">
        <v>150</v>
      </c>
      <c r="J264" t="s">
        <v>17</v>
      </c>
      <c r="K264">
        <v>0</v>
      </c>
      <c r="L264">
        <v>0</v>
      </c>
      <c r="M264">
        <v>23</v>
      </c>
      <c r="N264">
        <v>22</v>
      </c>
      <c r="O264">
        <v>10</v>
      </c>
      <c r="P264">
        <v>14</v>
      </c>
      <c r="Q264">
        <v>4</v>
      </c>
      <c r="R264">
        <v>25</v>
      </c>
      <c r="S264">
        <v>81</v>
      </c>
      <c r="T264" t="s">
        <v>16</v>
      </c>
      <c r="U264" t="s">
        <v>16</v>
      </c>
    </row>
    <row r="265" spans="1:21" x14ac:dyDescent="0.45">
      <c r="A265" t="s">
        <v>284</v>
      </c>
      <c r="B265" t="s">
        <v>283</v>
      </c>
      <c r="C265" t="s">
        <v>286</v>
      </c>
      <c r="D265" t="s">
        <v>281</v>
      </c>
      <c r="E265">
        <v>2016</v>
      </c>
      <c r="F265">
        <v>2016</v>
      </c>
      <c r="G265" t="s">
        <v>15</v>
      </c>
      <c r="H265">
        <v>5</v>
      </c>
      <c r="I265">
        <v>150</v>
      </c>
      <c r="J265" t="s">
        <v>17</v>
      </c>
      <c r="K265">
        <v>0</v>
      </c>
      <c r="L265">
        <v>0</v>
      </c>
      <c r="M265">
        <v>23</v>
      </c>
      <c r="N265">
        <v>22</v>
      </c>
      <c r="O265">
        <v>10</v>
      </c>
      <c r="P265">
        <v>14</v>
      </c>
      <c r="Q265">
        <v>4</v>
      </c>
      <c r="R265">
        <v>25</v>
      </c>
      <c r="S265">
        <v>64</v>
      </c>
      <c r="T265" t="s">
        <v>16</v>
      </c>
      <c r="U265" t="s">
        <v>16</v>
      </c>
    </row>
    <row r="266" spans="1:21" x14ac:dyDescent="0.45">
      <c r="A266" t="s">
        <v>284</v>
      </c>
      <c r="B266" t="s">
        <v>283</v>
      </c>
      <c r="C266" t="s">
        <v>287</v>
      </c>
      <c r="D266" t="s">
        <v>281</v>
      </c>
      <c r="E266">
        <v>2016</v>
      </c>
      <c r="F266">
        <v>2016</v>
      </c>
      <c r="G266" t="s">
        <v>15</v>
      </c>
      <c r="H266">
        <v>5</v>
      </c>
      <c r="I266">
        <v>150</v>
      </c>
      <c r="J266" t="s">
        <v>17</v>
      </c>
      <c r="K266">
        <v>0</v>
      </c>
      <c r="L266">
        <v>0</v>
      </c>
      <c r="M266">
        <v>23</v>
      </c>
      <c r="N266">
        <v>22</v>
      </c>
      <c r="O266">
        <v>10</v>
      </c>
      <c r="P266">
        <v>14</v>
      </c>
      <c r="Q266">
        <v>4</v>
      </c>
      <c r="R266">
        <v>25</v>
      </c>
      <c r="S266">
        <v>66</v>
      </c>
      <c r="T266" t="s">
        <v>16</v>
      </c>
      <c r="U266" t="s">
        <v>16</v>
      </c>
    </row>
    <row r="267" spans="1:21" x14ac:dyDescent="0.45">
      <c r="A267" t="s">
        <v>284</v>
      </c>
      <c r="B267" t="s">
        <v>283</v>
      </c>
      <c r="C267" t="s">
        <v>288</v>
      </c>
      <c r="D267" t="s">
        <v>281</v>
      </c>
      <c r="E267">
        <v>2016</v>
      </c>
      <c r="F267">
        <v>2016</v>
      </c>
      <c r="G267" t="s">
        <v>15</v>
      </c>
      <c r="H267">
        <v>5</v>
      </c>
      <c r="I267">
        <v>150</v>
      </c>
      <c r="J267" t="s">
        <v>17</v>
      </c>
      <c r="K267">
        <v>0</v>
      </c>
      <c r="L267">
        <v>0</v>
      </c>
      <c r="M267">
        <v>23</v>
      </c>
      <c r="N267">
        <v>22</v>
      </c>
      <c r="O267">
        <v>10</v>
      </c>
      <c r="P267">
        <v>14</v>
      </c>
      <c r="Q267">
        <v>4</v>
      </c>
      <c r="R267">
        <v>25</v>
      </c>
      <c r="S267">
        <v>53</v>
      </c>
      <c r="T267" t="s">
        <v>16</v>
      </c>
      <c r="U267" t="s">
        <v>16</v>
      </c>
    </row>
    <row r="268" spans="1:21" x14ac:dyDescent="0.45">
      <c r="A268" t="s">
        <v>284</v>
      </c>
      <c r="B268" t="s">
        <v>283</v>
      </c>
      <c r="C268" t="s">
        <v>289</v>
      </c>
      <c r="D268" t="s">
        <v>282</v>
      </c>
      <c r="E268">
        <v>2016</v>
      </c>
      <c r="F268">
        <v>2016</v>
      </c>
      <c r="G268" t="s">
        <v>15</v>
      </c>
      <c r="H268">
        <v>5</v>
      </c>
      <c r="I268">
        <v>150</v>
      </c>
      <c r="J268" t="s">
        <v>17</v>
      </c>
      <c r="K268">
        <v>0</v>
      </c>
      <c r="L268">
        <v>0</v>
      </c>
      <c r="M268">
        <v>23</v>
      </c>
      <c r="N268">
        <v>22</v>
      </c>
      <c r="O268">
        <v>10</v>
      </c>
      <c r="P268">
        <v>14</v>
      </c>
      <c r="Q268">
        <v>4</v>
      </c>
      <c r="R268">
        <v>25</v>
      </c>
      <c r="S268">
        <v>86</v>
      </c>
      <c r="T268" t="s">
        <v>16</v>
      </c>
      <c r="U268" t="s">
        <v>16</v>
      </c>
    </row>
    <row r="269" spans="1:21" x14ac:dyDescent="0.45">
      <c r="A269" t="s">
        <v>284</v>
      </c>
      <c r="B269" t="s">
        <v>283</v>
      </c>
      <c r="C269" t="s">
        <v>290</v>
      </c>
      <c r="D269" t="s">
        <v>282</v>
      </c>
      <c r="E269">
        <v>2016</v>
      </c>
      <c r="F269">
        <v>2016</v>
      </c>
      <c r="G269" t="s">
        <v>15</v>
      </c>
      <c r="H269">
        <v>5</v>
      </c>
      <c r="I269">
        <v>150</v>
      </c>
      <c r="J269" t="s">
        <v>17</v>
      </c>
      <c r="K269">
        <v>0</v>
      </c>
      <c r="L269">
        <v>0</v>
      </c>
      <c r="M269">
        <v>23</v>
      </c>
      <c r="N269">
        <v>22</v>
      </c>
      <c r="O269">
        <v>10</v>
      </c>
      <c r="P269">
        <v>14</v>
      </c>
      <c r="Q269">
        <v>4</v>
      </c>
      <c r="R269">
        <v>25</v>
      </c>
      <c r="S269">
        <v>69</v>
      </c>
      <c r="T269" t="s">
        <v>16</v>
      </c>
      <c r="U269" t="s">
        <v>16</v>
      </c>
    </row>
    <row r="270" spans="1:21" x14ac:dyDescent="0.45">
      <c r="A270" t="s">
        <v>284</v>
      </c>
      <c r="B270" t="s">
        <v>283</v>
      </c>
      <c r="C270" t="s">
        <v>291</v>
      </c>
      <c r="D270" t="s">
        <v>282</v>
      </c>
      <c r="E270">
        <v>2016</v>
      </c>
      <c r="F270">
        <v>2016</v>
      </c>
      <c r="G270" t="s">
        <v>15</v>
      </c>
      <c r="H270">
        <v>5</v>
      </c>
      <c r="I270">
        <v>150</v>
      </c>
      <c r="J270" t="s">
        <v>17</v>
      </c>
      <c r="K270">
        <v>0</v>
      </c>
      <c r="L270">
        <v>0</v>
      </c>
      <c r="M270">
        <v>23</v>
      </c>
      <c r="N270">
        <v>22</v>
      </c>
      <c r="O270">
        <v>10</v>
      </c>
      <c r="P270">
        <v>14</v>
      </c>
      <c r="Q270">
        <v>4</v>
      </c>
      <c r="R270">
        <v>25</v>
      </c>
      <c r="S270">
        <v>79</v>
      </c>
      <c r="T270" t="s">
        <v>16</v>
      </c>
      <c r="U270" t="s">
        <v>16</v>
      </c>
    </row>
    <row r="271" spans="1:21" x14ac:dyDescent="0.45">
      <c r="A271" t="s">
        <v>284</v>
      </c>
      <c r="B271" t="s">
        <v>283</v>
      </c>
      <c r="C271" t="s">
        <v>292</v>
      </c>
      <c r="D271" t="s">
        <v>282</v>
      </c>
      <c r="E271">
        <v>2016</v>
      </c>
      <c r="F271">
        <v>2016</v>
      </c>
      <c r="G271" t="s">
        <v>15</v>
      </c>
      <c r="H271">
        <v>5</v>
      </c>
      <c r="I271">
        <v>150</v>
      </c>
      <c r="J271" t="s">
        <v>17</v>
      </c>
      <c r="K271">
        <v>0</v>
      </c>
      <c r="L271">
        <v>0</v>
      </c>
      <c r="M271">
        <v>23</v>
      </c>
      <c r="N271">
        <v>22</v>
      </c>
      <c r="O271">
        <v>10</v>
      </c>
      <c r="P271">
        <v>14</v>
      </c>
      <c r="Q271">
        <v>4</v>
      </c>
      <c r="R271">
        <v>25</v>
      </c>
      <c r="S271">
        <v>67</v>
      </c>
      <c r="T271" t="s">
        <v>16</v>
      </c>
      <c r="U271" t="s">
        <v>16</v>
      </c>
    </row>
    <row r="272" spans="1:21" x14ac:dyDescent="0.45">
      <c r="A272" t="s">
        <v>293</v>
      </c>
      <c r="B272" t="s">
        <v>168</v>
      </c>
      <c r="C272" t="s">
        <v>294</v>
      </c>
      <c r="D272" t="s">
        <v>297</v>
      </c>
      <c r="E272">
        <v>2013</v>
      </c>
      <c r="F272">
        <v>2014</v>
      </c>
      <c r="G272" t="s">
        <v>15</v>
      </c>
      <c r="H272" t="s">
        <v>16</v>
      </c>
      <c r="I272">
        <v>0</v>
      </c>
      <c r="J272" t="s">
        <v>17</v>
      </c>
      <c r="K272">
        <v>0</v>
      </c>
      <c r="L272">
        <v>0</v>
      </c>
      <c r="M272">
        <v>14</v>
      </c>
      <c r="N272">
        <v>24</v>
      </c>
      <c r="O272">
        <v>24</v>
      </c>
      <c r="P272" t="s">
        <v>16</v>
      </c>
      <c r="Q272">
        <v>4</v>
      </c>
      <c r="R272">
        <v>50</v>
      </c>
      <c r="S272">
        <v>5</v>
      </c>
      <c r="T272" t="s">
        <v>16</v>
      </c>
      <c r="U272" t="s">
        <v>16</v>
      </c>
    </row>
    <row r="273" spans="1:21" x14ac:dyDescent="0.45">
      <c r="A273" t="s">
        <v>293</v>
      </c>
      <c r="B273" t="s">
        <v>168</v>
      </c>
      <c r="C273" t="s">
        <v>295</v>
      </c>
      <c r="D273" t="s">
        <v>298</v>
      </c>
      <c r="E273">
        <v>2013</v>
      </c>
      <c r="F273">
        <v>2014</v>
      </c>
      <c r="G273" t="s">
        <v>15</v>
      </c>
      <c r="H273" t="s">
        <v>16</v>
      </c>
      <c r="I273">
        <v>0</v>
      </c>
      <c r="J273" t="s">
        <v>17</v>
      </c>
      <c r="K273">
        <v>0</v>
      </c>
      <c r="L273">
        <v>0</v>
      </c>
      <c r="M273">
        <v>14</v>
      </c>
      <c r="N273">
        <v>24</v>
      </c>
      <c r="O273">
        <v>24</v>
      </c>
      <c r="P273" t="s">
        <v>16</v>
      </c>
      <c r="Q273">
        <v>4</v>
      </c>
      <c r="R273">
        <v>50</v>
      </c>
      <c r="S273">
        <v>10</v>
      </c>
      <c r="T273" t="s">
        <v>16</v>
      </c>
      <c r="U273" t="s">
        <v>16</v>
      </c>
    </row>
    <row r="274" spans="1:21" x14ac:dyDescent="0.45">
      <c r="A274" t="s">
        <v>293</v>
      </c>
      <c r="B274" t="s">
        <v>168</v>
      </c>
      <c r="C274" t="s">
        <v>296</v>
      </c>
      <c r="D274" t="s">
        <v>299</v>
      </c>
      <c r="E274">
        <v>2013</v>
      </c>
      <c r="F274">
        <v>2014</v>
      </c>
      <c r="G274" t="s">
        <v>15</v>
      </c>
      <c r="H274" t="s">
        <v>16</v>
      </c>
      <c r="I274">
        <v>0</v>
      </c>
      <c r="J274" t="s">
        <v>17</v>
      </c>
      <c r="K274">
        <v>0</v>
      </c>
      <c r="L274">
        <v>0</v>
      </c>
      <c r="M274">
        <v>14</v>
      </c>
      <c r="N274">
        <v>24</v>
      </c>
      <c r="O274">
        <v>24</v>
      </c>
      <c r="P274" t="s">
        <v>16</v>
      </c>
      <c r="Q274">
        <v>4</v>
      </c>
      <c r="R274">
        <v>50</v>
      </c>
      <c r="S274">
        <v>17</v>
      </c>
      <c r="T274" t="s">
        <v>16</v>
      </c>
      <c r="U274" t="s">
        <v>16</v>
      </c>
    </row>
    <row r="275" spans="1:21" x14ac:dyDescent="0.45">
      <c r="A275" t="s">
        <v>293</v>
      </c>
      <c r="B275" t="s">
        <v>168</v>
      </c>
      <c r="C275" t="s">
        <v>294</v>
      </c>
      <c r="D275" t="s">
        <v>297</v>
      </c>
      <c r="E275">
        <v>2013</v>
      </c>
      <c r="F275">
        <v>2014</v>
      </c>
      <c r="G275" t="s">
        <v>15</v>
      </c>
      <c r="H275" t="s">
        <v>16</v>
      </c>
      <c r="I275">
        <v>0</v>
      </c>
      <c r="J275" t="s">
        <v>15</v>
      </c>
      <c r="K275">
        <v>0</v>
      </c>
      <c r="L275">
        <v>0</v>
      </c>
      <c r="M275">
        <v>14</v>
      </c>
      <c r="N275">
        <v>24</v>
      </c>
      <c r="O275">
        <v>24</v>
      </c>
      <c r="P275" t="s">
        <v>16</v>
      </c>
      <c r="Q275">
        <v>4</v>
      </c>
      <c r="R275">
        <v>50</v>
      </c>
      <c r="S275">
        <v>94</v>
      </c>
      <c r="T275" t="s">
        <v>16</v>
      </c>
      <c r="U275" t="s">
        <v>16</v>
      </c>
    </row>
    <row r="276" spans="1:21" x14ac:dyDescent="0.45">
      <c r="A276" t="s">
        <v>293</v>
      </c>
      <c r="B276" t="s">
        <v>168</v>
      </c>
      <c r="C276" t="s">
        <v>295</v>
      </c>
      <c r="D276" t="s">
        <v>298</v>
      </c>
      <c r="E276">
        <v>2013</v>
      </c>
      <c r="F276">
        <v>2014</v>
      </c>
      <c r="G276" t="s">
        <v>15</v>
      </c>
      <c r="H276" t="s">
        <v>16</v>
      </c>
      <c r="I276">
        <v>0</v>
      </c>
      <c r="J276" t="s">
        <v>15</v>
      </c>
      <c r="K276">
        <v>0</v>
      </c>
      <c r="L276">
        <v>0</v>
      </c>
      <c r="M276">
        <v>14</v>
      </c>
      <c r="N276">
        <v>24</v>
      </c>
      <c r="O276">
        <v>24</v>
      </c>
      <c r="P276" t="s">
        <v>16</v>
      </c>
      <c r="Q276">
        <v>4</v>
      </c>
      <c r="R276">
        <v>50</v>
      </c>
      <c r="S276">
        <v>94.5</v>
      </c>
      <c r="T276" t="s">
        <v>16</v>
      </c>
      <c r="U276" t="s">
        <v>16</v>
      </c>
    </row>
    <row r="277" spans="1:21" x14ac:dyDescent="0.45">
      <c r="A277" t="s">
        <v>293</v>
      </c>
      <c r="B277" t="s">
        <v>168</v>
      </c>
      <c r="C277" t="s">
        <v>296</v>
      </c>
      <c r="D277" t="s">
        <v>299</v>
      </c>
      <c r="E277">
        <v>2013</v>
      </c>
      <c r="F277">
        <v>2014</v>
      </c>
      <c r="G277" t="s">
        <v>15</v>
      </c>
      <c r="H277" t="s">
        <v>16</v>
      </c>
      <c r="I277">
        <v>0</v>
      </c>
      <c r="J277" t="s">
        <v>15</v>
      </c>
      <c r="K277">
        <v>0</v>
      </c>
      <c r="L277">
        <v>0</v>
      </c>
      <c r="M277">
        <v>14</v>
      </c>
      <c r="N277">
        <v>24</v>
      </c>
      <c r="O277">
        <v>24</v>
      </c>
      <c r="P277" t="s">
        <v>16</v>
      </c>
      <c r="Q277">
        <v>4</v>
      </c>
      <c r="R277">
        <v>50</v>
      </c>
      <c r="S277">
        <v>87</v>
      </c>
      <c r="T277" t="s">
        <v>16</v>
      </c>
      <c r="U277" t="s">
        <v>16</v>
      </c>
    </row>
    <row r="278" spans="1:21" x14ac:dyDescent="0.45">
      <c r="A278" t="s">
        <v>300</v>
      </c>
      <c r="B278" t="s">
        <v>301</v>
      </c>
      <c r="C278" t="s">
        <v>303</v>
      </c>
      <c r="D278" t="s">
        <v>302</v>
      </c>
      <c r="E278">
        <v>2005</v>
      </c>
      <c r="F278">
        <v>2009</v>
      </c>
      <c r="G278" t="s">
        <v>15</v>
      </c>
      <c r="H278" t="s">
        <v>16</v>
      </c>
      <c r="I278">
        <v>0</v>
      </c>
      <c r="J278" t="s">
        <v>17</v>
      </c>
      <c r="K278">
        <v>0</v>
      </c>
      <c r="L278">
        <v>0</v>
      </c>
      <c r="M278">
        <v>14</v>
      </c>
      <c r="N278">
        <v>21</v>
      </c>
      <c r="O278">
        <v>21</v>
      </c>
      <c r="P278">
        <v>12</v>
      </c>
      <c r="Q278">
        <v>1</v>
      </c>
      <c r="R278">
        <v>100</v>
      </c>
      <c r="S278">
        <v>38</v>
      </c>
      <c r="T278" t="s">
        <v>16</v>
      </c>
      <c r="U278" t="s">
        <v>16</v>
      </c>
    </row>
    <row r="279" spans="1:21" x14ac:dyDescent="0.45">
      <c r="A279" t="s">
        <v>300</v>
      </c>
      <c r="B279" t="s">
        <v>301</v>
      </c>
      <c r="C279" t="s">
        <v>304</v>
      </c>
      <c r="D279" t="s">
        <v>302</v>
      </c>
      <c r="E279">
        <v>2008</v>
      </c>
      <c r="F279">
        <v>2009</v>
      </c>
      <c r="G279" t="s">
        <v>15</v>
      </c>
      <c r="H279" t="s">
        <v>16</v>
      </c>
      <c r="I279">
        <v>0</v>
      </c>
      <c r="J279" t="s">
        <v>17</v>
      </c>
      <c r="K279">
        <v>0</v>
      </c>
      <c r="L279">
        <v>0</v>
      </c>
      <c r="M279">
        <v>14</v>
      </c>
      <c r="N279">
        <v>21</v>
      </c>
      <c r="O279">
        <v>21</v>
      </c>
      <c r="P279">
        <v>12</v>
      </c>
      <c r="Q279">
        <v>1</v>
      </c>
      <c r="R279">
        <v>100</v>
      </c>
      <c r="S279">
        <v>0</v>
      </c>
      <c r="T279" t="s">
        <v>16</v>
      </c>
      <c r="U279" t="s">
        <v>16</v>
      </c>
    </row>
    <row r="280" spans="1:21" x14ac:dyDescent="0.45">
      <c r="A280" t="s">
        <v>300</v>
      </c>
      <c r="B280" t="s">
        <v>301</v>
      </c>
      <c r="C280" t="s">
        <v>304</v>
      </c>
      <c r="D280" t="s">
        <v>302</v>
      </c>
      <c r="E280">
        <v>2008</v>
      </c>
      <c r="F280">
        <v>2009</v>
      </c>
      <c r="G280" t="s">
        <v>15</v>
      </c>
      <c r="H280" t="s">
        <v>16</v>
      </c>
      <c r="I280">
        <v>0</v>
      </c>
      <c r="J280" t="s">
        <v>17</v>
      </c>
      <c r="K280">
        <v>0</v>
      </c>
      <c r="L280">
        <v>0</v>
      </c>
      <c r="M280">
        <v>14</v>
      </c>
      <c r="N280">
        <v>21</v>
      </c>
      <c r="O280">
        <v>25</v>
      </c>
      <c r="P280">
        <v>10</v>
      </c>
      <c r="Q280">
        <v>1</v>
      </c>
      <c r="R280">
        <v>100</v>
      </c>
      <c r="S280">
        <v>18</v>
      </c>
      <c r="T280" t="s">
        <v>16</v>
      </c>
      <c r="U280" t="s">
        <v>16</v>
      </c>
    </row>
    <row r="281" spans="1:21" x14ac:dyDescent="0.45">
      <c r="A281" t="s">
        <v>305</v>
      </c>
      <c r="B281" t="s">
        <v>306</v>
      </c>
      <c r="C281" t="s">
        <v>307</v>
      </c>
      <c r="D281" t="s">
        <v>308</v>
      </c>
      <c r="E281">
        <v>2012</v>
      </c>
      <c r="F281">
        <v>2013</v>
      </c>
      <c r="G281" t="s">
        <v>15</v>
      </c>
      <c r="H281">
        <v>5</v>
      </c>
      <c r="I281">
        <v>56</v>
      </c>
      <c r="J281" t="s">
        <v>17</v>
      </c>
      <c r="K281">
        <v>0</v>
      </c>
      <c r="L281">
        <v>0</v>
      </c>
      <c r="M281">
        <v>90</v>
      </c>
      <c r="N281">
        <v>20</v>
      </c>
      <c r="O281">
        <v>10</v>
      </c>
      <c r="P281">
        <v>12</v>
      </c>
      <c r="Q281">
        <v>6</v>
      </c>
      <c r="R281">
        <v>100</v>
      </c>
      <c r="S281">
        <v>62.7</v>
      </c>
      <c r="T281" t="s">
        <v>16</v>
      </c>
      <c r="U281" t="s">
        <v>16</v>
      </c>
    </row>
    <row r="282" spans="1:21" x14ac:dyDescent="0.45">
      <c r="A282" t="s">
        <v>305</v>
      </c>
      <c r="B282" t="s">
        <v>306</v>
      </c>
      <c r="C282" t="s">
        <v>307</v>
      </c>
      <c r="D282" t="s">
        <v>308</v>
      </c>
      <c r="E282">
        <v>2012</v>
      </c>
      <c r="F282">
        <v>2013</v>
      </c>
      <c r="G282" t="s">
        <v>15</v>
      </c>
      <c r="H282">
        <v>5</v>
      </c>
      <c r="I282">
        <v>56</v>
      </c>
      <c r="J282" t="s">
        <v>17</v>
      </c>
      <c r="K282">
        <v>0</v>
      </c>
      <c r="L282">
        <v>0</v>
      </c>
      <c r="M282">
        <v>90</v>
      </c>
      <c r="N282">
        <v>20</v>
      </c>
      <c r="O282">
        <v>10</v>
      </c>
      <c r="P282">
        <v>12</v>
      </c>
      <c r="Q282">
        <v>6</v>
      </c>
      <c r="R282">
        <v>100</v>
      </c>
      <c r="S282">
        <v>69.3</v>
      </c>
      <c r="T282" t="s">
        <v>16</v>
      </c>
      <c r="U282" t="s">
        <v>16</v>
      </c>
    </row>
    <row r="283" spans="1:21" x14ac:dyDescent="0.45">
      <c r="A283" t="s">
        <v>310</v>
      </c>
      <c r="B283" t="s">
        <v>311</v>
      </c>
      <c r="C283" t="s">
        <v>309</v>
      </c>
      <c r="D283" t="s">
        <v>312</v>
      </c>
      <c r="E283">
        <v>2011</v>
      </c>
      <c r="F283">
        <v>2011</v>
      </c>
      <c r="G283" t="s">
        <v>17</v>
      </c>
      <c r="H283" t="s">
        <v>16</v>
      </c>
      <c r="I283">
        <v>0</v>
      </c>
      <c r="J283" t="s">
        <v>17</v>
      </c>
      <c r="K283">
        <v>0</v>
      </c>
      <c r="L283">
        <v>0</v>
      </c>
      <c r="M283">
        <v>28</v>
      </c>
      <c r="N283">
        <v>20</v>
      </c>
      <c r="O283">
        <v>20</v>
      </c>
      <c r="P283">
        <v>12</v>
      </c>
      <c r="Q283">
        <v>4</v>
      </c>
      <c r="R283">
        <v>25</v>
      </c>
      <c r="S283">
        <v>100</v>
      </c>
      <c r="T283" t="s">
        <v>16</v>
      </c>
      <c r="U283" t="s">
        <v>16</v>
      </c>
    </row>
    <row r="284" spans="1:21" x14ac:dyDescent="0.45">
      <c r="A284" t="s">
        <v>313</v>
      </c>
      <c r="B284" t="s">
        <v>72</v>
      </c>
      <c r="C284" t="s">
        <v>314</v>
      </c>
      <c r="D284" t="s">
        <v>315</v>
      </c>
      <c r="E284">
        <v>2005</v>
      </c>
      <c r="F284">
        <v>2005</v>
      </c>
      <c r="G284" t="s">
        <v>15</v>
      </c>
      <c r="H284" t="s">
        <v>16</v>
      </c>
      <c r="I284">
        <v>0</v>
      </c>
      <c r="J284" t="s">
        <v>17</v>
      </c>
      <c r="K284">
        <v>0</v>
      </c>
      <c r="L284">
        <v>0</v>
      </c>
      <c r="M284">
        <v>16</v>
      </c>
      <c r="N284">
        <v>25</v>
      </c>
      <c r="O284">
        <v>25</v>
      </c>
      <c r="P284">
        <v>12</v>
      </c>
      <c r="Q284">
        <v>440</v>
      </c>
      <c r="R284">
        <v>1</v>
      </c>
      <c r="S284">
        <v>54</v>
      </c>
      <c r="T284" t="s">
        <v>16</v>
      </c>
      <c r="U284" t="s">
        <v>16</v>
      </c>
    </row>
    <row r="285" spans="1:21" x14ac:dyDescent="0.45">
      <c r="A285" t="s">
        <v>316</v>
      </c>
      <c r="B285" t="s">
        <v>317</v>
      </c>
      <c r="C285" t="s">
        <v>318</v>
      </c>
      <c r="D285" t="s">
        <v>319</v>
      </c>
      <c r="E285">
        <v>2016</v>
      </c>
      <c r="F285">
        <v>2016</v>
      </c>
      <c r="G285" t="s">
        <v>15</v>
      </c>
      <c r="H285">
        <v>5</v>
      </c>
      <c r="I285">
        <v>90</v>
      </c>
      <c r="J285" t="s">
        <v>17</v>
      </c>
      <c r="K285">
        <v>0</v>
      </c>
      <c r="L285">
        <v>0</v>
      </c>
      <c r="M285">
        <v>28</v>
      </c>
      <c r="N285">
        <v>30</v>
      </c>
      <c r="O285">
        <v>20</v>
      </c>
      <c r="P285">
        <v>8</v>
      </c>
      <c r="Q285">
        <v>4</v>
      </c>
      <c r="R285">
        <v>100</v>
      </c>
      <c r="S285">
        <v>33</v>
      </c>
      <c r="T285" t="s">
        <v>16</v>
      </c>
      <c r="U285" t="s">
        <v>16</v>
      </c>
    </row>
    <row r="286" spans="1:21" x14ac:dyDescent="0.45">
      <c r="A286" t="s">
        <v>316</v>
      </c>
      <c r="B286" t="s">
        <v>317</v>
      </c>
      <c r="C286" t="s">
        <v>318</v>
      </c>
      <c r="D286" t="s">
        <v>319</v>
      </c>
      <c r="E286">
        <v>2016</v>
      </c>
      <c r="F286">
        <v>2016</v>
      </c>
      <c r="G286" t="s">
        <v>15</v>
      </c>
      <c r="H286">
        <v>5</v>
      </c>
      <c r="I286">
        <v>120</v>
      </c>
      <c r="J286" t="s">
        <v>17</v>
      </c>
      <c r="K286">
        <v>0</v>
      </c>
      <c r="L286">
        <v>0</v>
      </c>
      <c r="M286">
        <v>28</v>
      </c>
      <c r="N286">
        <v>30</v>
      </c>
      <c r="O286">
        <v>20</v>
      </c>
      <c r="P286">
        <v>8</v>
      </c>
      <c r="Q286">
        <v>4</v>
      </c>
      <c r="R286">
        <v>100</v>
      </c>
      <c r="S286">
        <v>80</v>
      </c>
      <c r="T286" t="s">
        <v>16</v>
      </c>
      <c r="U286" t="s">
        <v>16</v>
      </c>
    </row>
    <row r="287" spans="1:21" x14ac:dyDescent="0.45">
      <c r="A287" t="s">
        <v>316</v>
      </c>
      <c r="B287" t="s">
        <v>317</v>
      </c>
      <c r="C287" t="s">
        <v>318</v>
      </c>
      <c r="D287" t="s">
        <v>319</v>
      </c>
      <c r="E287">
        <v>2016</v>
      </c>
      <c r="F287">
        <v>2016</v>
      </c>
      <c r="G287" t="s">
        <v>15</v>
      </c>
      <c r="H287">
        <v>5</v>
      </c>
      <c r="I287">
        <v>90</v>
      </c>
      <c r="J287" t="s">
        <v>17</v>
      </c>
      <c r="K287">
        <v>0</v>
      </c>
      <c r="L287">
        <v>0</v>
      </c>
      <c r="M287">
        <v>28</v>
      </c>
      <c r="N287">
        <v>30</v>
      </c>
      <c r="O287">
        <v>20</v>
      </c>
      <c r="P287">
        <v>0</v>
      </c>
      <c r="Q287">
        <v>4</v>
      </c>
      <c r="R287">
        <v>100</v>
      </c>
      <c r="S287">
        <v>49</v>
      </c>
      <c r="T287" t="s">
        <v>16</v>
      </c>
      <c r="U287" t="s">
        <v>16</v>
      </c>
    </row>
    <row r="288" spans="1:21" x14ac:dyDescent="0.45">
      <c r="A288" t="s">
        <v>316</v>
      </c>
      <c r="B288" t="s">
        <v>317</v>
      </c>
      <c r="C288" t="s">
        <v>318</v>
      </c>
      <c r="D288" t="s">
        <v>319</v>
      </c>
      <c r="E288">
        <v>2016</v>
      </c>
      <c r="F288">
        <v>2016</v>
      </c>
      <c r="G288" t="s">
        <v>15</v>
      </c>
      <c r="H288">
        <v>5</v>
      </c>
      <c r="I288">
        <v>120</v>
      </c>
      <c r="J288" t="s">
        <v>17</v>
      </c>
      <c r="K288">
        <v>0</v>
      </c>
      <c r="L288">
        <v>0</v>
      </c>
      <c r="M288">
        <v>28</v>
      </c>
      <c r="N288">
        <v>30</v>
      </c>
      <c r="O288">
        <v>20</v>
      </c>
      <c r="P288">
        <v>0</v>
      </c>
      <c r="Q288">
        <v>4</v>
      </c>
      <c r="R288">
        <v>100</v>
      </c>
      <c r="S288">
        <v>97</v>
      </c>
      <c r="T288" t="s">
        <v>16</v>
      </c>
      <c r="U288" t="s">
        <v>16</v>
      </c>
    </row>
    <row r="289" spans="1:21" x14ac:dyDescent="0.45">
      <c r="A289" t="s">
        <v>320</v>
      </c>
      <c r="B289" t="s">
        <v>321</v>
      </c>
      <c r="C289" t="s">
        <v>322</v>
      </c>
      <c r="D289" t="s">
        <v>323</v>
      </c>
      <c r="E289">
        <v>2015</v>
      </c>
      <c r="F289">
        <v>2015</v>
      </c>
      <c r="G289" t="s">
        <v>15</v>
      </c>
      <c r="H289" t="s">
        <v>16</v>
      </c>
      <c r="I289">
        <v>0</v>
      </c>
      <c r="J289" t="s">
        <v>17</v>
      </c>
      <c r="K289">
        <v>0</v>
      </c>
      <c r="L289">
        <v>0</v>
      </c>
      <c r="M289">
        <v>105</v>
      </c>
      <c r="N289">
        <v>5</v>
      </c>
      <c r="O289">
        <v>5</v>
      </c>
      <c r="P289">
        <v>12</v>
      </c>
      <c r="Q289">
        <v>5</v>
      </c>
      <c r="R289">
        <v>20</v>
      </c>
      <c r="S289">
        <v>98</v>
      </c>
      <c r="T289">
        <v>100</v>
      </c>
      <c r="U289" t="s">
        <v>16</v>
      </c>
    </row>
    <row r="290" spans="1:21" x14ac:dyDescent="0.45">
      <c r="A290" t="s">
        <v>320</v>
      </c>
      <c r="B290" t="s">
        <v>321</v>
      </c>
      <c r="C290" t="s">
        <v>322</v>
      </c>
      <c r="D290" t="s">
        <v>323</v>
      </c>
      <c r="E290">
        <v>2015</v>
      </c>
      <c r="F290">
        <v>2015</v>
      </c>
      <c r="G290" t="s">
        <v>15</v>
      </c>
      <c r="H290" t="s">
        <v>16</v>
      </c>
      <c r="I290">
        <v>0</v>
      </c>
      <c r="J290" t="s">
        <v>17</v>
      </c>
      <c r="K290">
        <v>0</v>
      </c>
      <c r="L290">
        <v>0</v>
      </c>
      <c r="M290">
        <v>105</v>
      </c>
      <c r="N290">
        <v>10</v>
      </c>
      <c r="O290">
        <v>10</v>
      </c>
      <c r="P290">
        <v>12</v>
      </c>
      <c r="Q290">
        <v>5</v>
      </c>
      <c r="R290">
        <v>20</v>
      </c>
      <c r="S290">
        <v>92</v>
      </c>
      <c r="T290">
        <v>100</v>
      </c>
      <c r="U290" t="s">
        <v>16</v>
      </c>
    </row>
    <row r="291" spans="1:21" x14ac:dyDescent="0.45">
      <c r="A291" t="s">
        <v>320</v>
      </c>
      <c r="B291" t="s">
        <v>321</v>
      </c>
      <c r="C291" t="s">
        <v>322</v>
      </c>
      <c r="D291" t="s">
        <v>323</v>
      </c>
      <c r="E291">
        <v>2015</v>
      </c>
      <c r="F291">
        <v>2015</v>
      </c>
      <c r="G291" t="s">
        <v>15</v>
      </c>
      <c r="H291" t="s">
        <v>16</v>
      </c>
      <c r="I291">
        <v>0</v>
      </c>
      <c r="J291" t="s">
        <v>17</v>
      </c>
      <c r="K291">
        <v>0</v>
      </c>
      <c r="L291">
        <v>0</v>
      </c>
      <c r="M291">
        <v>105</v>
      </c>
      <c r="N291">
        <v>15</v>
      </c>
      <c r="O291">
        <v>15</v>
      </c>
      <c r="P291">
        <v>12</v>
      </c>
      <c r="Q291">
        <v>5</v>
      </c>
      <c r="R291">
        <v>20</v>
      </c>
      <c r="S291">
        <v>81</v>
      </c>
      <c r="T291">
        <v>100</v>
      </c>
      <c r="U291" t="s">
        <v>16</v>
      </c>
    </row>
    <row r="292" spans="1:21" x14ac:dyDescent="0.45">
      <c r="A292" t="s">
        <v>320</v>
      </c>
      <c r="B292" t="s">
        <v>321</v>
      </c>
      <c r="C292" t="s">
        <v>322</v>
      </c>
      <c r="D292" t="s">
        <v>323</v>
      </c>
      <c r="E292">
        <v>2015</v>
      </c>
      <c r="F292">
        <v>2015</v>
      </c>
      <c r="G292" t="s">
        <v>15</v>
      </c>
      <c r="H292" t="s">
        <v>16</v>
      </c>
      <c r="I292">
        <v>0</v>
      </c>
      <c r="J292" t="s">
        <v>17</v>
      </c>
      <c r="K292">
        <v>0</v>
      </c>
      <c r="L292">
        <v>0</v>
      </c>
      <c r="M292">
        <v>105</v>
      </c>
      <c r="N292">
        <v>20</v>
      </c>
      <c r="O292">
        <v>20</v>
      </c>
      <c r="P292">
        <v>12</v>
      </c>
      <c r="Q292">
        <v>5</v>
      </c>
      <c r="R292">
        <v>20</v>
      </c>
      <c r="S292">
        <v>92</v>
      </c>
      <c r="T292">
        <v>100</v>
      </c>
      <c r="U292" t="s">
        <v>16</v>
      </c>
    </row>
    <row r="293" spans="1:21" x14ac:dyDescent="0.45">
      <c r="A293" t="s">
        <v>320</v>
      </c>
      <c r="B293" t="s">
        <v>321</v>
      </c>
      <c r="C293" t="s">
        <v>322</v>
      </c>
      <c r="D293" t="s">
        <v>323</v>
      </c>
      <c r="E293">
        <v>2015</v>
      </c>
      <c r="F293">
        <v>2015</v>
      </c>
      <c r="G293" t="s">
        <v>15</v>
      </c>
      <c r="H293" t="s">
        <v>16</v>
      </c>
      <c r="I293">
        <v>0</v>
      </c>
      <c r="J293" t="s">
        <v>17</v>
      </c>
      <c r="K293">
        <v>0</v>
      </c>
      <c r="L293">
        <v>0</v>
      </c>
      <c r="M293">
        <v>105</v>
      </c>
      <c r="N293">
        <v>25</v>
      </c>
      <c r="O293">
        <v>25</v>
      </c>
      <c r="P293">
        <v>12</v>
      </c>
      <c r="Q293">
        <v>5</v>
      </c>
      <c r="R293">
        <v>20</v>
      </c>
      <c r="S293">
        <v>81</v>
      </c>
      <c r="T293">
        <v>100</v>
      </c>
      <c r="U293" t="s">
        <v>16</v>
      </c>
    </row>
    <row r="294" spans="1:21" x14ac:dyDescent="0.45">
      <c r="A294" t="s">
        <v>320</v>
      </c>
      <c r="B294" t="s">
        <v>321</v>
      </c>
      <c r="C294" t="s">
        <v>322</v>
      </c>
      <c r="D294" t="s">
        <v>323</v>
      </c>
      <c r="E294">
        <v>2015</v>
      </c>
      <c r="F294">
        <v>2015</v>
      </c>
      <c r="G294" t="s">
        <v>15</v>
      </c>
      <c r="H294" t="s">
        <v>16</v>
      </c>
      <c r="I294">
        <v>0</v>
      </c>
      <c r="J294" t="s">
        <v>17</v>
      </c>
      <c r="K294">
        <v>0</v>
      </c>
      <c r="L294">
        <v>0</v>
      </c>
      <c r="M294">
        <v>105</v>
      </c>
      <c r="N294">
        <v>20</v>
      </c>
      <c r="O294">
        <v>10</v>
      </c>
      <c r="P294">
        <v>12</v>
      </c>
      <c r="Q294">
        <v>5</v>
      </c>
      <c r="R294">
        <v>20</v>
      </c>
      <c r="S294">
        <v>73</v>
      </c>
      <c r="T294">
        <v>100</v>
      </c>
      <c r="U294" t="s">
        <v>16</v>
      </c>
    </row>
    <row r="295" spans="1:21" x14ac:dyDescent="0.45">
      <c r="A295" t="s">
        <v>320</v>
      </c>
      <c r="B295" t="s">
        <v>321</v>
      </c>
      <c r="C295" t="s">
        <v>322</v>
      </c>
      <c r="D295" t="s">
        <v>323</v>
      </c>
      <c r="E295">
        <v>2015</v>
      </c>
      <c r="F295">
        <v>2015</v>
      </c>
      <c r="G295" t="s">
        <v>15</v>
      </c>
      <c r="H295" t="s">
        <v>16</v>
      </c>
      <c r="I295">
        <v>0</v>
      </c>
      <c r="J295" t="s">
        <v>17</v>
      </c>
      <c r="K295">
        <v>0</v>
      </c>
      <c r="L295">
        <v>0</v>
      </c>
      <c r="M295">
        <v>105</v>
      </c>
      <c r="N295">
        <v>30</v>
      </c>
      <c r="O295">
        <v>20</v>
      </c>
      <c r="P295">
        <v>12</v>
      </c>
      <c r="Q295">
        <v>5</v>
      </c>
      <c r="R295">
        <v>20</v>
      </c>
      <c r="S295">
        <v>88</v>
      </c>
      <c r="T295">
        <v>100</v>
      </c>
      <c r="U295" t="s">
        <v>16</v>
      </c>
    </row>
    <row r="296" spans="1:21" x14ac:dyDescent="0.45">
      <c r="A296" t="s">
        <v>320</v>
      </c>
      <c r="B296" t="s">
        <v>321</v>
      </c>
      <c r="C296" t="s">
        <v>322</v>
      </c>
      <c r="D296" t="s">
        <v>323</v>
      </c>
      <c r="E296">
        <v>2015</v>
      </c>
      <c r="F296">
        <v>2015</v>
      </c>
      <c r="G296" t="s">
        <v>15</v>
      </c>
      <c r="H296" t="s">
        <v>16</v>
      </c>
      <c r="I296">
        <v>0</v>
      </c>
      <c r="J296" t="s">
        <v>17</v>
      </c>
      <c r="K296">
        <v>0</v>
      </c>
      <c r="L296">
        <v>0</v>
      </c>
      <c r="M296">
        <v>105</v>
      </c>
      <c r="N296">
        <v>5</v>
      </c>
      <c r="O296">
        <v>5</v>
      </c>
      <c r="P296">
        <v>0</v>
      </c>
      <c r="Q296">
        <v>5</v>
      </c>
      <c r="R296">
        <v>20</v>
      </c>
      <c r="S296">
        <v>96</v>
      </c>
      <c r="T296">
        <v>100</v>
      </c>
      <c r="U296" t="s">
        <v>16</v>
      </c>
    </row>
    <row r="297" spans="1:21" x14ac:dyDescent="0.45">
      <c r="A297" t="s">
        <v>320</v>
      </c>
      <c r="B297" t="s">
        <v>321</v>
      </c>
      <c r="C297" t="s">
        <v>322</v>
      </c>
      <c r="D297" t="s">
        <v>323</v>
      </c>
      <c r="E297">
        <v>2015</v>
      </c>
      <c r="F297">
        <v>2015</v>
      </c>
      <c r="G297" t="s">
        <v>15</v>
      </c>
      <c r="H297" t="s">
        <v>16</v>
      </c>
      <c r="I297">
        <v>0</v>
      </c>
      <c r="J297" t="s">
        <v>17</v>
      </c>
      <c r="K297">
        <v>0</v>
      </c>
      <c r="L297">
        <v>0</v>
      </c>
      <c r="M297">
        <v>105</v>
      </c>
      <c r="N297">
        <v>10</v>
      </c>
      <c r="O297">
        <v>10</v>
      </c>
      <c r="P297">
        <v>0</v>
      </c>
      <c r="Q297">
        <v>5</v>
      </c>
      <c r="R297">
        <v>20</v>
      </c>
      <c r="S297">
        <v>90</v>
      </c>
      <c r="T297">
        <v>100</v>
      </c>
      <c r="U297" t="s">
        <v>16</v>
      </c>
    </row>
    <row r="298" spans="1:21" x14ac:dyDescent="0.45">
      <c r="A298" t="s">
        <v>320</v>
      </c>
      <c r="B298" t="s">
        <v>321</v>
      </c>
      <c r="C298" t="s">
        <v>322</v>
      </c>
      <c r="D298" t="s">
        <v>323</v>
      </c>
      <c r="E298">
        <v>2015</v>
      </c>
      <c r="F298">
        <v>2015</v>
      </c>
      <c r="G298" t="s">
        <v>15</v>
      </c>
      <c r="H298" t="s">
        <v>16</v>
      </c>
      <c r="I298">
        <v>0</v>
      </c>
      <c r="J298" t="s">
        <v>17</v>
      </c>
      <c r="K298">
        <v>0</v>
      </c>
      <c r="L298">
        <v>0</v>
      </c>
      <c r="M298">
        <v>105</v>
      </c>
      <c r="N298">
        <v>15</v>
      </c>
      <c r="O298">
        <v>15</v>
      </c>
      <c r="P298">
        <v>0</v>
      </c>
      <c r="Q298">
        <v>5</v>
      </c>
      <c r="R298">
        <v>20</v>
      </c>
      <c r="S298">
        <v>8</v>
      </c>
      <c r="T298">
        <v>100</v>
      </c>
      <c r="U298" t="s">
        <v>16</v>
      </c>
    </row>
    <row r="299" spans="1:21" x14ac:dyDescent="0.45">
      <c r="A299" t="s">
        <v>320</v>
      </c>
      <c r="B299" t="s">
        <v>321</v>
      </c>
      <c r="C299" t="s">
        <v>322</v>
      </c>
      <c r="D299" t="s">
        <v>323</v>
      </c>
      <c r="E299">
        <v>2015</v>
      </c>
      <c r="F299">
        <v>2015</v>
      </c>
      <c r="G299" t="s">
        <v>15</v>
      </c>
      <c r="H299" t="s">
        <v>16</v>
      </c>
      <c r="I299">
        <v>0</v>
      </c>
      <c r="J299" t="s">
        <v>17</v>
      </c>
      <c r="K299">
        <v>0</v>
      </c>
      <c r="L299">
        <v>0</v>
      </c>
      <c r="M299">
        <v>105</v>
      </c>
      <c r="N299">
        <v>20</v>
      </c>
      <c r="O299">
        <v>20</v>
      </c>
      <c r="P299">
        <v>0</v>
      </c>
      <c r="Q299">
        <v>5</v>
      </c>
      <c r="R299">
        <v>20</v>
      </c>
      <c r="S299">
        <v>42</v>
      </c>
      <c r="T299">
        <v>100</v>
      </c>
      <c r="U299" t="s">
        <v>16</v>
      </c>
    </row>
    <row r="300" spans="1:21" x14ac:dyDescent="0.45">
      <c r="A300" t="s">
        <v>320</v>
      </c>
      <c r="B300" t="s">
        <v>321</v>
      </c>
      <c r="C300" t="s">
        <v>322</v>
      </c>
      <c r="D300" t="s">
        <v>323</v>
      </c>
      <c r="E300">
        <v>2015</v>
      </c>
      <c r="F300">
        <v>2015</v>
      </c>
      <c r="G300" t="s">
        <v>15</v>
      </c>
      <c r="H300" t="s">
        <v>16</v>
      </c>
      <c r="I300">
        <v>0</v>
      </c>
      <c r="J300" t="s">
        <v>17</v>
      </c>
      <c r="K300">
        <v>0</v>
      </c>
      <c r="L300">
        <v>0</v>
      </c>
      <c r="M300">
        <v>105</v>
      </c>
      <c r="N300">
        <v>25</v>
      </c>
      <c r="O300">
        <v>25</v>
      </c>
      <c r="P300">
        <v>0</v>
      </c>
      <c r="Q300">
        <v>5</v>
      </c>
      <c r="R300">
        <v>20</v>
      </c>
      <c r="S300">
        <v>88</v>
      </c>
      <c r="T300">
        <v>100</v>
      </c>
      <c r="U300" t="s">
        <v>16</v>
      </c>
    </row>
    <row r="301" spans="1:21" x14ac:dyDescent="0.45">
      <c r="A301" t="s">
        <v>320</v>
      </c>
      <c r="B301" t="s">
        <v>321</v>
      </c>
      <c r="C301" t="s">
        <v>322</v>
      </c>
      <c r="D301" t="s">
        <v>323</v>
      </c>
      <c r="E301">
        <v>2015</v>
      </c>
      <c r="F301">
        <v>2015</v>
      </c>
      <c r="G301" t="s">
        <v>15</v>
      </c>
      <c r="H301" t="s">
        <v>16</v>
      </c>
      <c r="I301">
        <v>0</v>
      </c>
      <c r="J301" t="s">
        <v>17</v>
      </c>
      <c r="K301">
        <v>0</v>
      </c>
      <c r="L301">
        <v>0</v>
      </c>
      <c r="M301">
        <v>105</v>
      </c>
      <c r="N301">
        <v>20</v>
      </c>
      <c r="O301">
        <v>10</v>
      </c>
      <c r="P301">
        <v>0</v>
      </c>
      <c r="Q301">
        <v>5</v>
      </c>
      <c r="R301">
        <v>20</v>
      </c>
      <c r="S301">
        <v>44</v>
      </c>
      <c r="T301">
        <v>100</v>
      </c>
      <c r="U301" t="s">
        <v>16</v>
      </c>
    </row>
    <row r="302" spans="1:21" x14ac:dyDescent="0.45">
      <c r="A302" t="s">
        <v>320</v>
      </c>
      <c r="B302" t="s">
        <v>321</v>
      </c>
      <c r="C302" t="s">
        <v>322</v>
      </c>
      <c r="D302" t="s">
        <v>323</v>
      </c>
      <c r="E302">
        <v>2015</v>
      </c>
      <c r="F302">
        <v>2015</v>
      </c>
      <c r="G302" t="s">
        <v>15</v>
      </c>
      <c r="H302" t="s">
        <v>16</v>
      </c>
      <c r="I302">
        <v>0</v>
      </c>
      <c r="J302" t="s">
        <v>17</v>
      </c>
      <c r="K302">
        <v>0</v>
      </c>
      <c r="L302">
        <v>0</v>
      </c>
      <c r="M302">
        <v>105</v>
      </c>
      <c r="N302">
        <v>30</v>
      </c>
      <c r="O302">
        <v>20</v>
      </c>
      <c r="P302">
        <v>0</v>
      </c>
      <c r="Q302">
        <v>5</v>
      </c>
      <c r="R302">
        <v>20</v>
      </c>
      <c r="S302">
        <v>87</v>
      </c>
      <c r="T302">
        <v>100</v>
      </c>
      <c r="U302" t="s">
        <v>16</v>
      </c>
    </row>
    <row r="303" spans="1:21" x14ac:dyDescent="0.45">
      <c r="A303" t="s">
        <v>324</v>
      </c>
      <c r="B303" t="s">
        <v>325</v>
      </c>
      <c r="C303" t="s">
        <v>330</v>
      </c>
      <c r="D303" t="s">
        <v>331</v>
      </c>
      <c r="E303">
        <v>2011</v>
      </c>
      <c r="F303">
        <v>2014</v>
      </c>
      <c r="G303" t="s">
        <v>15</v>
      </c>
      <c r="H303" t="s">
        <v>16</v>
      </c>
      <c r="I303">
        <v>0</v>
      </c>
      <c r="J303" t="s">
        <v>17</v>
      </c>
      <c r="K303">
        <v>0</v>
      </c>
      <c r="L303">
        <v>0</v>
      </c>
      <c r="M303">
        <v>28</v>
      </c>
      <c r="N303">
        <v>25</v>
      </c>
      <c r="O303">
        <v>15</v>
      </c>
      <c r="P303">
        <v>12</v>
      </c>
      <c r="Q303">
        <v>5</v>
      </c>
      <c r="R303">
        <v>10</v>
      </c>
      <c r="S303">
        <v>5</v>
      </c>
      <c r="T303">
        <v>100</v>
      </c>
      <c r="U303" t="s">
        <v>16</v>
      </c>
    </row>
    <row r="304" spans="1:21" x14ac:dyDescent="0.45">
      <c r="A304" t="s">
        <v>324</v>
      </c>
      <c r="B304" t="s">
        <v>326</v>
      </c>
      <c r="C304" t="s">
        <v>330</v>
      </c>
      <c r="D304" t="s">
        <v>331</v>
      </c>
      <c r="E304">
        <v>2011</v>
      </c>
      <c r="F304">
        <v>2014</v>
      </c>
      <c r="G304" t="s">
        <v>15</v>
      </c>
      <c r="H304" t="s">
        <v>16</v>
      </c>
      <c r="I304">
        <v>0</v>
      </c>
      <c r="J304" t="s">
        <v>17</v>
      </c>
      <c r="K304">
        <v>0</v>
      </c>
      <c r="L304">
        <v>0</v>
      </c>
      <c r="M304">
        <v>62</v>
      </c>
      <c r="N304">
        <v>0.9</v>
      </c>
      <c r="O304">
        <v>0.9</v>
      </c>
      <c r="P304">
        <v>12</v>
      </c>
      <c r="Q304">
        <v>5</v>
      </c>
      <c r="R304">
        <v>10</v>
      </c>
      <c r="S304">
        <v>26</v>
      </c>
      <c r="T304">
        <v>100</v>
      </c>
      <c r="U304" t="s">
        <v>16</v>
      </c>
    </row>
    <row r="305" spans="1:21" x14ac:dyDescent="0.45">
      <c r="A305" t="s">
        <v>324</v>
      </c>
      <c r="B305" t="s">
        <v>327</v>
      </c>
      <c r="C305" t="s">
        <v>330</v>
      </c>
      <c r="D305" t="s">
        <v>331</v>
      </c>
      <c r="E305">
        <v>2011</v>
      </c>
      <c r="F305">
        <v>2014</v>
      </c>
      <c r="G305" t="s">
        <v>15</v>
      </c>
      <c r="H305" t="s">
        <v>16</v>
      </c>
      <c r="I305">
        <v>0</v>
      </c>
      <c r="J305" t="s">
        <v>17</v>
      </c>
      <c r="K305">
        <v>0</v>
      </c>
      <c r="L305">
        <v>0</v>
      </c>
      <c r="M305">
        <v>28</v>
      </c>
      <c r="N305">
        <v>25</v>
      </c>
      <c r="O305">
        <v>15</v>
      </c>
      <c r="P305">
        <v>12</v>
      </c>
      <c r="Q305">
        <v>5</v>
      </c>
      <c r="R305">
        <v>10</v>
      </c>
      <c r="S305">
        <v>75</v>
      </c>
      <c r="T305">
        <v>100</v>
      </c>
      <c r="U305" t="s">
        <v>16</v>
      </c>
    </row>
    <row r="306" spans="1:21" x14ac:dyDescent="0.45">
      <c r="A306" t="s">
        <v>324</v>
      </c>
      <c r="B306" t="s">
        <v>328</v>
      </c>
      <c r="C306" t="s">
        <v>330</v>
      </c>
      <c r="D306" t="s">
        <v>331</v>
      </c>
      <c r="E306">
        <v>2011</v>
      </c>
      <c r="F306">
        <v>2014</v>
      </c>
      <c r="G306" t="s">
        <v>15</v>
      </c>
      <c r="H306" t="s">
        <v>16</v>
      </c>
      <c r="I306">
        <v>0</v>
      </c>
      <c r="J306" t="s">
        <v>17</v>
      </c>
      <c r="K306">
        <v>0</v>
      </c>
      <c r="L306">
        <v>0</v>
      </c>
      <c r="M306">
        <v>28</v>
      </c>
      <c r="N306">
        <v>25</v>
      </c>
      <c r="O306">
        <v>15</v>
      </c>
      <c r="P306">
        <v>12</v>
      </c>
      <c r="Q306">
        <v>5</v>
      </c>
      <c r="R306">
        <v>10</v>
      </c>
      <c r="S306">
        <v>98</v>
      </c>
      <c r="T306">
        <v>100</v>
      </c>
      <c r="U306" t="s">
        <v>16</v>
      </c>
    </row>
    <row r="307" spans="1:21" x14ac:dyDescent="0.45">
      <c r="A307" t="s">
        <v>324</v>
      </c>
      <c r="B307" t="s">
        <v>329</v>
      </c>
      <c r="C307" t="s">
        <v>330</v>
      </c>
      <c r="D307" t="s">
        <v>331</v>
      </c>
      <c r="E307">
        <v>2011</v>
      </c>
      <c r="F307">
        <v>2014</v>
      </c>
      <c r="G307" t="s">
        <v>15</v>
      </c>
      <c r="H307" t="s">
        <v>16</v>
      </c>
      <c r="I307">
        <v>0</v>
      </c>
      <c r="J307" t="s">
        <v>17</v>
      </c>
      <c r="K307">
        <v>0</v>
      </c>
      <c r="L307">
        <v>0</v>
      </c>
      <c r="M307">
        <v>28</v>
      </c>
      <c r="N307">
        <v>25</v>
      </c>
      <c r="O307">
        <v>15</v>
      </c>
      <c r="P307">
        <v>12</v>
      </c>
      <c r="Q307">
        <v>5</v>
      </c>
      <c r="R307">
        <v>10</v>
      </c>
      <c r="S307">
        <v>69</v>
      </c>
      <c r="T307">
        <v>100</v>
      </c>
      <c r="U307" t="s">
        <v>16</v>
      </c>
    </row>
    <row r="308" spans="1:21" x14ac:dyDescent="0.45">
      <c r="A308" t="s">
        <v>324</v>
      </c>
      <c r="B308" t="s">
        <v>325</v>
      </c>
      <c r="C308" t="s">
        <v>330</v>
      </c>
      <c r="D308" t="s">
        <v>331</v>
      </c>
      <c r="E308">
        <v>2011</v>
      </c>
      <c r="F308">
        <v>2014</v>
      </c>
      <c r="G308" t="s">
        <v>15</v>
      </c>
      <c r="H308">
        <v>0.9</v>
      </c>
      <c r="I308">
        <v>56</v>
      </c>
      <c r="J308" t="s">
        <v>17</v>
      </c>
      <c r="K308">
        <v>0</v>
      </c>
      <c r="L308">
        <v>0</v>
      </c>
      <c r="M308">
        <v>28</v>
      </c>
      <c r="N308">
        <v>25</v>
      </c>
      <c r="O308">
        <v>15</v>
      </c>
      <c r="P308">
        <v>12</v>
      </c>
      <c r="Q308">
        <v>5</v>
      </c>
      <c r="R308">
        <v>10</v>
      </c>
      <c r="S308">
        <v>10</v>
      </c>
      <c r="T308">
        <v>100</v>
      </c>
      <c r="U308" t="s">
        <v>16</v>
      </c>
    </row>
    <row r="309" spans="1:21" x14ac:dyDescent="0.45">
      <c r="A309" t="s">
        <v>324</v>
      </c>
      <c r="B309" t="s">
        <v>326</v>
      </c>
      <c r="C309" t="s">
        <v>330</v>
      </c>
      <c r="D309" t="s">
        <v>331</v>
      </c>
      <c r="E309">
        <v>2011</v>
      </c>
      <c r="F309">
        <v>2014</v>
      </c>
      <c r="G309" t="s">
        <v>15</v>
      </c>
      <c r="H309">
        <v>0.9</v>
      </c>
      <c r="I309">
        <v>30</v>
      </c>
      <c r="J309" t="s">
        <v>17</v>
      </c>
      <c r="K309">
        <v>0</v>
      </c>
      <c r="L309">
        <v>0</v>
      </c>
      <c r="M309">
        <v>62</v>
      </c>
      <c r="N309">
        <v>0.9</v>
      </c>
      <c r="O309">
        <v>0.9</v>
      </c>
      <c r="P309">
        <v>12</v>
      </c>
      <c r="Q309">
        <v>5</v>
      </c>
      <c r="R309">
        <v>10</v>
      </c>
      <c r="S309">
        <v>42</v>
      </c>
      <c r="T309">
        <v>100</v>
      </c>
      <c r="U309" t="s">
        <v>16</v>
      </c>
    </row>
    <row r="310" spans="1:21" x14ac:dyDescent="0.45">
      <c r="A310" t="s">
        <v>324</v>
      </c>
      <c r="B310" t="s">
        <v>327</v>
      </c>
      <c r="C310" t="s">
        <v>330</v>
      </c>
      <c r="D310" t="s">
        <v>331</v>
      </c>
      <c r="E310">
        <v>2011</v>
      </c>
      <c r="F310">
        <v>2014</v>
      </c>
      <c r="G310" t="s">
        <v>15</v>
      </c>
      <c r="H310">
        <v>0.9</v>
      </c>
      <c r="I310">
        <v>56</v>
      </c>
      <c r="J310" t="s">
        <v>17</v>
      </c>
      <c r="K310">
        <v>0</v>
      </c>
      <c r="L310">
        <v>0</v>
      </c>
      <c r="M310">
        <v>28</v>
      </c>
      <c r="N310">
        <v>25</v>
      </c>
      <c r="O310">
        <v>15</v>
      </c>
      <c r="P310">
        <v>12</v>
      </c>
      <c r="Q310">
        <v>5</v>
      </c>
      <c r="R310">
        <v>10</v>
      </c>
      <c r="S310">
        <v>75</v>
      </c>
      <c r="T310">
        <v>100</v>
      </c>
      <c r="U310" t="s">
        <v>16</v>
      </c>
    </row>
    <row r="311" spans="1:21" x14ac:dyDescent="0.45">
      <c r="A311" t="s">
        <v>324</v>
      </c>
      <c r="B311" t="s">
        <v>328</v>
      </c>
      <c r="C311" t="s">
        <v>330</v>
      </c>
      <c r="D311" t="s">
        <v>331</v>
      </c>
      <c r="E311">
        <v>2011</v>
      </c>
      <c r="F311">
        <v>2014</v>
      </c>
      <c r="G311" t="s">
        <v>15</v>
      </c>
      <c r="H311">
        <v>0.9</v>
      </c>
      <c r="I311">
        <v>56</v>
      </c>
      <c r="J311" t="s">
        <v>17</v>
      </c>
      <c r="K311">
        <v>0</v>
      </c>
      <c r="L311">
        <v>0</v>
      </c>
      <c r="M311">
        <v>28</v>
      </c>
      <c r="N311">
        <v>25</v>
      </c>
      <c r="O311">
        <v>15</v>
      </c>
      <c r="P311">
        <v>12</v>
      </c>
      <c r="Q311">
        <v>5</v>
      </c>
      <c r="R311">
        <v>10</v>
      </c>
      <c r="S311">
        <v>99</v>
      </c>
      <c r="T311">
        <v>100</v>
      </c>
      <c r="U311" t="s">
        <v>16</v>
      </c>
    </row>
    <row r="312" spans="1:21" x14ac:dyDescent="0.45">
      <c r="A312" t="s">
        <v>324</v>
      </c>
      <c r="B312" t="s">
        <v>329</v>
      </c>
      <c r="C312" t="s">
        <v>330</v>
      </c>
      <c r="D312" t="s">
        <v>331</v>
      </c>
      <c r="E312">
        <v>2011</v>
      </c>
      <c r="F312">
        <v>2014</v>
      </c>
      <c r="G312" t="s">
        <v>15</v>
      </c>
      <c r="H312">
        <v>0.9</v>
      </c>
      <c r="I312">
        <v>56</v>
      </c>
      <c r="J312" t="s">
        <v>17</v>
      </c>
      <c r="K312">
        <v>0</v>
      </c>
      <c r="L312">
        <v>0</v>
      </c>
      <c r="M312">
        <v>28</v>
      </c>
      <c r="N312">
        <v>25</v>
      </c>
      <c r="O312">
        <v>15</v>
      </c>
      <c r="P312">
        <v>12</v>
      </c>
      <c r="Q312">
        <v>5</v>
      </c>
      <c r="R312">
        <v>10</v>
      </c>
      <c r="S312">
        <v>85</v>
      </c>
      <c r="T312">
        <v>100</v>
      </c>
      <c r="U312" t="s">
        <v>16</v>
      </c>
    </row>
    <row r="313" spans="1:21" x14ac:dyDescent="0.45">
      <c r="A313" t="s">
        <v>333</v>
      </c>
      <c r="B313" t="s">
        <v>332</v>
      </c>
      <c r="C313" t="s">
        <v>334</v>
      </c>
      <c r="D313" t="s">
        <v>336</v>
      </c>
      <c r="E313">
        <v>2011</v>
      </c>
      <c r="F313">
        <v>2012</v>
      </c>
      <c r="G313" t="s">
        <v>15</v>
      </c>
      <c r="H313" t="s">
        <v>16</v>
      </c>
      <c r="I313">
        <v>0</v>
      </c>
      <c r="J313" t="s">
        <v>17</v>
      </c>
      <c r="K313">
        <v>0</v>
      </c>
      <c r="L313">
        <v>0</v>
      </c>
      <c r="M313">
        <v>14</v>
      </c>
      <c r="N313">
        <v>5</v>
      </c>
      <c r="O313">
        <v>5</v>
      </c>
      <c r="P313">
        <v>13</v>
      </c>
      <c r="Q313">
        <v>4</v>
      </c>
      <c r="R313">
        <v>100</v>
      </c>
      <c r="S313">
        <v>0</v>
      </c>
      <c r="T313" t="s">
        <v>16</v>
      </c>
      <c r="U313" t="s">
        <v>16</v>
      </c>
    </row>
    <row r="314" spans="1:21" x14ac:dyDescent="0.45">
      <c r="A314" t="s">
        <v>333</v>
      </c>
      <c r="B314" t="s">
        <v>332</v>
      </c>
      <c r="C314" t="s">
        <v>334</v>
      </c>
      <c r="D314" t="s">
        <v>336</v>
      </c>
      <c r="E314">
        <v>2011</v>
      </c>
      <c r="F314">
        <v>2012</v>
      </c>
      <c r="G314" t="s">
        <v>15</v>
      </c>
      <c r="H314" t="s">
        <v>16</v>
      </c>
      <c r="I314">
        <v>0</v>
      </c>
      <c r="J314" t="s">
        <v>17</v>
      </c>
      <c r="K314">
        <v>0</v>
      </c>
      <c r="L314">
        <v>0</v>
      </c>
      <c r="M314">
        <v>14</v>
      </c>
      <c r="N314">
        <v>10</v>
      </c>
      <c r="O314">
        <v>10</v>
      </c>
      <c r="P314">
        <v>13</v>
      </c>
      <c r="Q314">
        <v>4</v>
      </c>
      <c r="R314">
        <v>100</v>
      </c>
      <c r="S314">
        <v>60</v>
      </c>
      <c r="T314" t="s">
        <v>16</v>
      </c>
      <c r="U314" t="s">
        <v>16</v>
      </c>
    </row>
    <row r="315" spans="1:21" x14ac:dyDescent="0.45">
      <c r="A315" t="s">
        <v>333</v>
      </c>
      <c r="B315" t="s">
        <v>332</v>
      </c>
      <c r="C315" t="s">
        <v>334</v>
      </c>
      <c r="D315" t="s">
        <v>336</v>
      </c>
      <c r="E315">
        <v>2011</v>
      </c>
      <c r="F315">
        <v>2012</v>
      </c>
      <c r="G315" t="s">
        <v>15</v>
      </c>
      <c r="H315" t="s">
        <v>16</v>
      </c>
      <c r="I315">
        <v>0</v>
      </c>
      <c r="J315" t="s">
        <v>17</v>
      </c>
      <c r="K315">
        <v>0</v>
      </c>
      <c r="L315">
        <v>0</v>
      </c>
      <c r="M315">
        <v>14</v>
      </c>
      <c r="N315">
        <v>15</v>
      </c>
      <c r="O315">
        <v>15</v>
      </c>
      <c r="P315">
        <v>13</v>
      </c>
      <c r="Q315">
        <v>4</v>
      </c>
      <c r="R315">
        <v>100</v>
      </c>
      <c r="S315">
        <v>64</v>
      </c>
      <c r="T315" t="s">
        <v>16</v>
      </c>
      <c r="U315" t="s">
        <v>16</v>
      </c>
    </row>
    <row r="316" spans="1:21" x14ac:dyDescent="0.45">
      <c r="A316" t="s">
        <v>333</v>
      </c>
      <c r="B316" t="s">
        <v>332</v>
      </c>
      <c r="C316" t="s">
        <v>334</v>
      </c>
      <c r="D316" t="s">
        <v>336</v>
      </c>
      <c r="E316">
        <v>2011</v>
      </c>
      <c r="F316">
        <v>2012</v>
      </c>
      <c r="G316" t="s">
        <v>15</v>
      </c>
      <c r="H316" t="s">
        <v>16</v>
      </c>
      <c r="I316">
        <v>0</v>
      </c>
      <c r="J316" t="s">
        <v>17</v>
      </c>
      <c r="K316">
        <v>0</v>
      </c>
      <c r="L316">
        <v>0</v>
      </c>
      <c r="M316">
        <v>14</v>
      </c>
      <c r="N316">
        <v>20</v>
      </c>
      <c r="O316">
        <v>20</v>
      </c>
      <c r="P316">
        <v>13</v>
      </c>
      <c r="Q316">
        <v>4</v>
      </c>
      <c r="R316">
        <v>100</v>
      </c>
      <c r="S316">
        <v>53</v>
      </c>
      <c r="T316" t="s">
        <v>16</v>
      </c>
      <c r="U316" t="s">
        <v>16</v>
      </c>
    </row>
    <row r="317" spans="1:21" x14ac:dyDescent="0.45">
      <c r="A317" t="s">
        <v>333</v>
      </c>
      <c r="B317" t="s">
        <v>332</v>
      </c>
      <c r="C317" t="s">
        <v>334</v>
      </c>
      <c r="D317" t="s">
        <v>336</v>
      </c>
      <c r="E317">
        <v>2011</v>
      </c>
      <c r="F317">
        <v>2012</v>
      </c>
      <c r="G317" t="s">
        <v>15</v>
      </c>
      <c r="H317" t="s">
        <v>16</v>
      </c>
      <c r="I317">
        <v>0</v>
      </c>
      <c r="J317" t="s">
        <v>17</v>
      </c>
      <c r="K317">
        <v>0</v>
      </c>
      <c r="L317">
        <v>0</v>
      </c>
      <c r="M317">
        <v>14</v>
      </c>
      <c r="N317">
        <v>25</v>
      </c>
      <c r="O317">
        <v>25</v>
      </c>
      <c r="P317">
        <v>13</v>
      </c>
      <c r="Q317">
        <v>4</v>
      </c>
      <c r="R317">
        <v>100</v>
      </c>
      <c r="S317">
        <v>30</v>
      </c>
      <c r="T317" t="s">
        <v>16</v>
      </c>
      <c r="U317" t="s">
        <v>16</v>
      </c>
    </row>
    <row r="318" spans="1:21" x14ac:dyDescent="0.45">
      <c r="A318" t="s">
        <v>333</v>
      </c>
      <c r="B318" t="s">
        <v>332</v>
      </c>
      <c r="C318" t="s">
        <v>334</v>
      </c>
      <c r="D318" t="s">
        <v>336</v>
      </c>
      <c r="E318">
        <v>2011</v>
      </c>
      <c r="F318">
        <v>2012</v>
      </c>
      <c r="G318" t="s">
        <v>15</v>
      </c>
      <c r="H318" t="s">
        <v>16</v>
      </c>
      <c r="I318">
        <v>0</v>
      </c>
      <c r="J318" t="s">
        <v>17</v>
      </c>
      <c r="K318">
        <v>0</v>
      </c>
      <c r="L318">
        <v>0</v>
      </c>
      <c r="M318">
        <v>14</v>
      </c>
      <c r="N318">
        <v>30</v>
      </c>
      <c r="O318">
        <v>30</v>
      </c>
      <c r="P318">
        <v>13</v>
      </c>
      <c r="Q318">
        <v>4</v>
      </c>
      <c r="R318">
        <v>100</v>
      </c>
      <c r="S318">
        <v>13</v>
      </c>
      <c r="T318" t="s">
        <v>16</v>
      </c>
      <c r="U318" t="s">
        <v>16</v>
      </c>
    </row>
    <row r="319" spans="1:21" x14ac:dyDescent="0.45">
      <c r="A319" t="s">
        <v>333</v>
      </c>
      <c r="B319" t="s">
        <v>332</v>
      </c>
      <c r="C319" t="s">
        <v>334</v>
      </c>
      <c r="D319" t="s">
        <v>336</v>
      </c>
      <c r="E319">
        <v>2011</v>
      </c>
      <c r="F319">
        <v>2012</v>
      </c>
      <c r="G319" t="s">
        <v>15</v>
      </c>
      <c r="H319" t="s">
        <v>16</v>
      </c>
      <c r="I319">
        <v>0</v>
      </c>
      <c r="J319" t="s">
        <v>17</v>
      </c>
      <c r="K319">
        <v>0</v>
      </c>
      <c r="L319">
        <v>0</v>
      </c>
      <c r="M319">
        <v>14</v>
      </c>
      <c r="N319">
        <v>35</v>
      </c>
      <c r="O319">
        <v>35</v>
      </c>
      <c r="P319">
        <v>13</v>
      </c>
      <c r="Q319">
        <v>4</v>
      </c>
      <c r="R319">
        <v>100</v>
      </c>
      <c r="S319">
        <v>0</v>
      </c>
      <c r="T319" t="s">
        <v>16</v>
      </c>
      <c r="U319" t="s">
        <v>16</v>
      </c>
    </row>
    <row r="320" spans="1:21" x14ac:dyDescent="0.45">
      <c r="A320" t="s">
        <v>333</v>
      </c>
      <c r="B320" t="s">
        <v>332</v>
      </c>
      <c r="C320" t="s">
        <v>335</v>
      </c>
      <c r="D320" t="s">
        <v>336</v>
      </c>
      <c r="E320">
        <v>2011</v>
      </c>
      <c r="F320">
        <v>2012</v>
      </c>
      <c r="G320" t="s">
        <v>15</v>
      </c>
      <c r="H320" t="s">
        <v>16</v>
      </c>
      <c r="I320">
        <v>0</v>
      </c>
      <c r="J320" t="s">
        <v>17</v>
      </c>
      <c r="K320">
        <v>0</v>
      </c>
      <c r="L320">
        <v>0</v>
      </c>
      <c r="M320">
        <v>14</v>
      </c>
      <c r="N320">
        <v>5</v>
      </c>
      <c r="O320">
        <v>5</v>
      </c>
      <c r="P320">
        <v>13</v>
      </c>
      <c r="Q320">
        <v>4</v>
      </c>
      <c r="R320">
        <v>100</v>
      </c>
      <c r="S320">
        <v>0</v>
      </c>
      <c r="T320" t="s">
        <v>16</v>
      </c>
      <c r="U320" t="s">
        <v>16</v>
      </c>
    </row>
    <row r="321" spans="1:21" x14ac:dyDescent="0.45">
      <c r="A321" t="s">
        <v>333</v>
      </c>
      <c r="B321" t="s">
        <v>332</v>
      </c>
      <c r="C321" t="s">
        <v>335</v>
      </c>
      <c r="D321" t="s">
        <v>336</v>
      </c>
      <c r="E321">
        <v>2011</v>
      </c>
      <c r="F321">
        <v>2012</v>
      </c>
      <c r="G321" t="s">
        <v>15</v>
      </c>
      <c r="H321" t="s">
        <v>16</v>
      </c>
      <c r="I321">
        <v>0</v>
      </c>
      <c r="J321" t="s">
        <v>17</v>
      </c>
      <c r="K321">
        <v>0</v>
      </c>
      <c r="L321">
        <v>0</v>
      </c>
      <c r="M321">
        <v>14</v>
      </c>
      <c r="N321">
        <v>10</v>
      </c>
      <c r="O321">
        <v>10</v>
      </c>
      <c r="P321">
        <v>13</v>
      </c>
      <c r="Q321">
        <v>4</v>
      </c>
      <c r="R321">
        <v>100</v>
      </c>
      <c r="S321">
        <v>55</v>
      </c>
      <c r="T321" t="s">
        <v>16</v>
      </c>
      <c r="U321" t="s">
        <v>16</v>
      </c>
    </row>
    <row r="322" spans="1:21" x14ac:dyDescent="0.45">
      <c r="A322" t="s">
        <v>333</v>
      </c>
      <c r="B322" t="s">
        <v>332</v>
      </c>
      <c r="C322" t="s">
        <v>335</v>
      </c>
      <c r="D322" t="s">
        <v>336</v>
      </c>
      <c r="E322">
        <v>2011</v>
      </c>
      <c r="F322">
        <v>2012</v>
      </c>
      <c r="G322" t="s">
        <v>15</v>
      </c>
      <c r="H322" t="s">
        <v>16</v>
      </c>
      <c r="I322">
        <v>0</v>
      </c>
      <c r="J322" t="s">
        <v>17</v>
      </c>
      <c r="K322">
        <v>0</v>
      </c>
      <c r="L322">
        <v>0</v>
      </c>
      <c r="M322">
        <v>14</v>
      </c>
      <c r="N322">
        <v>15</v>
      </c>
      <c r="O322">
        <v>15</v>
      </c>
      <c r="P322">
        <v>13</v>
      </c>
      <c r="Q322">
        <v>4</v>
      </c>
      <c r="R322">
        <v>100</v>
      </c>
      <c r="S322">
        <v>72</v>
      </c>
      <c r="T322" t="s">
        <v>16</v>
      </c>
      <c r="U322" t="s">
        <v>16</v>
      </c>
    </row>
    <row r="323" spans="1:21" x14ac:dyDescent="0.45">
      <c r="A323" t="s">
        <v>333</v>
      </c>
      <c r="B323" t="s">
        <v>332</v>
      </c>
      <c r="C323" t="s">
        <v>335</v>
      </c>
      <c r="D323" t="s">
        <v>336</v>
      </c>
      <c r="E323">
        <v>2011</v>
      </c>
      <c r="F323">
        <v>2012</v>
      </c>
      <c r="G323" t="s">
        <v>15</v>
      </c>
      <c r="H323" t="s">
        <v>16</v>
      </c>
      <c r="I323">
        <v>0</v>
      </c>
      <c r="J323" t="s">
        <v>17</v>
      </c>
      <c r="K323">
        <v>0</v>
      </c>
      <c r="L323">
        <v>0</v>
      </c>
      <c r="M323">
        <v>14</v>
      </c>
      <c r="N323">
        <v>20</v>
      </c>
      <c r="O323">
        <v>20</v>
      </c>
      <c r="P323">
        <v>13</v>
      </c>
      <c r="Q323">
        <v>4</v>
      </c>
      <c r="R323">
        <v>100</v>
      </c>
      <c r="S323">
        <v>72</v>
      </c>
      <c r="T323" t="s">
        <v>16</v>
      </c>
      <c r="U323" t="s">
        <v>16</v>
      </c>
    </row>
    <row r="324" spans="1:21" x14ac:dyDescent="0.45">
      <c r="A324" t="s">
        <v>333</v>
      </c>
      <c r="B324" t="s">
        <v>332</v>
      </c>
      <c r="C324" t="s">
        <v>335</v>
      </c>
      <c r="D324" t="s">
        <v>336</v>
      </c>
      <c r="E324">
        <v>2011</v>
      </c>
      <c r="F324">
        <v>2012</v>
      </c>
      <c r="G324" t="s">
        <v>15</v>
      </c>
      <c r="H324" t="s">
        <v>16</v>
      </c>
      <c r="I324">
        <v>0</v>
      </c>
      <c r="J324" t="s">
        <v>17</v>
      </c>
      <c r="K324">
        <v>0</v>
      </c>
      <c r="L324">
        <v>0</v>
      </c>
      <c r="M324">
        <v>14</v>
      </c>
      <c r="N324">
        <v>25</v>
      </c>
      <c r="O324">
        <v>25</v>
      </c>
      <c r="P324">
        <v>13</v>
      </c>
      <c r="Q324">
        <v>4</v>
      </c>
      <c r="R324">
        <v>100</v>
      </c>
      <c r="S324">
        <v>54</v>
      </c>
      <c r="T324" t="s">
        <v>16</v>
      </c>
      <c r="U324" t="s">
        <v>16</v>
      </c>
    </row>
    <row r="325" spans="1:21" x14ac:dyDescent="0.45">
      <c r="A325" t="s">
        <v>333</v>
      </c>
      <c r="B325" t="s">
        <v>332</v>
      </c>
      <c r="C325" t="s">
        <v>335</v>
      </c>
      <c r="D325" t="s">
        <v>336</v>
      </c>
      <c r="E325">
        <v>2011</v>
      </c>
      <c r="F325">
        <v>2012</v>
      </c>
      <c r="G325" t="s">
        <v>15</v>
      </c>
      <c r="H325" t="s">
        <v>16</v>
      </c>
      <c r="I325">
        <v>0</v>
      </c>
      <c r="J325" t="s">
        <v>17</v>
      </c>
      <c r="K325">
        <v>0</v>
      </c>
      <c r="L325">
        <v>0</v>
      </c>
      <c r="M325">
        <v>14</v>
      </c>
      <c r="N325">
        <v>30</v>
      </c>
      <c r="O325">
        <v>30</v>
      </c>
      <c r="P325">
        <v>13</v>
      </c>
      <c r="Q325">
        <v>4</v>
      </c>
      <c r="R325">
        <v>100</v>
      </c>
      <c r="S325">
        <v>28</v>
      </c>
      <c r="T325" t="s">
        <v>16</v>
      </c>
      <c r="U325" t="s">
        <v>16</v>
      </c>
    </row>
    <row r="326" spans="1:21" x14ac:dyDescent="0.45">
      <c r="A326" t="s">
        <v>333</v>
      </c>
      <c r="B326" t="s">
        <v>332</v>
      </c>
      <c r="C326" t="s">
        <v>335</v>
      </c>
      <c r="D326" t="s">
        <v>336</v>
      </c>
      <c r="E326">
        <v>2011</v>
      </c>
      <c r="F326">
        <v>2012</v>
      </c>
      <c r="G326" t="s">
        <v>15</v>
      </c>
      <c r="H326" t="s">
        <v>16</v>
      </c>
      <c r="I326">
        <v>0</v>
      </c>
      <c r="J326" t="s">
        <v>17</v>
      </c>
      <c r="K326">
        <v>0</v>
      </c>
      <c r="L326">
        <v>0</v>
      </c>
      <c r="M326">
        <v>14</v>
      </c>
      <c r="N326">
        <v>35</v>
      </c>
      <c r="O326">
        <v>35</v>
      </c>
      <c r="P326">
        <v>13</v>
      </c>
      <c r="Q326">
        <v>4</v>
      </c>
      <c r="R326">
        <v>100</v>
      </c>
      <c r="S326">
        <v>0</v>
      </c>
      <c r="T326" t="s">
        <v>16</v>
      </c>
      <c r="U326" t="s">
        <v>16</v>
      </c>
    </row>
    <row r="327" spans="1:21" x14ac:dyDescent="0.45">
      <c r="A327" t="s">
        <v>337</v>
      </c>
      <c r="B327" t="s">
        <v>52</v>
      </c>
      <c r="C327" t="s">
        <v>338</v>
      </c>
      <c r="D327" s="3" t="s">
        <v>352</v>
      </c>
      <c r="E327">
        <v>1997</v>
      </c>
      <c r="F327">
        <v>1998</v>
      </c>
      <c r="G327" t="s">
        <v>15</v>
      </c>
      <c r="H327" t="s">
        <v>16</v>
      </c>
      <c r="I327">
        <v>0</v>
      </c>
      <c r="J327" t="s">
        <v>17</v>
      </c>
      <c r="K327">
        <v>0</v>
      </c>
      <c r="L327">
        <v>0</v>
      </c>
      <c r="M327">
        <v>917</v>
      </c>
      <c r="N327">
        <v>4</v>
      </c>
      <c r="O327">
        <v>4</v>
      </c>
      <c r="P327" t="s">
        <v>16</v>
      </c>
      <c r="Q327">
        <v>5</v>
      </c>
      <c r="R327">
        <v>50</v>
      </c>
      <c r="S327">
        <v>100</v>
      </c>
      <c r="T327" t="s">
        <v>16</v>
      </c>
      <c r="U327" t="s">
        <v>16</v>
      </c>
    </row>
    <row r="328" spans="1:21" x14ac:dyDescent="0.45">
      <c r="A328" t="s">
        <v>337</v>
      </c>
      <c r="B328" t="s">
        <v>52</v>
      </c>
      <c r="C328" t="s">
        <v>339</v>
      </c>
      <c r="D328" s="3" t="s">
        <v>353</v>
      </c>
      <c r="E328">
        <v>1997</v>
      </c>
      <c r="F328">
        <v>1998</v>
      </c>
      <c r="G328" t="s">
        <v>15</v>
      </c>
      <c r="H328" t="s">
        <v>16</v>
      </c>
      <c r="I328">
        <v>0</v>
      </c>
      <c r="J328" t="s">
        <v>17</v>
      </c>
      <c r="K328">
        <v>0</v>
      </c>
      <c r="L328">
        <v>0</v>
      </c>
      <c r="M328">
        <v>917</v>
      </c>
      <c r="N328">
        <v>4</v>
      </c>
      <c r="O328">
        <v>4</v>
      </c>
      <c r="P328" t="s">
        <v>16</v>
      </c>
      <c r="Q328">
        <v>5</v>
      </c>
      <c r="R328">
        <v>50</v>
      </c>
      <c r="S328">
        <v>100</v>
      </c>
      <c r="T328" t="s">
        <v>16</v>
      </c>
      <c r="U328" t="s">
        <v>16</v>
      </c>
    </row>
    <row r="329" spans="1:21" x14ac:dyDescent="0.45">
      <c r="A329" t="s">
        <v>337</v>
      </c>
      <c r="B329" t="s">
        <v>52</v>
      </c>
      <c r="C329" t="s">
        <v>340</v>
      </c>
      <c r="D329" s="3" t="s">
        <v>354</v>
      </c>
      <c r="E329">
        <v>1997</v>
      </c>
      <c r="F329">
        <v>1998</v>
      </c>
      <c r="G329" t="s">
        <v>15</v>
      </c>
      <c r="H329" t="s">
        <v>16</v>
      </c>
      <c r="I329">
        <v>0</v>
      </c>
      <c r="J329" t="s">
        <v>17</v>
      </c>
      <c r="K329">
        <v>0</v>
      </c>
      <c r="L329">
        <v>0</v>
      </c>
      <c r="M329">
        <v>917</v>
      </c>
      <c r="N329">
        <v>4</v>
      </c>
      <c r="O329">
        <v>4</v>
      </c>
      <c r="P329" t="s">
        <v>16</v>
      </c>
      <c r="Q329">
        <v>5</v>
      </c>
      <c r="R329">
        <v>50</v>
      </c>
      <c r="S329">
        <v>100</v>
      </c>
      <c r="T329" t="s">
        <v>16</v>
      </c>
      <c r="U329" t="s">
        <v>16</v>
      </c>
    </row>
    <row r="330" spans="1:21" x14ac:dyDescent="0.45">
      <c r="A330" t="s">
        <v>337</v>
      </c>
      <c r="B330" t="s">
        <v>52</v>
      </c>
      <c r="C330" t="s">
        <v>341</v>
      </c>
      <c r="D330" s="3" t="s">
        <v>355</v>
      </c>
      <c r="E330">
        <v>1997</v>
      </c>
      <c r="F330">
        <v>1998</v>
      </c>
      <c r="G330" t="s">
        <v>15</v>
      </c>
      <c r="H330" t="s">
        <v>16</v>
      </c>
      <c r="I330">
        <v>0</v>
      </c>
      <c r="J330" t="s">
        <v>17</v>
      </c>
      <c r="K330">
        <v>0</v>
      </c>
      <c r="L330">
        <v>0</v>
      </c>
      <c r="M330">
        <v>917</v>
      </c>
      <c r="N330">
        <v>4</v>
      </c>
      <c r="O330">
        <v>4</v>
      </c>
      <c r="P330" t="s">
        <v>16</v>
      </c>
      <c r="Q330">
        <v>5</v>
      </c>
      <c r="R330">
        <v>50</v>
      </c>
      <c r="S330">
        <v>100</v>
      </c>
      <c r="T330" t="s">
        <v>16</v>
      </c>
      <c r="U330" t="s">
        <v>16</v>
      </c>
    </row>
    <row r="331" spans="1:21" x14ac:dyDescent="0.45">
      <c r="A331" t="s">
        <v>337</v>
      </c>
      <c r="B331" t="s">
        <v>52</v>
      </c>
      <c r="C331" t="s">
        <v>342</v>
      </c>
      <c r="D331" s="3" t="s">
        <v>356</v>
      </c>
      <c r="E331">
        <v>1997</v>
      </c>
      <c r="F331">
        <v>1998</v>
      </c>
      <c r="G331" t="s">
        <v>15</v>
      </c>
      <c r="H331" t="s">
        <v>16</v>
      </c>
      <c r="I331">
        <v>0</v>
      </c>
      <c r="J331" t="s">
        <v>17</v>
      </c>
      <c r="K331">
        <v>0</v>
      </c>
      <c r="L331">
        <v>0</v>
      </c>
      <c r="M331">
        <v>917</v>
      </c>
      <c r="N331">
        <v>4</v>
      </c>
      <c r="O331">
        <v>4</v>
      </c>
      <c r="P331" t="s">
        <v>16</v>
      </c>
      <c r="Q331">
        <v>5</v>
      </c>
      <c r="R331">
        <v>50</v>
      </c>
      <c r="S331">
        <v>95</v>
      </c>
      <c r="T331" t="s">
        <v>16</v>
      </c>
      <c r="U331" t="s">
        <v>16</v>
      </c>
    </row>
    <row r="332" spans="1:21" x14ac:dyDescent="0.45">
      <c r="A332" t="s">
        <v>337</v>
      </c>
      <c r="B332" t="s">
        <v>52</v>
      </c>
      <c r="C332" t="s">
        <v>343</v>
      </c>
      <c r="D332" s="3" t="s">
        <v>357</v>
      </c>
      <c r="E332">
        <v>1997</v>
      </c>
      <c r="F332">
        <v>1998</v>
      </c>
      <c r="G332" t="s">
        <v>15</v>
      </c>
      <c r="H332" t="s">
        <v>16</v>
      </c>
      <c r="I332">
        <v>0</v>
      </c>
      <c r="J332" t="s">
        <v>17</v>
      </c>
      <c r="K332">
        <v>0</v>
      </c>
      <c r="L332">
        <v>0</v>
      </c>
      <c r="M332">
        <v>917</v>
      </c>
      <c r="N332">
        <v>4</v>
      </c>
      <c r="O332">
        <v>4</v>
      </c>
      <c r="P332" t="s">
        <v>16</v>
      </c>
      <c r="Q332">
        <v>5</v>
      </c>
      <c r="R332">
        <v>50</v>
      </c>
      <c r="S332">
        <v>100</v>
      </c>
      <c r="T332" t="s">
        <v>16</v>
      </c>
      <c r="U332" t="s">
        <v>16</v>
      </c>
    </row>
    <row r="333" spans="1:21" x14ac:dyDescent="0.45">
      <c r="A333" t="s">
        <v>337</v>
      </c>
      <c r="B333" t="s">
        <v>52</v>
      </c>
      <c r="C333" t="s">
        <v>344</v>
      </c>
      <c r="D333" s="3" t="s">
        <v>358</v>
      </c>
      <c r="E333">
        <v>1997</v>
      </c>
      <c r="F333">
        <v>1998</v>
      </c>
      <c r="G333" t="s">
        <v>15</v>
      </c>
      <c r="H333" s="3" t="s">
        <v>16</v>
      </c>
      <c r="I333" s="3">
        <v>0</v>
      </c>
      <c r="J333" s="3" t="s">
        <v>17</v>
      </c>
      <c r="K333" s="3">
        <v>0</v>
      </c>
      <c r="L333" s="3">
        <v>0</v>
      </c>
      <c r="M333" s="3">
        <v>917</v>
      </c>
      <c r="N333" s="3">
        <v>4</v>
      </c>
      <c r="O333" s="3">
        <v>4</v>
      </c>
      <c r="P333" s="3" t="s">
        <v>16</v>
      </c>
      <c r="Q333">
        <v>5</v>
      </c>
      <c r="R333">
        <v>50</v>
      </c>
      <c r="S333">
        <v>90</v>
      </c>
      <c r="T333" t="s">
        <v>16</v>
      </c>
      <c r="U333" t="s">
        <v>16</v>
      </c>
    </row>
    <row r="334" spans="1:21" x14ac:dyDescent="0.45">
      <c r="A334" t="s">
        <v>337</v>
      </c>
      <c r="B334" t="s">
        <v>52</v>
      </c>
      <c r="C334" t="s">
        <v>345</v>
      </c>
      <c r="D334" s="3" t="s">
        <v>359</v>
      </c>
      <c r="E334">
        <v>1997</v>
      </c>
      <c r="F334">
        <v>1998</v>
      </c>
      <c r="G334" t="s">
        <v>15</v>
      </c>
      <c r="H334" s="3" t="s">
        <v>16</v>
      </c>
      <c r="I334" s="3">
        <v>0</v>
      </c>
      <c r="J334" s="3" t="s">
        <v>17</v>
      </c>
      <c r="K334" s="3">
        <v>0</v>
      </c>
      <c r="L334" s="3">
        <v>0</v>
      </c>
      <c r="M334" s="3">
        <v>917</v>
      </c>
      <c r="N334" s="3">
        <v>4</v>
      </c>
      <c r="O334" s="3">
        <v>4</v>
      </c>
      <c r="P334" s="3" t="s">
        <v>16</v>
      </c>
      <c r="Q334">
        <v>5</v>
      </c>
      <c r="R334">
        <v>50</v>
      </c>
      <c r="S334">
        <v>95</v>
      </c>
      <c r="T334" t="s">
        <v>16</v>
      </c>
      <c r="U334" t="s">
        <v>16</v>
      </c>
    </row>
    <row r="335" spans="1:21" x14ac:dyDescent="0.45">
      <c r="A335" t="s">
        <v>337</v>
      </c>
      <c r="B335" t="s">
        <v>52</v>
      </c>
      <c r="C335" t="s">
        <v>346</v>
      </c>
      <c r="D335" s="3" t="s">
        <v>360</v>
      </c>
      <c r="E335">
        <v>1997</v>
      </c>
      <c r="F335">
        <v>1998</v>
      </c>
      <c r="G335" t="s">
        <v>15</v>
      </c>
      <c r="H335" s="3" t="s">
        <v>16</v>
      </c>
      <c r="I335" s="3">
        <v>0</v>
      </c>
      <c r="J335" s="3" t="s">
        <v>17</v>
      </c>
      <c r="K335" s="3">
        <v>0</v>
      </c>
      <c r="L335" s="3">
        <v>0</v>
      </c>
      <c r="M335" s="3">
        <v>917</v>
      </c>
      <c r="N335" s="3">
        <v>4</v>
      </c>
      <c r="O335" s="3">
        <v>4</v>
      </c>
      <c r="P335" s="3" t="s">
        <v>16</v>
      </c>
      <c r="Q335">
        <v>5</v>
      </c>
      <c r="R335">
        <v>50</v>
      </c>
      <c r="S335">
        <v>96</v>
      </c>
      <c r="T335" t="s">
        <v>16</v>
      </c>
      <c r="U335" t="s">
        <v>16</v>
      </c>
    </row>
    <row r="336" spans="1:21" x14ac:dyDescent="0.45">
      <c r="A336" t="s">
        <v>337</v>
      </c>
      <c r="B336" t="s">
        <v>52</v>
      </c>
      <c r="C336" t="s">
        <v>347</v>
      </c>
      <c r="D336" s="3" t="s">
        <v>361</v>
      </c>
      <c r="E336">
        <v>1997</v>
      </c>
      <c r="F336">
        <v>1998</v>
      </c>
      <c r="G336" t="s">
        <v>15</v>
      </c>
      <c r="H336" s="3" t="s">
        <v>16</v>
      </c>
      <c r="I336" s="3">
        <v>0</v>
      </c>
      <c r="J336" s="3" t="s">
        <v>17</v>
      </c>
      <c r="K336" s="3">
        <v>0</v>
      </c>
      <c r="L336" s="3">
        <v>0</v>
      </c>
      <c r="M336" s="3">
        <v>917</v>
      </c>
      <c r="N336" s="3">
        <v>4</v>
      </c>
      <c r="O336" s="3">
        <v>4</v>
      </c>
      <c r="P336" s="3" t="s">
        <v>16</v>
      </c>
      <c r="Q336">
        <v>5</v>
      </c>
      <c r="R336">
        <v>50</v>
      </c>
      <c r="S336">
        <v>100</v>
      </c>
      <c r="T336" t="s">
        <v>16</v>
      </c>
      <c r="U336" t="s">
        <v>16</v>
      </c>
    </row>
    <row r="337" spans="1:21" x14ac:dyDescent="0.45">
      <c r="A337" t="s">
        <v>348</v>
      </c>
      <c r="B337" t="s">
        <v>349</v>
      </c>
      <c r="C337" t="s">
        <v>350</v>
      </c>
      <c r="D337" s="3" t="s">
        <v>362</v>
      </c>
      <c r="E337">
        <v>2010</v>
      </c>
      <c r="F337">
        <v>2010</v>
      </c>
      <c r="G337" t="s">
        <v>15</v>
      </c>
      <c r="H337" s="3" t="s">
        <v>16</v>
      </c>
      <c r="I337" s="3">
        <v>0</v>
      </c>
      <c r="J337" s="3" t="s">
        <v>17</v>
      </c>
      <c r="K337" s="3">
        <v>0</v>
      </c>
      <c r="L337" s="3">
        <v>0</v>
      </c>
      <c r="M337" s="3">
        <v>14</v>
      </c>
      <c r="N337" s="3">
        <v>20</v>
      </c>
      <c r="O337" s="3">
        <v>20</v>
      </c>
      <c r="P337" s="3">
        <v>8</v>
      </c>
      <c r="Q337">
        <v>12</v>
      </c>
      <c r="R337">
        <v>5</v>
      </c>
      <c r="S337">
        <v>13</v>
      </c>
      <c r="T337" t="s">
        <v>16</v>
      </c>
      <c r="U337" t="s">
        <v>16</v>
      </c>
    </row>
    <row r="338" spans="1:21" x14ac:dyDescent="0.45">
      <c r="A338" t="s">
        <v>348</v>
      </c>
      <c r="B338" t="s">
        <v>349</v>
      </c>
      <c r="C338" t="s">
        <v>351</v>
      </c>
      <c r="D338" s="3" t="s">
        <v>363</v>
      </c>
      <c r="E338">
        <v>2010</v>
      </c>
      <c r="F338">
        <v>2010</v>
      </c>
      <c r="G338" t="s">
        <v>15</v>
      </c>
      <c r="H338" s="3" t="s">
        <v>16</v>
      </c>
      <c r="I338" s="3">
        <v>0</v>
      </c>
      <c r="J338" s="3" t="s">
        <v>17</v>
      </c>
      <c r="K338" s="3">
        <v>0</v>
      </c>
      <c r="L338" s="3">
        <v>0</v>
      </c>
      <c r="M338" s="3">
        <v>14</v>
      </c>
      <c r="N338" s="3">
        <v>20</v>
      </c>
      <c r="O338" s="3">
        <v>20</v>
      </c>
      <c r="P338" s="3">
        <v>8</v>
      </c>
      <c r="Q338">
        <v>12</v>
      </c>
      <c r="R338">
        <v>5</v>
      </c>
      <c r="S338">
        <v>30</v>
      </c>
      <c r="T338" t="s">
        <v>16</v>
      </c>
      <c r="U338" t="s">
        <v>16</v>
      </c>
    </row>
    <row r="339" spans="1:21" x14ac:dyDescent="0.45">
      <c r="A339" t="s">
        <v>348</v>
      </c>
      <c r="B339" t="s">
        <v>349</v>
      </c>
      <c r="C339" t="s">
        <v>350</v>
      </c>
      <c r="D339" s="3" t="s">
        <v>362</v>
      </c>
      <c r="E339">
        <v>2010</v>
      </c>
      <c r="F339">
        <v>2010</v>
      </c>
      <c r="G339" t="s">
        <v>15</v>
      </c>
      <c r="H339" s="3">
        <v>5</v>
      </c>
      <c r="I339" s="3">
        <v>90</v>
      </c>
      <c r="J339" s="3" t="s">
        <v>17</v>
      </c>
      <c r="K339" s="3">
        <v>0</v>
      </c>
      <c r="L339" s="3">
        <v>0</v>
      </c>
      <c r="M339" s="3">
        <v>14</v>
      </c>
      <c r="N339" s="3">
        <v>20</v>
      </c>
      <c r="O339" s="3">
        <v>20</v>
      </c>
      <c r="P339" s="3">
        <v>8</v>
      </c>
      <c r="Q339">
        <v>12</v>
      </c>
      <c r="R339">
        <v>5</v>
      </c>
      <c r="S339">
        <v>31</v>
      </c>
      <c r="T339" t="s">
        <v>16</v>
      </c>
      <c r="U339" t="s">
        <v>16</v>
      </c>
    </row>
    <row r="340" spans="1:21" x14ac:dyDescent="0.45">
      <c r="A340" t="s">
        <v>348</v>
      </c>
      <c r="B340" t="s">
        <v>349</v>
      </c>
      <c r="C340" t="s">
        <v>351</v>
      </c>
      <c r="D340" s="3" t="s">
        <v>363</v>
      </c>
      <c r="E340">
        <v>2010</v>
      </c>
      <c r="F340">
        <v>2010</v>
      </c>
      <c r="G340" t="s">
        <v>15</v>
      </c>
      <c r="H340" s="3">
        <v>5</v>
      </c>
      <c r="I340" s="3">
        <v>90</v>
      </c>
      <c r="J340" s="3" t="s">
        <v>17</v>
      </c>
      <c r="K340" s="3">
        <v>0</v>
      </c>
      <c r="L340" s="3">
        <v>0</v>
      </c>
      <c r="M340" s="3">
        <v>14</v>
      </c>
      <c r="N340" s="3">
        <v>20</v>
      </c>
      <c r="O340" s="3">
        <v>20</v>
      </c>
      <c r="P340" s="3">
        <v>8</v>
      </c>
      <c r="Q340">
        <v>12</v>
      </c>
      <c r="R340">
        <v>5</v>
      </c>
      <c r="S340">
        <v>47</v>
      </c>
      <c r="T340" t="s">
        <v>16</v>
      </c>
      <c r="U340" t="s">
        <v>16</v>
      </c>
    </row>
    <row r="341" spans="1:21" x14ac:dyDescent="0.45">
      <c r="A341" t="s">
        <v>364</v>
      </c>
      <c r="B341" t="s">
        <v>365</v>
      </c>
      <c r="C341" t="s">
        <v>366</v>
      </c>
      <c r="D341" s="3" t="s">
        <v>367</v>
      </c>
      <c r="E341">
        <v>2013</v>
      </c>
      <c r="F341">
        <v>2014</v>
      </c>
      <c r="G341" t="s">
        <v>15</v>
      </c>
      <c r="H341" s="3" t="s">
        <v>16</v>
      </c>
      <c r="I341" s="3">
        <v>0</v>
      </c>
      <c r="J341" s="3" t="s">
        <v>17</v>
      </c>
      <c r="K341" s="3">
        <v>0</v>
      </c>
      <c r="L341" s="3">
        <v>0</v>
      </c>
      <c r="M341" s="3">
        <v>22</v>
      </c>
      <c r="N341" s="3">
        <v>25</v>
      </c>
      <c r="O341" s="3">
        <v>20</v>
      </c>
      <c r="P341" s="3">
        <v>14</v>
      </c>
      <c r="Q341" s="3">
        <v>4</v>
      </c>
      <c r="R341" s="3">
        <v>50</v>
      </c>
      <c r="S341" s="3">
        <v>45</v>
      </c>
      <c r="T341" t="s">
        <v>16</v>
      </c>
      <c r="U341" t="s">
        <v>16</v>
      </c>
    </row>
    <row r="342" spans="1:21" x14ac:dyDescent="0.45">
      <c r="A342" t="s">
        <v>368</v>
      </c>
      <c r="B342" t="s">
        <v>369</v>
      </c>
      <c r="C342" t="s">
        <v>375</v>
      </c>
      <c r="D342" t="s">
        <v>376</v>
      </c>
      <c r="E342">
        <v>2012</v>
      </c>
      <c r="F342">
        <v>2012</v>
      </c>
      <c r="G342" t="s">
        <v>17</v>
      </c>
      <c r="H342" s="3">
        <v>4</v>
      </c>
      <c r="I342" s="3">
        <v>30</v>
      </c>
      <c r="J342" s="3" t="s">
        <v>17</v>
      </c>
      <c r="K342" s="3">
        <v>0</v>
      </c>
      <c r="L342" s="3">
        <v>0</v>
      </c>
      <c r="M342" s="3">
        <v>30</v>
      </c>
      <c r="N342" s="3">
        <v>20</v>
      </c>
      <c r="O342" s="3">
        <v>20</v>
      </c>
      <c r="P342" s="3">
        <v>16</v>
      </c>
      <c r="Q342" s="3">
        <v>5</v>
      </c>
      <c r="R342" s="3">
        <v>5</v>
      </c>
      <c r="S342" s="3">
        <v>25</v>
      </c>
      <c r="T342" t="s">
        <v>16</v>
      </c>
      <c r="U342" t="s">
        <v>16</v>
      </c>
    </row>
    <row r="343" spans="1:21" x14ac:dyDescent="0.45">
      <c r="A343" t="s">
        <v>368</v>
      </c>
      <c r="B343" t="s">
        <v>369</v>
      </c>
      <c r="C343" t="s">
        <v>375</v>
      </c>
      <c r="D343" t="s">
        <v>376</v>
      </c>
      <c r="E343">
        <v>2012</v>
      </c>
      <c r="F343">
        <v>2012</v>
      </c>
      <c r="G343" t="s">
        <v>17</v>
      </c>
      <c r="H343" s="3">
        <v>4</v>
      </c>
      <c r="I343" s="3">
        <v>30</v>
      </c>
      <c r="J343" s="3" t="s">
        <v>17</v>
      </c>
      <c r="K343" s="3">
        <v>0</v>
      </c>
      <c r="L343" s="3">
        <v>0</v>
      </c>
      <c r="M343" s="3">
        <v>30</v>
      </c>
      <c r="N343" s="3">
        <v>30</v>
      </c>
      <c r="O343" s="3">
        <v>10</v>
      </c>
      <c r="P343" s="3">
        <v>16</v>
      </c>
      <c r="Q343" s="3">
        <v>5</v>
      </c>
      <c r="R343" s="3">
        <v>5</v>
      </c>
      <c r="S343" s="3">
        <v>95</v>
      </c>
      <c r="T343" t="s">
        <v>16</v>
      </c>
      <c r="U343" t="s">
        <v>16</v>
      </c>
    </row>
    <row r="344" spans="1:21" x14ac:dyDescent="0.45">
      <c r="A344" t="s">
        <v>368</v>
      </c>
      <c r="B344" t="s">
        <v>379</v>
      </c>
      <c r="C344" t="s">
        <v>375</v>
      </c>
      <c r="D344" t="s">
        <v>376</v>
      </c>
      <c r="E344">
        <v>2012</v>
      </c>
      <c r="F344">
        <v>2012</v>
      </c>
      <c r="G344" t="s">
        <v>17</v>
      </c>
      <c r="H344" s="3">
        <v>4</v>
      </c>
      <c r="I344" s="3">
        <v>30</v>
      </c>
      <c r="J344" s="3" t="s">
        <v>17</v>
      </c>
      <c r="K344" s="3">
        <v>0</v>
      </c>
      <c r="L344" s="3">
        <v>0</v>
      </c>
      <c r="M344" s="3">
        <v>30</v>
      </c>
      <c r="N344" s="3">
        <v>20</v>
      </c>
      <c r="O344" s="3">
        <v>20</v>
      </c>
      <c r="P344" s="3">
        <v>16</v>
      </c>
      <c r="Q344" s="3">
        <v>5</v>
      </c>
      <c r="R344" s="3">
        <v>5</v>
      </c>
      <c r="S344" s="3">
        <v>36</v>
      </c>
      <c r="T344" t="s">
        <v>16</v>
      </c>
      <c r="U344" t="s">
        <v>16</v>
      </c>
    </row>
    <row r="345" spans="1:21" x14ac:dyDescent="0.45">
      <c r="A345" t="s">
        <v>368</v>
      </c>
      <c r="B345" t="s">
        <v>379</v>
      </c>
      <c r="C345" t="s">
        <v>375</v>
      </c>
      <c r="D345" t="s">
        <v>376</v>
      </c>
      <c r="E345">
        <v>2012</v>
      </c>
      <c r="F345">
        <v>2012</v>
      </c>
      <c r="G345" t="s">
        <v>17</v>
      </c>
      <c r="H345" s="3">
        <v>4</v>
      </c>
      <c r="I345" s="3">
        <v>30</v>
      </c>
      <c r="J345" s="3" t="s">
        <v>17</v>
      </c>
      <c r="K345" s="3">
        <v>0</v>
      </c>
      <c r="L345" s="3">
        <v>0</v>
      </c>
      <c r="M345" s="3">
        <v>30</v>
      </c>
      <c r="N345" s="3">
        <v>30</v>
      </c>
      <c r="O345" s="3">
        <v>10</v>
      </c>
      <c r="P345" s="3">
        <v>16</v>
      </c>
      <c r="Q345" s="3">
        <v>5</v>
      </c>
      <c r="R345" s="3">
        <v>5</v>
      </c>
      <c r="S345" s="3">
        <v>63</v>
      </c>
      <c r="T345" t="s">
        <v>16</v>
      </c>
      <c r="U345" t="s">
        <v>16</v>
      </c>
    </row>
    <row r="346" spans="1:21" x14ac:dyDescent="0.45">
      <c r="A346" t="s">
        <v>368</v>
      </c>
      <c r="B346" t="s">
        <v>370</v>
      </c>
      <c r="C346" t="s">
        <v>377</v>
      </c>
      <c r="D346" t="s">
        <v>378</v>
      </c>
      <c r="E346">
        <v>2012</v>
      </c>
      <c r="F346">
        <v>2012</v>
      </c>
      <c r="G346" t="s">
        <v>17</v>
      </c>
      <c r="H346" s="3">
        <v>4</v>
      </c>
      <c r="I346" s="3">
        <v>30</v>
      </c>
      <c r="J346" s="3" t="s">
        <v>17</v>
      </c>
      <c r="K346" s="3">
        <v>0</v>
      </c>
      <c r="L346" s="3">
        <v>0</v>
      </c>
      <c r="M346" s="3">
        <v>30</v>
      </c>
      <c r="N346" s="3">
        <v>20</v>
      </c>
      <c r="O346" s="3">
        <v>20</v>
      </c>
      <c r="P346" s="3">
        <v>16</v>
      </c>
      <c r="Q346" s="3">
        <v>5</v>
      </c>
      <c r="R346" s="3">
        <v>10</v>
      </c>
      <c r="S346" s="3">
        <v>75</v>
      </c>
      <c r="T346" t="s">
        <v>16</v>
      </c>
      <c r="U346" t="s">
        <v>16</v>
      </c>
    </row>
    <row r="347" spans="1:21" x14ac:dyDescent="0.45">
      <c r="A347" t="s">
        <v>368</v>
      </c>
      <c r="B347" t="s">
        <v>370</v>
      </c>
      <c r="C347" t="s">
        <v>377</v>
      </c>
      <c r="D347" t="s">
        <v>378</v>
      </c>
      <c r="E347">
        <v>2012</v>
      </c>
      <c r="F347">
        <v>2012</v>
      </c>
      <c r="G347" t="s">
        <v>17</v>
      </c>
      <c r="H347" s="3">
        <v>4</v>
      </c>
      <c r="I347" s="3">
        <v>30</v>
      </c>
      <c r="J347" s="3" t="s">
        <v>17</v>
      </c>
      <c r="K347" s="3">
        <v>0</v>
      </c>
      <c r="L347" s="3">
        <v>0</v>
      </c>
      <c r="M347" s="3">
        <v>30</v>
      </c>
      <c r="N347" s="3">
        <v>30</v>
      </c>
      <c r="O347" s="3">
        <v>10</v>
      </c>
      <c r="P347" s="3">
        <v>16</v>
      </c>
      <c r="Q347" s="3">
        <v>5</v>
      </c>
      <c r="R347" s="3">
        <v>10</v>
      </c>
      <c r="S347" s="3">
        <v>82</v>
      </c>
      <c r="T347" t="s">
        <v>16</v>
      </c>
      <c r="U347" t="s">
        <v>16</v>
      </c>
    </row>
    <row r="348" spans="1:21" x14ac:dyDescent="0.45">
      <c r="A348" t="s">
        <v>368</v>
      </c>
      <c r="B348" t="s">
        <v>371</v>
      </c>
      <c r="C348" t="s">
        <v>375</v>
      </c>
      <c r="D348" t="s">
        <v>376</v>
      </c>
      <c r="E348">
        <v>2012</v>
      </c>
      <c r="F348">
        <v>2012</v>
      </c>
      <c r="G348" t="s">
        <v>17</v>
      </c>
      <c r="H348" s="3">
        <v>4</v>
      </c>
      <c r="I348" s="3">
        <v>30</v>
      </c>
      <c r="J348" s="3" t="s">
        <v>17</v>
      </c>
      <c r="K348" s="3">
        <v>0</v>
      </c>
      <c r="L348" s="3">
        <v>0</v>
      </c>
      <c r="M348" s="3">
        <v>30</v>
      </c>
      <c r="N348" s="3">
        <v>20</v>
      </c>
      <c r="O348" s="3">
        <v>20</v>
      </c>
      <c r="P348" s="3">
        <v>16</v>
      </c>
      <c r="Q348" s="3">
        <v>5</v>
      </c>
      <c r="R348" s="3">
        <v>20</v>
      </c>
      <c r="S348" s="3">
        <v>21</v>
      </c>
      <c r="T348" t="s">
        <v>16</v>
      </c>
      <c r="U348" t="s">
        <v>16</v>
      </c>
    </row>
    <row r="349" spans="1:21" x14ac:dyDescent="0.45">
      <c r="A349" t="s">
        <v>368</v>
      </c>
      <c r="B349" t="s">
        <v>371</v>
      </c>
      <c r="C349" t="s">
        <v>375</v>
      </c>
      <c r="D349" t="s">
        <v>376</v>
      </c>
      <c r="E349">
        <v>2012</v>
      </c>
      <c r="F349">
        <v>2012</v>
      </c>
      <c r="G349" t="s">
        <v>17</v>
      </c>
      <c r="H349" s="3">
        <v>4</v>
      </c>
      <c r="I349" s="3">
        <v>30</v>
      </c>
      <c r="J349" s="3" t="s">
        <v>17</v>
      </c>
      <c r="K349" s="3">
        <v>0</v>
      </c>
      <c r="L349" s="3">
        <v>0</v>
      </c>
      <c r="M349" s="3">
        <v>30</v>
      </c>
      <c r="N349" s="3">
        <v>30</v>
      </c>
      <c r="O349" s="3">
        <v>10</v>
      </c>
      <c r="P349" s="3">
        <v>16</v>
      </c>
      <c r="Q349" s="3">
        <v>5</v>
      </c>
      <c r="R349" s="3">
        <v>20</v>
      </c>
      <c r="S349" s="3">
        <v>65</v>
      </c>
      <c r="T349" t="s">
        <v>16</v>
      </c>
      <c r="U349" t="s">
        <v>16</v>
      </c>
    </row>
    <row r="350" spans="1:21" x14ac:dyDescent="0.45">
      <c r="A350" t="s">
        <v>368</v>
      </c>
      <c r="B350" t="s">
        <v>102</v>
      </c>
      <c r="C350" t="s">
        <v>377</v>
      </c>
      <c r="D350" t="s">
        <v>378</v>
      </c>
      <c r="E350">
        <v>2012</v>
      </c>
      <c r="F350">
        <v>2012</v>
      </c>
      <c r="G350" t="s">
        <v>17</v>
      </c>
      <c r="H350" s="3">
        <v>4</v>
      </c>
      <c r="I350" s="3">
        <v>30</v>
      </c>
      <c r="J350" s="3" t="s">
        <v>17</v>
      </c>
      <c r="K350" s="3">
        <v>0</v>
      </c>
      <c r="L350" s="3">
        <v>0</v>
      </c>
      <c r="M350" s="3">
        <v>30</v>
      </c>
      <c r="N350" s="3">
        <v>20</v>
      </c>
      <c r="O350" s="3">
        <v>20</v>
      </c>
      <c r="P350" s="3">
        <v>16</v>
      </c>
      <c r="Q350" s="3">
        <v>5</v>
      </c>
      <c r="R350" s="3">
        <v>50</v>
      </c>
      <c r="S350" s="3">
        <v>69</v>
      </c>
      <c r="T350" t="s">
        <v>16</v>
      </c>
      <c r="U350" t="s">
        <v>16</v>
      </c>
    </row>
    <row r="351" spans="1:21" x14ac:dyDescent="0.45">
      <c r="A351" t="s">
        <v>368</v>
      </c>
      <c r="B351" t="s">
        <v>102</v>
      </c>
      <c r="C351" t="s">
        <v>377</v>
      </c>
      <c r="D351" t="s">
        <v>378</v>
      </c>
      <c r="E351">
        <v>2012</v>
      </c>
      <c r="F351">
        <v>2012</v>
      </c>
      <c r="G351" t="s">
        <v>17</v>
      </c>
      <c r="H351" s="3">
        <v>4</v>
      </c>
      <c r="I351" s="3">
        <v>30</v>
      </c>
      <c r="J351" s="3" t="s">
        <v>17</v>
      </c>
      <c r="K351" s="3">
        <v>0</v>
      </c>
      <c r="L351" s="3">
        <v>0</v>
      </c>
      <c r="M351" s="3">
        <v>30</v>
      </c>
      <c r="N351" s="3">
        <v>30</v>
      </c>
      <c r="O351" s="3">
        <v>10</v>
      </c>
      <c r="P351" s="3">
        <v>16</v>
      </c>
      <c r="Q351" s="3">
        <v>5</v>
      </c>
      <c r="R351" s="3">
        <v>50</v>
      </c>
      <c r="S351" s="3">
        <v>61</v>
      </c>
      <c r="T351" t="s">
        <v>16</v>
      </c>
      <c r="U351" t="s">
        <v>16</v>
      </c>
    </row>
    <row r="352" spans="1:21" x14ac:dyDescent="0.45">
      <c r="A352" t="s">
        <v>368</v>
      </c>
      <c r="B352" t="s">
        <v>372</v>
      </c>
      <c r="C352" t="s">
        <v>375</v>
      </c>
      <c r="D352" t="s">
        <v>376</v>
      </c>
      <c r="E352">
        <v>2012</v>
      </c>
      <c r="F352">
        <v>2012</v>
      </c>
      <c r="G352" t="s">
        <v>17</v>
      </c>
      <c r="H352" s="3">
        <v>4</v>
      </c>
      <c r="I352" s="3">
        <v>30</v>
      </c>
      <c r="J352" s="3" t="s">
        <v>17</v>
      </c>
      <c r="K352" s="3">
        <v>0</v>
      </c>
      <c r="L352" s="3">
        <v>0</v>
      </c>
      <c r="M352" s="3">
        <v>30</v>
      </c>
      <c r="N352" s="3">
        <v>20</v>
      </c>
      <c r="O352" s="3">
        <v>20</v>
      </c>
      <c r="P352" s="3">
        <v>16</v>
      </c>
      <c r="Q352" s="3">
        <v>5</v>
      </c>
      <c r="R352" s="3">
        <v>50</v>
      </c>
      <c r="S352" s="3">
        <v>1</v>
      </c>
      <c r="T352" t="s">
        <v>16</v>
      </c>
      <c r="U352" t="s">
        <v>16</v>
      </c>
    </row>
    <row r="353" spans="1:21" x14ac:dyDescent="0.45">
      <c r="A353" t="s">
        <v>368</v>
      </c>
      <c r="B353" t="s">
        <v>372</v>
      </c>
      <c r="C353" t="s">
        <v>375</v>
      </c>
      <c r="D353" t="s">
        <v>376</v>
      </c>
      <c r="E353">
        <v>2012</v>
      </c>
      <c r="F353">
        <v>2012</v>
      </c>
      <c r="G353" t="s">
        <v>17</v>
      </c>
      <c r="H353" s="3">
        <v>4</v>
      </c>
      <c r="I353" s="3">
        <v>30</v>
      </c>
      <c r="J353" s="3" t="s">
        <v>17</v>
      </c>
      <c r="K353" s="3">
        <v>0</v>
      </c>
      <c r="L353" s="3">
        <v>0</v>
      </c>
      <c r="M353" s="3">
        <v>30</v>
      </c>
      <c r="N353" s="3">
        <v>30</v>
      </c>
      <c r="O353" s="3">
        <v>10</v>
      </c>
      <c r="P353" s="3">
        <v>16</v>
      </c>
      <c r="Q353" s="3">
        <v>5</v>
      </c>
      <c r="R353" s="3">
        <v>50</v>
      </c>
      <c r="S353" s="3">
        <v>1</v>
      </c>
      <c r="T353" t="s">
        <v>16</v>
      </c>
      <c r="U353" t="s">
        <v>16</v>
      </c>
    </row>
    <row r="354" spans="1:21" x14ac:dyDescent="0.45">
      <c r="A354" t="s">
        <v>368</v>
      </c>
      <c r="B354" t="s">
        <v>373</v>
      </c>
      <c r="C354" t="s">
        <v>377</v>
      </c>
      <c r="D354" t="s">
        <v>378</v>
      </c>
      <c r="E354">
        <v>2012</v>
      </c>
      <c r="F354">
        <v>2012</v>
      </c>
      <c r="G354" t="s">
        <v>17</v>
      </c>
      <c r="H354" s="3">
        <v>4</v>
      </c>
      <c r="I354" s="3">
        <v>30</v>
      </c>
      <c r="J354" s="3" t="s">
        <v>17</v>
      </c>
      <c r="K354" s="3">
        <v>0</v>
      </c>
      <c r="L354" s="3">
        <v>0</v>
      </c>
      <c r="M354" s="3">
        <v>30</v>
      </c>
      <c r="N354" s="3">
        <v>20</v>
      </c>
      <c r="O354" s="3">
        <v>20</v>
      </c>
      <c r="P354" s="3">
        <v>16</v>
      </c>
      <c r="Q354" s="3">
        <v>5</v>
      </c>
      <c r="R354" s="3">
        <v>50</v>
      </c>
      <c r="S354" s="3">
        <v>66</v>
      </c>
      <c r="T354" t="s">
        <v>16</v>
      </c>
      <c r="U354" t="s">
        <v>16</v>
      </c>
    </row>
    <row r="355" spans="1:21" x14ac:dyDescent="0.45">
      <c r="A355" t="s">
        <v>368</v>
      </c>
      <c r="B355" t="s">
        <v>373</v>
      </c>
      <c r="C355" t="s">
        <v>377</v>
      </c>
      <c r="D355" t="s">
        <v>378</v>
      </c>
      <c r="E355">
        <v>2012</v>
      </c>
      <c r="F355">
        <v>2012</v>
      </c>
      <c r="G355" t="s">
        <v>17</v>
      </c>
      <c r="H355" s="3">
        <v>4</v>
      </c>
      <c r="I355" s="3">
        <v>30</v>
      </c>
      <c r="J355" s="3" t="s">
        <v>17</v>
      </c>
      <c r="K355" s="3">
        <v>0</v>
      </c>
      <c r="L355" s="3">
        <v>0</v>
      </c>
      <c r="M355" s="3">
        <v>30</v>
      </c>
      <c r="N355" s="3">
        <v>30</v>
      </c>
      <c r="O355" s="3">
        <v>10</v>
      </c>
      <c r="P355" s="3">
        <v>16</v>
      </c>
      <c r="Q355" s="3">
        <v>5</v>
      </c>
      <c r="R355" s="3">
        <v>50</v>
      </c>
      <c r="S355" s="3">
        <v>62</v>
      </c>
      <c r="T355" t="s">
        <v>16</v>
      </c>
      <c r="U355" t="s">
        <v>16</v>
      </c>
    </row>
    <row r="356" spans="1:21" x14ac:dyDescent="0.45">
      <c r="A356" t="s">
        <v>368</v>
      </c>
      <c r="B356" t="s">
        <v>374</v>
      </c>
      <c r="C356" t="s">
        <v>375</v>
      </c>
      <c r="D356" t="s">
        <v>376</v>
      </c>
      <c r="E356">
        <v>2012</v>
      </c>
      <c r="F356">
        <v>2012</v>
      </c>
      <c r="G356" t="s">
        <v>17</v>
      </c>
      <c r="H356" s="3">
        <v>4</v>
      </c>
      <c r="I356" s="3">
        <v>30</v>
      </c>
      <c r="J356" s="3" t="s">
        <v>17</v>
      </c>
      <c r="K356" s="3">
        <v>0</v>
      </c>
      <c r="L356" s="3">
        <v>0</v>
      </c>
      <c r="M356" s="3">
        <v>30</v>
      </c>
      <c r="N356" s="3">
        <v>20</v>
      </c>
      <c r="O356" s="3">
        <v>20</v>
      </c>
      <c r="P356" s="3">
        <v>16</v>
      </c>
      <c r="Q356" s="3">
        <v>5</v>
      </c>
      <c r="R356" s="3">
        <v>50</v>
      </c>
      <c r="S356" s="3">
        <v>70</v>
      </c>
      <c r="T356" t="s">
        <v>16</v>
      </c>
      <c r="U356" t="s">
        <v>16</v>
      </c>
    </row>
    <row r="357" spans="1:21" x14ac:dyDescent="0.45">
      <c r="A357" t="s">
        <v>368</v>
      </c>
      <c r="B357" t="s">
        <v>374</v>
      </c>
      <c r="C357" t="s">
        <v>375</v>
      </c>
      <c r="D357" t="s">
        <v>376</v>
      </c>
      <c r="E357">
        <v>2012</v>
      </c>
      <c r="F357">
        <v>2012</v>
      </c>
      <c r="G357" t="s">
        <v>17</v>
      </c>
      <c r="H357" s="3">
        <v>4</v>
      </c>
      <c r="I357" s="3">
        <v>30</v>
      </c>
      <c r="J357" s="3" t="s">
        <v>17</v>
      </c>
      <c r="K357" s="3">
        <v>0</v>
      </c>
      <c r="L357" s="3">
        <v>0</v>
      </c>
      <c r="M357" s="3">
        <v>30</v>
      </c>
      <c r="N357" s="3">
        <v>30</v>
      </c>
      <c r="O357" s="3">
        <v>10</v>
      </c>
      <c r="P357" s="3">
        <v>16</v>
      </c>
      <c r="Q357" s="3">
        <v>5</v>
      </c>
      <c r="R357" s="3">
        <v>50</v>
      </c>
      <c r="S357" s="3">
        <v>74</v>
      </c>
      <c r="T357" t="s">
        <v>16</v>
      </c>
      <c r="U357" t="s">
        <v>16</v>
      </c>
    </row>
    <row r="358" spans="1:21" x14ac:dyDescent="0.45">
      <c r="A358" t="s">
        <v>368</v>
      </c>
      <c r="B358" t="s">
        <v>369</v>
      </c>
      <c r="C358" t="s">
        <v>375</v>
      </c>
      <c r="D358" t="s">
        <v>376</v>
      </c>
      <c r="E358">
        <v>2012</v>
      </c>
      <c r="F358">
        <v>2012</v>
      </c>
      <c r="G358" t="s">
        <v>17</v>
      </c>
      <c r="H358" s="3">
        <v>4</v>
      </c>
      <c r="I358" s="3">
        <v>30</v>
      </c>
      <c r="J358" s="3" t="s">
        <v>17</v>
      </c>
      <c r="K358" s="3">
        <v>0</v>
      </c>
      <c r="L358" s="3">
        <v>0</v>
      </c>
      <c r="M358" s="3">
        <v>30</v>
      </c>
      <c r="N358" s="3">
        <v>20</v>
      </c>
      <c r="O358" s="3">
        <v>20</v>
      </c>
      <c r="P358" s="3">
        <v>0</v>
      </c>
      <c r="Q358" s="3">
        <v>5</v>
      </c>
      <c r="R358" s="3">
        <v>5</v>
      </c>
      <c r="S358" s="3">
        <v>19</v>
      </c>
      <c r="T358" t="s">
        <v>16</v>
      </c>
      <c r="U358" t="s">
        <v>16</v>
      </c>
    </row>
    <row r="359" spans="1:21" x14ac:dyDescent="0.45">
      <c r="A359" t="s">
        <v>368</v>
      </c>
      <c r="B359" t="s">
        <v>369</v>
      </c>
      <c r="C359" t="s">
        <v>375</v>
      </c>
      <c r="D359" t="s">
        <v>376</v>
      </c>
      <c r="E359">
        <v>2012</v>
      </c>
      <c r="F359">
        <v>2012</v>
      </c>
      <c r="G359" t="s">
        <v>17</v>
      </c>
      <c r="H359" s="3">
        <v>4</v>
      </c>
      <c r="I359" s="3">
        <v>30</v>
      </c>
      <c r="J359" s="3" t="s">
        <v>17</v>
      </c>
      <c r="K359" s="3">
        <v>0</v>
      </c>
      <c r="L359" s="3">
        <v>0</v>
      </c>
      <c r="M359" s="3">
        <v>30</v>
      </c>
      <c r="N359" s="3">
        <v>30</v>
      </c>
      <c r="O359" s="3">
        <v>10</v>
      </c>
      <c r="P359" s="3">
        <v>0</v>
      </c>
      <c r="Q359" s="3">
        <v>5</v>
      </c>
      <c r="R359" s="3">
        <v>5</v>
      </c>
      <c r="S359" s="3">
        <v>70</v>
      </c>
      <c r="T359" t="s">
        <v>16</v>
      </c>
      <c r="U359" t="s">
        <v>16</v>
      </c>
    </row>
    <row r="360" spans="1:21" x14ac:dyDescent="0.45">
      <c r="A360" t="s">
        <v>368</v>
      </c>
      <c r="B360" t="s">
        <v>379</v>
      </c>
      <c r="C360" t="s">
        <v>375</v>
      </c>
      <c r="D360" t="s">
        <v>376</v>
      </c>
      <c r="E360">
        <v>2012</v>
      </c>
      <c r="F360">
        <v>2012</v>
      </c>
      <c r="G360" t="s">
        <v>17</v>
      </c>
      <c r="H360" s="3">
        <v>4</v>
      </c>
      <c r="I360" s="3">
        <v>30</v>
      </c>
      <c r="J360" s="3" t="s">
        <v>17</v>
      </c>
      <c r="K360" s="3">
        <v>0</v>
      </c>
      <c r="L360" s="3">
        <v>0</v>
      </c>
      <c r="M360" s="3">
        <v>30</v>
      </c>
      <c r="N360" s="3">
        <v>20</v>
      </c>
      <c r="O360" s="3">
        <v>20</v>
      </c>
      <c r="P360" s="3">
        <v>0</v>
      </c>
      <c r="Q360" s="3">
        <v>5</v>
      </c>
      <c r="R360" s="3">
        <v>5</v>
      </c>
      <c r="S360" s="3">
        <v>30</v>
      </c>
      <c r="T360" t="s">
        <v>16</v>
      </c>
      <c r="U360" t="s">
        <v>16</v>
      </c>
    </row>
    <row r="361" spans="1:21" x14ac:dyDescent="0.45">
      <c r="A361" t="s">
        <v>368</v>
      </c>
      <c r="B361" t="s">
        <v>379</v>
      </c>
      <c r="C361" t="s">
        <v>375</v>
      </c>
      <c r="D361" t="s">
        <v>376</v>
      </c>
      <c r="E361">
        <v>2012</v>
      </c>
      <c r="F361">
        <v>2012</v>
      </c>
      <c r="G361" t="s">
        <v>17</v>
      </c>
      <c r="H361" s="3">
        <v>4</v>
      </c>
      <c r="I361" s="3">
        <v>30</v>
      </c>
      <c r="J361" s="3" t="s">
        <v>17</v>
      </c>
      <c r="K361" s="3">
        <v>0</v>
      </c>
      <c r="L361" s="3">
        <v>0</v>
      </c>
      <c r="M361" s="3">
        <v>30</v>
      </c>
      <c r="N361" s="3">
        <v>30</v>
      </c>
      <c r="O361" s="3">
        <v>10</v>
      </c>
      <c r="P361" s="3">
        <v>0</v>
      </c>
      <c r="Q361" s="3">
        <v>5</v>
      </c>
      <c r="R361" s="3">
        <v>5</v>
      </c>
      <c r="S361" s="3">
        <v>76</v>
      </c>
      <c r="T361" t="s">
        <v>16</v>
      </c>
      <c r="U361" t="s">
        <v>16</v>
      </c>
    </row>
    <row r="362" spans="1:21" x14ac:dyDescent="0.45">
      <c r="A362" t="s">
        <v>368</v>
      </c>
      <c r="B362" t="s">
        <v>370</v>
      </c>
      <c r="C362" t="s">
        <v>377</v>
      </c>
      <c r="D362" t="s">
        <v>378</v>
      </c>
      <c r="E362">
        <v>2012</v>
      </c>
      <c r="F362">
        <v>2012</v>
      </c>
      <c r="G362" t="s">
        <v>17</v>
      </c>
      <c r="H362" s="3">
        <v>4</v>
      </c>
      <c r="I362" s="3">
        <v>30</v>
      </c>
      <c r="J362" s="3" t="s">
        <v>17</v>
      </c>
      <c r="K362" s="3">
        <v>0</v>
      </c>
      <c r="L362" s="3">
        <v>0</v>
      </c>
      <c r="M362" s="3">
        <v>30</v>
      </c>
      <c r="N362" s="3">
        <v>20</v>
      </c>
      <c r="O362" s="3">
        <v>20</v>
      </c>
      <c r="P362" s="3">
        <v>0</v>
      </c>
      <c r="Q362" s="3">
        <v>5</v>
      </c>
      <c r="R362" s="3">
        <v>10</v>
      </c>
      <c r="S362" s="3">
        <v>33</v>
      </c>
      <c r="T362" t="s">
        <v>16</v>
      </c>
      <c r="U362" t="s">
        <v>16</v>
      </c>
    </row>
    <row r="363" spans="1:21" x14ac:dyDescent="0.45">
      <c r="A363" t="s">
        <v>368</v>
      </c>
      <c r="B363" t="s">
        <v>370</v>
      </c>
      <c r="C363" t="s">
        <v>377</v>
      </c>
      <c r="D363" t="s">
        <v>378</v>
      </c>
      <c r="E363">
        <v>2012</v>
      </c>
      <c r="F363">
        <v>2012</v>
      </c>
      <c r="G363" t="s">
        <v>17</v>
      </c>
      <c r="H363" s="3">
        <v>4</v>
      </c>
      <c r="I363" s="3">
        <v>30</v>
      </c>
      <c r="J363" s="3" t="s">
        <v>17</v>
      </c>
      <c r="K363" s="3">
        <v>0</v>
      </c>
      <c r="L363" s="3">
        <v>0</v>
      </c>
      <c r="M363" s="3">
        <v>30</v>
      </c>
      <c r="N363" s="3">
        <v>30</v>
      </c>
      <c r="O363" s="3">
        <v>10</v>
      </c>
      <c r="P363" s="3">
        <v>0</v>
      </c>
      <c r="Q363" s="3">
        <v>5</v>
      </c>
      <c r="R363" s="3">
        <v>10</v>
      </c>
      <c r="S363" s="3">
        <v>69</v>
      </c>
      <c r="T363" t="s">
        <v>16</v>
      </c>
      <c r="U363" t="s">
        <v>16</v>
      </c>
    </row>
    <row r="364" spans="1:21" x14ac:dyDescent="0.45">
      <c r="A364" t="s">
        <v>368</v>
      </c>
      <c r="B364" t="s">
        <v>371</v>
      </c>
      <c r="C364" t="s">
        <v>375</v>
      </c>
      <c r="D364" t="s">
        <v>376</v>
      </c>
      <c r="E364">
        <v>2012</v>
      </c>
      <c r="F364">
        <v>2012</v>
      </c>
      <c r="G364" t="s">
        <v>17</v>
      </c>
      <c r="H364" s="3">
        <v>4</v>
      </c>
      <c r="I364" s="3">
        <v>30</v>
      </c>
      <c r="J364" s="3" t="s">
        <v>17</v>
      </c>
      <c r="K364" s="3">
        <v>0</v>
      </c>
      <c r="L364" s="3">
        <v>0</v>
      </c>
      <c r="M364" s="3">
        <v>30</v>
      </c>
      <c r="N364" s="3">
        <v>20</v>
      </c>
      <c r="O364" s="3">
        <v>20</v>
      </c>
      <c r="P364" s="3">
        <v>0</v>
      </c>
      <c r="Q364" s="3">
        <v>5</v>
      </c>
      <c r="R364" s="3">
        <v>20</v>
      </c>
      <c r="S364" s="3">
        <v>4</v>
      </c>
      <c r="T364" t="s">
        <v>16</v>
      </c>
      <c r="U364" t="s">
        <v>16</v>
      </c>
    </row>
    <row r="365" spans="1:21" x14ac:dyDescent="0.45">
      <c r="A365" t="s">
        <v>368</v>
      </c>
      <c r="B365" t="s">
        <v>371</v>
      </c>
      <c r="C365" t="s">
        <v>375</v>
      </c>
      <c r="D365" t="s">
        <v>376</v>
      </c>
      <c r="E365">
        <v>2012</v>
      </c>
      <c r="F365">
        <v>2012</v>
      </c>
      <c r="G365" t="s">
        <v>17</v>
      </c>
      <c r="H365" s="3">
        <v>4</v>
      </c>
      <c r="I365" s="3">
        <v>30</v>
      </c>
      <c r="J365" s="3" t="s">
        <v>17</v>
      </c>
      <c r="K365" s="3">
        <v>0</v>
      </c>
      <c r="L365" s="3">
        <v>0</v>
      </c>
      <c r="M365" s="3">
        <v>30</v>
      </c>
      <c r="N365" s="3">
        <v>30</v>
      </c>
      <c r="O365" s="3">
        <v>10</v>
      </c>
      <c r="P365" s="3">
        <v>0</v>
      </c>
      <c r="Q365" s="3">
        <v>5</v>
      </c>
      <c r="R365" s="3">
        <v>20</v>
      </c>
      <c r="S365" s="3">
        <v>21</v>
      </c>
      <c r="T365" t="s">
        <v>16</v>
      </c>
      <c r="U365" t="s">
        <v>16</v>
      </c>
    </row>
    <row r="366" spans="1:21" x14ac:dyDescent="0.45">
      <c r="A366" t="s">
        <v>368</v>
      </c>
      <c r="B366" t="s">
        <v>102</v>
      </c>
      <c r="C366" t="s">
        <v>377</v>
      </c>
      <c r="D366" t="s">
        <v>378</v>
      </c>
      <c r="E366">
        <v>2012</v>
      </c>
      <c r="F366">
        <v>2012</v>
      </c>
      <c r="G366" t="s">
        <v>17</v>
      </c>
      <c r="H366" s="3">
        <v>4</v>
      </c>
      <c r="I366" s="3">
        <v>30</v>
      </c>
      <c r="J366" s="3" t="s">
        <v>17</v>
      </c>
      <c r="K366" s="3">
        <v>0</v>
      </c>
      <c r="L366" s="3">
        <v>0</v>
      </c>
      <c r="M366" s="3">
        <v>30</v>
      </c>
      <c r="N366" s="3">
        <v>20</v>
      </c>
      <c r="O366" s="3">
        <v>20</v>
      </c>
      <c r="P366" s="3">
        <v>0</v>
      </c>
      <c r="Q366" s="3">
        <v>5</v>
      </c>
      <c r="R366" s="3">
        <v>50</v>
      </c>
      <c r="S366" s="3">
        <v>0</v>
      </c>
      <c r="T366" t="s">
        <v>16</v>
      </c>
      <c r="U366" t="s">
        <v>16</v>
      </c>
    </row>
    <row r="367" spans="1:21" x14ac:dyDescent="0.45">
      <c r="A367" t="s">
        <v>368</v>
      </c>
      <c r="B367" t="s">
        <v>102</v>
      </c>
      <c r="C367" t="s">
        <v>377</v>
      </c>
      <c r="D367" t="s">
        <v>378</v>
      </c>
      <c r="E367">
        <v>2012</v>
      </c>
      <c r="F367">
        <v>2012</v>
      </c>
      <c r="G367" t="s">
        <v>17</v>
      </c>
      <c r="H367" s="3">
        <v>4</v>
      </c>
      <c r="I367" s="3">
        <v>30</v>
      </c>
      <c r="J367" s="3" t="s">
        <v>17</v>
      </c>
      <c r="K367" s="3">
        <v>0</v>
      </c>
      <c r="L367" s="3">
        <v>0</v>
      </c>
      <c r="M367" s="3">
        <v>30</v>
      </c>
      <c r="N367" s="3">
        <v>30</v>
      </c>
      <c r="O367" s="3">
        <v>10</v>
      </c>
      <c r="P367" s="3">
        <v>0</v>
      </c>
      <c r="Q367" s="3">
        <v>5</v>
      </c>
      <c r="R367" s="3">
        <v>50</v>
      </c>
      <c r="S367" s="3">
        <v>0</v>
      </c>
      <c r="T367" t="s">
        <v>16</v>
      </c>
      <c r="U367" t="s">
        <v>16</v>
      </c>
    </row>
    <row r="368" spans="1:21" x14ac:dyDescent="0.45">
      <c r="A368" t="s">
        <v>368</v>
      </c>
      <c r="B368" t="s">
        <v>372</v>
      </c>
      <c r="C368" t="s">
        <v>375</v>
      </c>
      <c r="D368" t="s">
        <v>376</v>
      </c>
      <c r="E368">
        <v>2012</v>
      </c>
      <c r="F368">
        <v>2012</v>
      </c>
      <c r="G368" t="s">
        <v>17</v>
      </c>
      <c r="H368" s="3">
        <v>4</v>
      </c>
      <c r="I368" s="3">
        <v>30</v>
      </c>
      <c r="J368" s="3" t="s">
        <v>17</v>
      </c>
      <c r="K368" s="3">
        <v>0</v>
      </c>
      <c r="L368" s="3">
        <v>0</v>
      </c>
      <c r="M368" s="3">
        <v>30</v>
      </c>
      <c r="N368" s="3">
        <v>20</v>
      </c>
      <c r="O368" s="3">
        <v>20</v>
      </c>
      <c r="P368" s="3">
        <v>0</v>
      </c>
      <c r="Q368" s="3">
        <v>5</v>
      </c>
      <c r="R368" s="3">
        <v>50</v>
      </c>
      <c r="S368" s="3">
        <v>0</v>
      </c>
      <c r="T368" t="s">
        <v>16</v>
      </c>
      <c r="U368" t="s">
        <v>16</v>
      </c>
    </row>
    <row r="369" spans="1:21" x14ac:dyDescent="0.45">
      <c r="A369" t="s">
        <v>368</v>
      </c>
      <c r="B369" t="s">
        <v>372</v>
      </c>
      <c r="C369" t="s">
        <v>375</v>
      </c>
      <c r="D369" t="s">
        <v>376</v>
      </c>
      <c r="E369">
        <v>2012</v>
      </c>
      <c r="F369">
        <v>2012</v>
      </c>
      <c r="G369" t="s">
        <v>17</v>
      </c>
      <c r="H369" s="3">
        <v>4</v>
      </c>
      <c r="I369" s="3">
        <v>30</v>
      </c>
      <c r="J369" s="3" t="s">
        <v>17</v>
      </c>
      <c r="K369" s="3">
        <v>0</v>
      </c>
      <c r="L369" s="3">
        <v>0</v>
      </c>
      <c r="M369" s="3">
        <v>30</v>
      </c>
      <c r="N369" s="3">
        <v>30</v>
      </c>
      <c r="O369" s="3">
        <v>10</v>
      </c>
      <c r="P369" s="3">
        <v>0</v>
      </c>
      <c r="Q369" s="3">
        <v>5</v>
      </c>
      <c r="R369" s="3">
        <v>50</v>
      </c>
      <c r="S369" s="3">
        <v>0</v>
      </c>
      <c r="T369" t="s">
        <v>16</v>
      </c>
      <c r="U369" t="s">
        <v>16</v>
      </c>
    </row>
    <row r="370" spans="1:21" x14ac:dyDescent="0.45">
      <c r="A370" t="s">
        <v>368</v>
      </c>
      <c r="B370" t="s">
        <v>373</v>
      </c>
      <c r="C370" t="s">
        <v>377</v>
      </c>
      <c r="D370" t="s">
        <v>378</v>
      </c>
      <c r="E370">
        <v>2012</v>
      </c>
      <c r="F370">
        <v>2012</v>
      </c>
      <c r="G370" t="s">
        <v>17</v>
      </c>
      <c r="H370" s="3">
        <v>4</v>
      </c>
      <c r="I370" s="3">
        <v>30</v>
      </c>
      <c r="J370" s="3" t="s">
        <v>17</v>
      </c>
      <c r="K370" s="3">
        <v>0</v>
      </c>
      <c r="L370" s="3">
        <v>0</v>
      </c>
      <c r="M370" s="3">
        <v>30</v>
      </c>
      <c r="N370" s="3">
        <v>20</v>
      </c>
      <c r="O370" s="3">
        <v>20</v>
      </c>
      <c r="P370" s="3">
        <v>0</v>
      </c>
      <c r="Q370" s="3">
        <v>5</v>
      </c>
      <c r="R370" s="3">
        <v>50</v>
      </c>
      <c r="S370" s="3">
        <v>0</v>
      </c>
      <c r="T370" t="s">
        <v>16</v>
      </c>
      <c r="U370" t="s">
        <v>16</v>
      </c>
    </row>
    <row r="371" spans="1:21" x14ac:dyDescent="0.45">
      <c r="A371" t="s">
        <v>368</v>
      </c>
      <c r="B371" t="s">
        <v>373</v>
      </c>
      <c r="C371" t="s">
        <v>377</v>
      </c>
      <c r="D371" t="s">
        <v>378</v>
      </c>
      <c r="E371">
        <v>2012</v>
      </c>
      <c r="F371">
        <v>2012</v>
      </c>
      <c r="G371" t="s">
        <v>17</v>
      </c>
      <c r="H371" s="3">
        <v>4</v>
      </c>
      <c r="I371" s="3">
        <v>30</v>
      </c>
      <c r="J371" s="3" t="s">
        <v>17</v>
      </c>
      <c r="K371" s="3">
        <v>0</v>
      </c>
      <c r="L371" s="3">
        <v>0</v>
      </c>
      <c r="M371" s="3">
        <v>30</v>
      </c>
      <c r="N371" s="3">
        <v>30</v>
      </c>
      <c r="O371" s="3">
        <v>10</v>
      </c>
      <c r="P371" s="3">
        <v>0</v>
      </c>
      <c r="Q371" s="3">
        <v>5</v>
      </c>
      <c r="R371" s="3">
        <v>50</v>
      </c>
      <c r="S371" s="3">
        <v>0</v>
      </c>
      <c r="T371" t="s">
        <v>16</v>
      </c>
      <c r="U371" t="s">
        <v>16</v>
      </c>
    </row>
    <row r="372" spans="1:21" x14ac:dyDescent="0.45">
      <c r="A372" t="s">
        <v>368</v>
      </c>
      <c r="B372" t="s">
        <v>374</v>
      </c>
      <c r="C372" t="s">
        <v>375</v>
      </c>
      <c r="D372" t="s">
        <v>376</v>
      </c>
      <c r="E372">
        <v>2012</v>
      </c>
      <c r="F372">
        <v>2012</v>
      </c>
      <c r="G372" t="s">
        <v>17</v>
      </c>
      <c r="H372" s="3">
        <v>4</v>
      </c>
      <c r="I372" s="3">
        <v>30</v>
      </c>
      <c r="J372" s="3" t="s">
        <v>17</v>
      </c>
      <c r="K372" s="3">
        <v>0</v>
      </c>
      <c r="L372" s="3">
        <v>0</v>
      </c>
      <c r="M372" s="3">
        <v>30</v>
      </c>
      <c r="N372" s="3">
        <v>20</v>
      </c>
      <c r="O372" s="3">
        <v>20</v>
      </c>
      <c r="P372" s="3">
        <v>0</v>
      </c>
      <c r="Q372" s="3">
        <v>5</v>
      </c>
      <c r="R372" s="3">
        <v>50</v>
      </c>
      <c r="S372" s="3">
        <v>0</v>
      </c>
      <c r="T372" t="s">
        <v>16</v>
      </c>
      <c r="U372" t="s">
        <v>16</v>
      </c>
    </row>
    <row r="373" spans="1:21" x14ac:dyDescent="0.45">
      <c r="A373" t="s">
        <v>368</v>
      </c>
      <c r="B373" t="s">
        <v>374</v>
      </c>
      <c r="C373" t="s">
        <v>375</v>
      </c>
      <c r="D373" t="s">
        <v>376</v>
      </c>
      <c r="E373">
        <v>2012</v>
      </c>
      <c r="F373">
        <v>2012</v>
      </c>
      <c r="G373" t="s">
        <v>17</v>
      </c>
      <c r="H373" s="3">
        <v>4</v>
      </c>
      <c r="I373" s="3">
        <v>30</v>
      </c>
      <c r="J373" s="3" t="s">
        <v>17</v>
      </c>
      <c r="K373" s="3">
        <v>0</v>
      </c>
      <c r="L373" s="3">
        <v>0</v>
      </c>
      <c r="M373" s="3">
        <v>30</v>
      </c>
      <c r="N373" s="3">
        <v>30</v>
      </c>
      <c r="O373" s="3">
        <v>10</v>
      </c>
      <c r="P373" s="3">
        <v>0</v>
      </c>
      <c r="Q373" s="3">
        <v>5</v>
      </c>
      <c r="R373" s="3">
        <v>50</v>
      </c>
      <c r="S373" s="3">
        <v>0</v>
      </c>
      <c r="T373" t="s">
        <v>16</v>
      </c>
      <c r="U373" t="s">
        <v>16</v>
      </c>
    </row>
    <row r="374" spans="1:21" x14ac:dyDescent="0.45">
      <c r="A374" t="s">
        <v>380</v>
      </c>
      <c r="B374" t="s">
        <v>58</v>
      </c>
      <c r="C374" t="s">
        <v>381</v>
      </c>
      <c r="D374" t="s">
        <v>382</v>
      </c>
      <c r="E374">
        <v>2015</v>
      </c>
      <c r="F374">
        <v>2015</v>
      </c>
      <c r="G374" t="s">
        <v>15</v>
      </c>
      <c r="H374" t="s">
        <v>16</v>
      </c>
      <c r="I374" s="3">
        <v>0</v>
      </c>
      <c r="J374" s="3" t="s">
        <v>17</v>
      </c>
      <c r="K374" s="3">
        <v>0</v>
      </c>
      <c r="L374" s="3">
        <v>0</v>
      </c>
      <c r="M374" s="3">
        <v>32</v>
      </c>
      <c r="N374" s="3">
        <v>6</v>
      </c>
      <c r="O374" s="3">
        <v>6</v>
      </c>
      <c r="P374" s="3">
        <v>12</v>
      </c>
      <c r="Q374" s="3">
        <v>30</v>
      </c>
      <c r="R374" s="3">
        <v>1</v>
      </c>
      <c r="S374" s="3">
        <v>35</v>
      </c>
      <c r="T374" t="s">
        <v>16</v>
      </c>
      <c r="U374" t="s">
        <v>16</v>
      </c>
    </row>
    <row r="375" spans="1:21" x14ac:dyDescent="0.45">
      <c r="A375" t="s">
        <v>380</v>
      </c>
      <c r="B375" t="s">
        <v>58</v>
      </c>
      <c r="C375" t="s">
        <v>381</v>
      </c>
      <c r="D375" t="s">
        <v>382</v>
      </c>
      <c r="E375">
        <v>2015</v>
      </c>
      <c r="F375">
        <v>2015</v>
      </c>
      <c r="G375" t="s">
        <v>15</v>
      </c>
      <c r="H375" t="s">
        <v>16</v>
      </c>
      <c r="I375" s="3">
        <v>0</v>
      </c>
      <c r="J375" s="3" t="s">
        <v>17</v>
      </c>
      <c r="K375" s="3">
        <v>0</v>
      </c>
      <c r="L375" s="3">
        <v>0</v>
      </c>
      <c r="M375" s="3">
        <v>32</v>
      </c>
      <c r="N375" s="3">
        <v>12</v>
      </c>
      <c r="O375" s="3">
        <v>12</v>
      </c>
      <c r="P375" s="3">
        <v>12</v>
      </c>
      <c r="Q375" s="3">
        <v>30</v>
      </c>
      <c r="R375" s="3">
        <v>1</v>
      </c>
      <c r="S375" s="3">
        <v>67</v>
      </c>
      <c r="T375" t="s">
        <v>16</v>
      </c>
      <c r="U375" t="s">
        <v>16</v>
      </c>
    </row>
    <row r="376" spans="1:21" x14ac:dyDescent="0.45">
      <c r="A376" t="s">
        <v>380</v>
      </c>
      <c r="B376" t="s">
        <v>58</v>
      </c>
      <c r="C376" t="s">
        <v>381</v>
      </c>
      <c r="D376" t="s">
        <v>382</v>
      </c>
      <c r="E376">
        <v>2015</v>
      </c>
      <c r="F376">
        <v>2015</v>
      </c>
      <c r="G376" t="s">
        <v>15</v>
      </c>
      <c r="H376" t="s">
        <v>16</v>
      </c>
      <c r="I376" s="3">
        <v>0</v>
      </c>
      <c r="J376" s="3" t="s">
        <v>17</v>
      </c>
      <c r="K376" s="3">
        <v>0</v>
      </c>
      <c r="L376" s="3">
        <v>0</v>
      </c>
      <c r="M376" s="3">
        <v>32</v>
      </c>
      <c r="N376" s="3">
        <v>18</v>
      </c>
      <c r="O376" s="3">
        <v>18</v>
      </c>
      <c r="P376" s="3">
        <v>12</v>
      </c>
      <c r="Q376" s="3">
        <v>30</v>
      </c>
      <c r="R376" s="3">
        <v>1</v>
      </c>
      <c r="S376" s="3">
        <v>97</v>
      </c>
      <c r="T376" t="s">
        <v>16</v>
      </c>
      <c r="U376" t="s">
        <v>16</v>
      </c>
    </row>
    <row r="377" spans="1:21" x14ac:dyDescent="0.45">
      <c r="A377" t="s">
        <v>383</v>
      </c>
      <c r="B377" t="s">
        <v>384</v>
      </c>
      <c r="C377" t="s">
        <v>385</v>
      </c>
      <c r="D377" t="s">
        <v>400</v>
      </c>
      <c r="E377">
        <v>2015</v>
      </c>
      <c r="F377">
        <v>2015</v>
      </c>
      <c r="G377" t="s">
        <v>15</v>
      </c>
      <c r="H377" t="s">
        <v>16</v>
      </c>
      <c r="I377" s="3">
        <v>0</v>
      </c>
      <c r="J377" s="3" t="s">
        <v>17</v>
      </c>
      <c r="K377" s="3">
        <v>0</v>
      </c>
      <c r="L377" s="3">
        <v>0</v>
      </c>
      <c r="M377" s="3">
        <v>28</v>
      </c>
      <c r="N377" s="3">
        <v>20</v>
      </c>
      <c r="O377" s="3">
        <v>20</v>
      </c>
      <c r="P377" t="s">
        <v>16</v>
      </c>
      <c r="Q377" s="3">
        <v>4</v>
      </c>
      <c r="R377" s="3">
        <v>50</v>
      </c>
      <c r="S377" s="3">
        <v>52.28</v>
      </c>
      <c r="T377" t="s">
        <v>16</v>
      </c>
      <c r="U377" t="s">
        <v>16</v>
      </c>
    </row>
    <row r="378" spans="1:21" x14ac:dyDescent="0.45">
      <c r="A378" t="s">
        <v>383</v>
      </c>
      <c r="B378" t="s">
        <v>384</v>
      </c>
      <c r="C378" t="s">
        <v>386</v>
      </c>
      <c r="D378" t="s">
        <v>401</v>
      </c>
      <c r="E378">
        <v>2015</v>
      </c>
      <c r="F378">
        <v>2015</v>
      </c>
      <c r="G378" t="s">
        <v>15</v>
      </c>
      <c r="H378" t="s">
        <v>16</v>
      </c>
      <c r="I378" s="3">
        <v>0</v>
      </c>
      <c r="J378" s="3" t="s">
        <v>17</v>
      </c>
      <c r="K378" s="3">
        <v>0</v>
      </c>
      <c r="L378" s="3">
        <v>0</v>
      </c>
      <c r="M378" s="3">
        <v>28</v>
      </c>
      <c r="N378" s="3">
        <v>20</v>
      </c>
      <c r="O378" s="3">
        <v>20</v>
      </c>
      <c r="P378" t="s">
        <v>16</v>
      </c>
      <c r="Q378" s="3">
        <v>4</v>
      </c>
      <c r="R378" s="3">
        <v>50</v>
      </c>
      <c r="S378" s="3">
        <v>31.91</v>
      </c>
      <c r="T378" t="s">
        <v>16</v>
      </c>
      <c r="U378" t="s">
        <v>16</v>
      </c>
    </row>
    <row r="379" spans="1:21" x14ac:dyDescent="0.45">
      <c r="A379" t="s">
        <v>383</v>
      </c>
      <c r="B379" t="s">
        <v>384</v>
      </c>
      <c r="C379" t="s">
        <v>387</v>
      </c>
      <c r="D379" t="s">
        <v>402</v>
      </c>
      <c r="E379">
        <v>2015</v>
      </c>
      <c r="F379">
        <v>2015</v>
      </c>
      <c r="G379" t="s">
        <v>15</v>
      </c>
      <c r="H379" t="s">
        <v>16</v>
      </c>
      <c r="I379" s="3">
        <v>0</v>
      </c>
      <c r="J379" s="3" t="s">
        <v>17</v>
      </c>
      <c r="K379" s="3">
        <v>0</v>
      </c>
      <c r="L379" s="3">
        <v>0</v>
      </c>
      <c r="M379" s="3">
        <v>28</v>
      </c>
      <c r="N379" s="3">
        <v>20</v>
      </c>
      <c r="O379" s="3">
        <v>20</v>
      </c>
      <c r="P379" t="s">
        <v>16</v>
      </c>
      <c r="Q379" s="3">
        <v>4</v>
      </c>
      <c r="R379" s="3">
        <v>50</v>
      </c>
      <c r="S379" s="3">
        <v>72.55</v>
      </c>
      <c r="T379" t="s">
        <v>16</v>
      </c>
      <c r="U379" t="s">
        <v>16</v>
      </c>
    </row>
    <row r="380" spans="1:21" x14ac:dyDescent="0.45">
      <c r="A380" t="s">
        <v>383</v>
      </c>
      <c r="B380" t="s">
        <v>384</v>
      </c>
      <c r="C380" t="s">
        <v>388</v>
      </c>
      <c r="D380" t="s">
        <v>403</v>
      </c>
      <c r="E380">
        <v>2015</v>
      </c>
      <c r="F380">
        <v>2015</v>
      </c>
      <c r="G380" t="s">
        <v>15</v>
      </c>
      <c r="H380" t="s">
        <v>16</v>
      </c>
      <c r="I380" s="3">
        <v>0</v>
      </c>
      <c r="J380" s="3" t="s">
        <v>17</v>
      </c>
      <c r="K380" s="3">
        <v>0</v>
      </c>
      <c r="L380" s="3">
        <v>0</v>
      </c>
      <c r="M380" s="3">
        <v>28</v>
      </c>
      <c r="N380" s="3">
        <v>20</v>
      </c>
      <c r="O380" s="3">
        <v>20</v>
      </c>
      <c r="P380" t="s">
        <v>16</v>
      </c>
      <c r="Q380" s="3">
        <v>4</v>
      </c>
      <c r="R380" s="3">
        <v>50</v>
      </c>
      <c r="S380" s="3">
        <v>73.81</v>
      </c>
      <c r="T380" t="s">
        <v>16</v>
      </c>
      <c r="U380" t="s">
        <v>16</v>
      </c>
    </row>
    <row r="381" spans="1:21" x14ac:dyDescent="0.45">
      <c r="A381" t="s">
        <v>383</v>
      </c>
      <c r="B381" t="s">
        <v>384</v>
      </c>
      <c r="C381" t="s">
        <v>389</v>
      </c>
      <c r="D381" t="s">
        <v>404</v>
      </c>
      <c r="E381">
        <v>2015</v>
      </c>
      <c r="F381">
        <v>2015</v>
      </c>
      <c r="G381" t="s">
        <v>15</v>
      </c>
      <c r="H381" t="s">
        <v>16</v>
      </c>
      <c r="I381" s="3">
        <v>0</v>
      </c>
      <c r="J381" s="3" t="s">
        <v>17</v>
      </c>
      <c r="K381" s="3">
        <v>0</v>
      </c>
      <c r="L381" s="3">
        <v>0</v>
      </c>
      <c r="M381" s="3">
        <v>28</v>
      </c>
      <c r="N381" s="3">
        <v>20</v>
      </c>
      <c r="O381" s="3">
        <v>20</v>
      </c>
      <c r="P381" t="s">
        <v>16</v>
      </c>
      <c r="Q381" s="3">
        <v>4</v>
      </c>
      <c r="R381" s="3">
        <v>50</v>
      </c>
      <c r="S381" s="3">
        <v>84.78</v>
      </c>
      <c r="T381" t="s">
        <v>16</v>
      </c>
      <c r="U381" t="s">
        <v>16</v>
      </c>
    </row>
    <row r="382" spans="1:21" x14ac:dyDescent="0.45">
      <c r="A382" t="s">
        <v>383</v>
      </c>
      <c r="B382" t="s">
        <v>384</v>
      </c>
      <c r="C382" t="s">
        <v>390</v>
      </c>
      <c r="D382" t="s">
        <v>405</v>
      </c>
      <c r="E382">
        <v>2015</v>
      </c>
      <c r="F382">
        <v>2015</v>
      </c>
      <c r="G382" t="s">
        <v>15</v>
      </c>
      <c r="H382" t="s">
        <v>16</v>
      </c>
      <c r="I382" s="3">
        <v>0</v>
      </c>
      <c r="J382" s="3" t="s">
        <v>17</v>
      </c>
      <c r="K382" s="3">
        <v>0</v>
      </c>
      <c r="L382" s="3">
        <v>0</v>
      </c>
      <c r="M382" s="3">
        <v>28</v>
      </c>
      <c r="N382" s="3">
        <v>20</v>
      </c>
      <c r="O382" s="3">
        <v>20</v>
      </c>
      <c r="P382" t="s">
        <v>16</v>
      </c>
      <c r="Q382" s="3">
        <v>4</v>
      </c>
      <c r="R382" s="3">
        <v>50</v>
      </c>
      <c r="S382" s="3">
        <v>97.71</v>
      </c>
      <c r="T382" t="s">
        <v>16</v>
      </c>
      <c r="U382" t="s">
        <v>16</v>
      </c>
    </row>
    <row r="383" spans="1:21" x14ac:dyDescent="0.45">
      <c r="A383" t="s">
        <v>383</v>
      </c>
      <c r="B383" t="s">
        <v>384</v>
      </c>
      <c r="C383" t="s">
        <v>391</v>
      </c>
      <c r="D383" t="s">
        <v>406</v>
      </c>
      <c r="E383">
        <v>2015</v>
      </c>
      <c r="F383">
        <v>2015</v>
      </c>
      <c r="G383" t="s">
        <v>15</v>
      </c>
      <c r="H383" t="s">
        <v>16</v>
      </c>
      <c r="I383" s="3">
        <v>0</v>
      </c>
      <c r="J383" s="3" t="s">
        <v>17</v>
      </c>
      <c r="K383" s="3">
        <v>0</v>
      </c>
      <c r="L383" s="3">
        <v>0</v>
      </c>
      <c r="M383" s="3">
        <v>28</v>
      </c>
      <c r="N383" s="3">
        <v>20</v>
      </c>
      <c r="O383" s="3">
        <v>20</v>
      </c>
      <c r="P383" t="s">
        <v>16</v>
      </c>
      <c r="Q383" s="3">
        <v>4</v>
      </c>
      <c r="R383" s="3">
        <v>50</v>
      </c>
      <c r="S383" s="3">
        <v>82</v>
      </c>
      <c r="T383" t="s">
        <v>16</v>
      </c>
      <c r="U383" t="s">
        <v>16</v>
      </c>
    </row>
    <row r="384" spans="1:21" x14ac:dyDescent="0.45">
      <c r="A384" t="s">
        <v>383</v>
      </c>
      <c r="B384" t="s">
        <v>384</v>
      </c>
      <c r="C384" t="s">
        <v>392</v>
      </c>
      <c r="D384" t="s">
        <v>407</v>
      </c>
      <c r="E384">
        <v>2015</v>
      </c>
      <c r="F384">
        <v>2015</v>
      </c>
      <c r="G384" t="s">
        <v>15</v>
      </c>
      <c r="H384" t="s">
        <v>16</v>
      </c>
      <c r="I384" s="3">
        <v>0</v>
      </c>
      <c r="J384" s="3" t="s">
        <v>17</v>
      </c>
      <c r="K384" s="3">
        <v>0</v>
      </c>
      <c r="L384" s="3">
        <v>0</v>
      </c>
      <c r="M384" s="3">
        <v>28</v>
      </c>
      <c r="N384" s="3">
        <v>20</v>
      </c>
      <c r="O384" s="3">
        <v>20</v>
      </c>
      <c r="P384" t="s">
        <v>16</v>
      </c>
      <c r="Q384" s="3">
        <v>4</v>
      </c>
      <c r="R384" s="3">
        <v>50</v>
      </c>
      <c r="S384" s="3">
        <v>94.68</v>
      </c>
      <c r="T384" t="s">
        <v>16</v>
      </c>
      <c r="U384" t="s">
        <v>16</v>
      </c>
    </row>
    <row r="385" spans="1:21" x14ac:dyDescent="0.45">
      <c r="A385" t="s">
        <v>383</v>
      </c>
      <c r="B385" t="s">
        <v>384</v>
      </c>
      <c r="C385" t="s">
        <v>393</v>
      </c>
      <c r="D385" t="s">
        <v>408</v>
      </c>
      <c r="E385">
        <v>2015</v>
      </c>
      <c r="F385">
        <v>2015</v>
      </c>
      <c r="G385" t="s">
        <v>15</v>
      </c>
      <c r="H385" t="s">
        <v>16</v>
      </c>
      <c r="I385" s="3">
        <v>0</v>
      </c>
      <c r="J385" s="3" t="s">
        <v>17</v>
      </c>
      <c r="K385" s="3">
        <v>0</v>
      </c>
      <c r="L385" s="3">
        <v>0</v>
      </c>
      <c r="M385" s="3">
        <v>28</v>
      </c>
      <c r="N385" s="3">
        <v>20</v>
      </c>
      <c r="O385" s="3">
        <v>20</v>
      </c>
      <c r="P385" t="s">
        <v>16</v>
      </c>
      <c r="Q385" s="3">
        <v>4</v>
      </c>
      <c r="R385" s="3">
        <v>50</v>
      </c>
      <c r="S385" s="3">
        <v>96.74</v>
      </c>
      <c r="T385" t="s">
        <v>16</v>
      </c>
      <c r="U385" t="s">
        <v>16</v>
      </c>
    </row>
    <row r="386" spans="1:21" x14ac:dyDescent="0.45">
      <c r="A386" t="s">
        <v>383</v>
      </c>
      <c r="B386" t="s">
        <v>384</v>
      </c>
      <c r="C386" t="s">
        <v>394</v>
      </c>
      <c r="D386" t="s">
        <v>409</v>
      </c>
      <c r="E386">
        <v>2015</v>
      </c>
      <c r="F386">
        <v>2015</v>
      </c>
      <c r="G386" t="s">
        <v>15</v>
      </c>
      <c r="H386" t="s">
        <v>16</v>
      </c>
      <c r="I386" s="3">
        <v>0</v>
      </c>
      <c r="J386" s="3" t="s">
        <v>17</v>
      </c>
      <c r="K386" s="3">
        <v>0</v>
      </c>
      <c r="L386" s="3">
        <v>0</v>
      </c>
      <c r="M386" s="3">
        <v>28</v>
      </c>
      <c r="N386" s="3">
        <v>20</v>
      </c>
      <c r="O386" s="3">
        <v>20</v>
      </c>
      <c r="P386" t="s">
        <v>16</v>
      </c>
      <c r="Q386" s="3">
        <v>4</v>
      </c>
      <c r="R386" s="3">
        <v>50</v>
      </c>
      <c r="S386" s="3">
        <v>96.74</v>
      </c>
      <c r="T386" t="s">
        <v>16</v>
      </c>
      <c r="U386" t="s">
        <v>16</v>
      </c>
    </row>
    <row r="387" spans="1:21" x14ac:dyDescent="0.45">
      <c r="A387" t="s">
        <v>383</v>
      </c>
      <c r="B387" t="s">
        <v>384</v>
      </c>
      <c r="C387" t="s">
        <v>395</v>
      </c>
      <c r="D387" t="s">
        <v>410</v>
      </c>
      <c r="E387">
        <v>2015</v>
      </c>
      <c r="F387">
        <v>2015</v>
      </c>
      <c r="G387" t="s">
        <v>15</v>
      </c>
      <c r="H387" t="s">
        <v>16</v>
      </c>
      <c r="I387" s="3">
        <v>0</v>
      </c>
      <c r="J387" s="3" t="s">
        <v>17</v>
      </c>
      <c r="K387" s="3">
        <v>0</v>
      </c>
      <c r="L387" s="3">
        <v>0</v>
      </c>
      <c r="M387" s="3">
        <v>28</v>
      </c>
      <c r="N387" s="3">
        <v>20</v>
      </c>
      <c r="O387" s="3">
        <v>20</v>
      </c>
      <c r="P387" t="s">
        <v>16</v>
      </c>
      <c r="Q387" s="3">
        <v>4</v>
      </c>
      <c r="R387" s="3">
        <v>50</v>
      </c>
      <c r="S387" s="3">
        <v>53.38</v>
      </c>
      <c r="T387" t="s">
        <v>16</v>
      </c>
      <c r="U387" t="s">
        <v>16</v>
      </c>
    </row>
    <row r="388" spans="1:21" x14ac:dyDescent="0.45">
      <c r="A388" t="s">
        <v>383</v>
      </c>
      <c r="B388" t="s">
        <v>384</v>
      </c>
      <c r="C388" t="s">
        <v>396</v>
      </c>
      <c r="D388" t="s">
        <v>411</v>
      </c>
      <c r="E388">
        <v>2015</v>
      </c>
      <c r="F388">
        <v>2015</v>
      </c>
      <c r="G388" t="s">
        <v>15</v>
      </c>
      <c r="H388" t="s">
        <v>16</v>
      </c>
      <c r="I388" s="3">
        <v>0</v>
      </c>
      <c r="J388" s="3" t="s">
        <v>17</v>
      </c>
      <c r="K388" s="3">
        <v>0</v>
      </c>
      <c r="L388" s="3">
        <v>0</v>
      </c>
      <c r="M388" s="3">
        <v>28</v>
      </c>
      <c r="N388" s="3">
        <v>20</v>
      </c>
      <c r="O388" s="3">
        <v>20</v>
      </c>
      <c r="P388" t="s">
        <v>16</v>
      </c>
      <c r="Q388" s="3">
        <v>4</v>
      </c>
      <c r="R388" s="3">
        <v>50</v>
      </c>
      <c r="S388" s="3">
        <v>89.76</v>
      </c>
      <c r="T388" t="s">
        <v>16</v>
      </c>
      <c r="U388" t="s">
        <v>16</v>
      </c>
    </row>
    <row r="389" spans="1:21" x14ac:dyDescent="0.45">
      <c r="A389" t="s">
        <v>383</v>
      </c>
      <c r="B389" t="s">
        <v>384</v>
      </c>
      <c r="C389" t="s">
        <v>397</v>
      </c>
      <c r="D389" t="s">
        <v>412</v>
      </c>
      <c r="E389">
        <v>2015</v>
      </c>
      <c r="F389">
        <v>2015</v>
      </c>
      <c r="G389" t="s">
        <v>15</v>
      </c>
      <c r="H389" t="s">
        <v>16</v>
      </c>
      <c r="I389" s="3">
        <v>0</v>
      </c>
      <c r="J389" s="3" t="s">
        <v>17</v>
      </c>
      <c r="K389" s="3">
        <v>0</v>
      </c>
      <c r="L389" s="3">
        <v>0</v>
      </c>
      <c r="M389" s="3">
        <v>28</v>
      </c>
      <c r="N389" s="3">
        <v>20</v>
      </c>
      <c r="O389" s="3">
        <v>20</v>
      </c>
      <c r="P389" t="s">
        <v>16</v>
      </c>
      <c r="Q389" s="3">
        <v>4</v>
      </c>
      <c r="R389" s="3">
        <v>50</v>
      </c>
      <c r="S389" s="3">
        <v>59.58</v>
      </c>
      <c r="T389" t="s">
        <v>16</v>
      </c>
      <c r="U389" t="s">
        <v>16</v>
      </c>
    </row>
    <row r="390" spans="1:21" x14ac:dyDescent="0.45">
      <c r="A390" t="s">
        <v>383</v>
      </c>
      <c r="B390" t="s">
        <v>384</v>
      </c>
      <c r="C390" t="s">
        <v>398</v>
      </c>
      <c r="D390" t="s">
        <v>413</v>
      </c>
      <c r="E390">
        <v>2015</v>
      </c>
      <c r="F390">
        <v>2015</v>
      </c>
      <c r="G390" t="s">
        <v>15</v>
      </c>
      <c r="H390" t="s">
        <v>16</v>
      </c>
      <c r="I390" s="3">
        <v>0</v>
      </c>
      <c r="J390" s="3" t="s">
        <v>17</v>
      </c>
      <c r="K390" s="3">
        <v>0</v>
      </c>
      <c r="L390" s="3">
        <v>0</v>
      </c>
      <c r="M390" s="3">
        <v>28</v>
      </c>
      <c r="N390" s="3">
        <v>20</v>
      </c>
      <c r="O390" s="3">
        <v>20</v>
      </c>
      <c r="P390" t="s">
        <v>16</v>
      </c>
      <c r="Q390" s="3">
        <v>4</v>
      </c>
      <c r="R390" s="3">
        <v>50</v>
      </c>
      <c r="S390" s="3">
        <v>89.84</v>
      </c>
      <c r="T390" t="s">
        <v>16</v>
      </c>
      <c r="U390" t="s">
        <v>16</v>
      </c>
    </row>
    <row r="391" spans="1:21" x14ac:dyDescent="0.45">
      <c r="A391" t="s">
        <v>383</v>
      </c>
      <c r="B391" t="s">
        <v>384</v>
      </c>
      <c r="C391" t="s">
        <v>399</v>
      </c>
      <c r="D391" t="s">
        <v>414</v>
      </c>
      <c r="E391">
        <v>2015</v>
      </c>
      <c r="F391">
        <v>2015</v>
      </c>
      <c r="G391" t="s">
        <v>15</v>
      </c>
      <c r="H391" t="s">
        <v>16</v>
      </c>
      <c r="I391" s="3">
        <v>0</v>
      </c>
      <c r="J391" s="3" t="s">
        <v>17</v>
      </c>
      <c r="K391" s="3">
        <v>0</v>
      </c>
      <c r="L391" s="3">
        <v>0</v>
      </c>
      <c r="M391" s="3">
        <v>28</v>
      </c>
      <c r="N391" s="3">
        <v>20</v>
      </c>
      <c r="O391" s="3">
        <v>20</v>
      </c>
      <c r="P391" t="s">
        <v>16</v>
      </c>
      <c r="Q391" s="3">
        <v>4</v>
      </c>
      <c r="R391" s="3">
        <v>50</v>
      </c>
      <c r="S391" s="3">
        <v>88.98</v>
      </c>
      <c r="T391" t="s">
        <v>16</v>
      </c>
      <c r="U391" t="s">
        <v>16</v>
      </c>
    </row>
    <row r="392" spans="1:21" x14ac:dyDescent="0.45">
      <c r="A392" t="s">
        <v>415</v>
      </c>
      <c r="B392" t="s">
        <v>326</v>
      </c>
      <c r="C392" t="s">
        <v>346</v>
      </c>
      <c r="D392" t="s">
        <v>427</v>
      </c>
      <c r="E392">
        <v>2013</v>
      </c>
      <c r="F392">
        <v>2014</v>
      </c>
      <c r="G392" t="s">
        <v>15</v>
      </c>
      <c r="H392">
        <v>3</v>
      </c>
      <c r="I392" s="3">
        <v>14</v>
      </c>
      <c r="J392" s="3" t="s">
        <v>17</v>
      </c>
      <c r="K392" s="3">
        <v>0</v>
      </c>
      <c r="L392" s="3">
        <v>0</v>
      </c>
      <c r="M392" s="3">
        <v>90</v>
      </c>
      <c r="N392" s="3">
        <v>-1</v>
      </c>
      <c r="O392" s="3">
        <v>-1</v>
      </c>
      <c r="P392">
        <v>0</v>
      </c>
      <c r="Q392" s="3">
        <v>4</v>
      </c>
      <c r="R392" s="3">
        <v>100</v>
      </c>
      <c r="S392" s="3">
        <v>45</v>
      </c>
      <c r="T392" t="s">
        <v>16</v>
      </c>
      <c r="U392" t="s">
        <v>16</v>
      </c>
    </row>
    <row r="393" spans="1:21" x14ac:dyDescent="0.45">
      <c r="A393" t="s">
        <v>415</v>
      </c>
      <c r="B393" t="s">
        <v>326</v>
      </c>
      <c r="C393" t="s">
        <v>346</v>
      </c>
      <c r="D393" t="s">
        <v>427</v>
      </c>
      <c r="E393">
        <v>2013</v>
      </c>
      <c r="F393">
        <v>2014</v>
      </c>
      <c r="G393" t="s">
        <v>15</v>
      </c>
      <c r="H393">
        <v>3</v>
      </c>
      <c r="I393" s="3">
        <v>14</v>
      </c>
      <c r="J393" s="3" t="s">
        <v>17</v>
      </c>
      <c r="K393" s="3">
        <v>0</v>
      </c>
      <c r="L393" s="3">
        <v>0</v>
      </c>
      <c r="M393" s="3">
        <v>90</v>
      </c>
      <c r="N393" s="3">
        <v>0</v>
      </c>
      <c r="O393" s="3">
        <v>0</v>
      </c>
      <c r="P393">
        <v>0</v>
      </c>
      <c r="Q393" s="3">
        <v>4</v>
      </c>
      <c r="R393" s="3">
        <v>100</v>
      </c>
      <c r="S393" s="3">
        <v>43</v>
      </c>
      <c r="T393" t="s">
        <v>16</v>
      </c>
      <c r="U393" t="s">
        <v>16</v>
      </c>
    </row>
    <row r="394" spans="1:21" x14ac:dyDescent="0.45">
      <c r="A394" t="s">
        <v>415</v>
      </c>
      <c r="B394" t="s">
        <v>326</v>
      </c>
      <c r="C394" t="s">
        <v>346</v>
      </c>
      <c r="D394" t="s">
        <v>427</v>
      </c>
      <c r="E394">
        <v>2013</v>
      </c>
      <c r="F394">
        <v>2014</v>
      </c>
      <c r="G394" t="s">
        <v>15</v>
      </c>
      <c r="H394">
        <v>3</v>
      </c>
      <c r="I394" s="3">
        <v>14</v>
      </c>
      <c r="J394" s="3" t="s">
        <v>17</v>
      </c>
      <c r="K394" s="3">
        <v>0</v>
      </c>
      <c r="L394" s="3">
        <v>0</v>
      </c>
      <c r="M394" s="3">
        <v>90</v>
      </c>
      <c r="N394" s="3">
        <v>1</v>
      </c>
      <c r="O394" s="3">
        <v>1</v>
      </c>
      <c r="P394">
        <v>0</v>
      </c>
      <c r="Q394" s="3">
        <v>4</v>
      </c>
      <c r="R394" s="3">
        <v>100</v>
      </c>
      <c r="S394" s="3">
        <v>45</v>
      </c>
      <c r="T394" t="s">
        <v>16</v>
      </c>
      <c r="U394" t="s">
        <v>16</v>
      </c>
    </row>
    <row r="395" spans="1:21" x14ac:dyDescent="0.45">
      <c r="A395" t="s">
        <v>415</v>
      </c>
      <c r="B395" t="s">
        <v>326</v>
      </c>
      <c r="C395" t="s">
        <v>346</v>
      </c>
      <c r="D395" t="s">
        <v>427</v>
      </c>
      <c r="E395">
        <v>2013</v>
      </c>
      <c r="F395">
        <v>2014</v>
      </c>
      <c r="G395" t="s">
        <v>15</v>
      </c>
      <c r="H395">
        <v>3</v>
      </c>
      <c r="I395" s="3">
        <v>14</v>
      </c>
      <c r="J395" s="3" t="s">
        <v>17</v>
      </c>
      <c r="K395" s="3">
        <v>0</v>
      </c>
      <c r="L395" s="3">
        <v>0</v>
      </c>
      <c r="M395" s="3">
        <v>90</v>
      </c>
      <c r="N395" s="3">
        <v>3</v>
      </c>
      <c r="O395" s="3">
        <v>3</v>
      </c>
      <c r="P395">
        <v>0</v>
      </c>
      <c r="Q395" s="3">
        <v>4</v>
      </c>
      <c r="R395" s="3">
        <v>100</v>
      </c>
      <c r="S395" s="3">
        <v>39</v>
      </c>
      <c r="T395" t="s">
        <v>16</v>
      </c>
      <c r="U395" t="s">
        <v>16</v>
      </c>
    </row>
    <row r="396" spans="1:21" x14ac:dyDescent="0.45">
      <c r="A396" t="s">
        <v>415</v>
      </c>
      <c r="B396" t="s">
        <v>326</v>
      </c>
      <c r="C396" t="s">
        <v>346</v>
      </c>
      <c r="D396" t="s">
        <v>427</v>
      </c>
      <c r="E396">
        <v>2013</v>
      </c>
      <c r="F396">
        <v>2014</v>
      </c>
      <c r="G396" t="s">
        <v>15</v>
      </c>
      <c r="H396">
        <v>3</v>
      </c>
      <c r="I396" s="3">
        <v>14</v>
      </c>
      <c r="J396" s="3" t="s">
        <v>17</v>
      </c>
      <c r="K396" s="3">
        <v>0</v>
      </c>
      <c r="L396" s="3">
        <v>0</v>
      </c>
      <c r="M396" s="3">
        <v>90</v>
      </c>
      <c r="N396" s="3">
        <v>5</v>
      </c>
      <c r="O396" s="3">
        <v>5</v>
      </c>
      <c r="P396">
        <v>0</v>
      </c>
      <c r="Q396" s="3">
        <v>4</v>
      </c>
      <c r="R396" s="3">
        <v>100</v>
      </c>
      <c r="S396" s="3">
        <v>40</v>
      </c>
      <c r="T396" t="s">
        <v>16</v>
      </c>
      <c r="U396" t="s">
        <v>16</v>
      </c>
    </row>
    <row r="397" spans="1:21" x14ac:dyDescent="0.45">
      <c r="A397" t="s">
        <v>415</v>
      </c>
      <c r="B397" t="s">
        <v>326</v>
      </c>
      <c r="C397" t="s">
        <v>346</v>
      </c>
      <c r="D397" t="s">
        <v>427</v>
      </c>
      <c r="E397">
        <v>2013</v>
      </c>
      <c r="F397">
        <v>2014</v>
      </c>
      <c r="G397" t="s">
        <v>15</v>
      </c>
      <c r="H397">
        <v>3</v>
      </c>
      <c r="I397" s="3">
        <v>14</v>
      </c>
      <c r="J397" s="3" t="s">
        <v>17</v>
      </c>
      <c r="K397" s="3">
        <v>0</v>
      </c>
      <c r="L397" s="3">
        <v>0</v>
      </c>
      <c r="M397" s="3">
        <v>90</v>
      </c>
      <c r="N397" s="3">
        <v>7</v>
      </c>
      <c r="O397" s="3">
        <v>7</v>
      </c>
      <c r="P397">
        <v>0</v>
      </c>
      <c r="Q397" s="3">
        <v>4</v>
      </c>
      <c r="R397" s="3">
        <v>100</v>
      </c>
      <c r="S397" s="3">
        <v>14</v>
      </c>
      <c r="T397" t="s">
        <v>16</v>
      </c>
      <c r="U397" t="s">
        <v>16</v>
      </c>
    </row>
    <row r="398" spans="1:21" x14ac:dyDescent="0.45">
      <c r="A398" t="s">
        <v>415</v>
      </c>
      <c r="B398" t="s">
        <v>326</v>
      </c>
      <c r="C398" t="s">
        <v>346</v>
      </c>
      <c r="D398" t="s">
        <v>427</v>
      </c>
      <c r="E398">
        <v>2013</v>
      </c>
      <c r="F398">
        <v>2014</v>
      </c>
      <c r="G398" t="s">
        <v>15</v>
      </c>
      <c r="H398">
        <v>3</v>
      </c>
      <c r="I398" s="3">
        <v>14</v>
      </c>
      <c r="J398" s="3" t="s">
        <v>17</v>
      </c>
      <c r="K398" s="3">
        <v>0</v>
      </c>
      <c r="L398" s="3">
        <v>0</v>
      </c>
      <c r="M398" s="3">
        <v>90</v>
      </c>
      <c r="N398" s="3">
        <v>9</v>
      </c>
      <c r="O398" s="3">
        <v>9</v>
      </c>
      <c r="P398">
        <v>0</v>
      </c>
      <c r="Q398" s="3">
        <v>4</v>
      </c>
      <c r="R398" s="3">
        <v>100</v>
      </c>
      <c r="S398" s="3">
        <v>11</v>
      </c>
      <c r="T398" t="s">
        <v>16</v>
      </c>
      <c r="U398" t="s">
        <v>16</v>
      </c>
    </row>
    <row r="399" spans="1:21" x14ac:dyDescent="0.45">
      <c r="A399" t="s">
        <v>415</v>
      </c>
      <c r="B399" t="s">
        <v>326</v>
      </c>
      <c r="C399" t="s">
        <v>346</v>
      </c>
      <c r="D399" t="s">
        <v>427</v>
      </c>
      <c r="E399">
        <v>2013</v>
      </c>
      <c r="F399">
        <v>2014</v>
      </c>
      <c r="G399" t="s">
        <v>15</v>
      </c>
      <c r="H399">
        <v>3</v>
      </c>
      <c r="I399" s="3">
        <v>14</v>
      </c>
      <c r="J399" s="3" t="s">
        <v>17</v>
      </c>
      <c r="K399" s="3">
        <v>0</v>
      </c>
      <c r="L399" s="3">
        <v>0</v>
      </c>
      <c r="M399" s="3">
        <v>90</v>
      </c>
      <c r="N399" s="3">
        <v>11</v>
      </c>
      <c r="O399" s="3">
        <v>11</v>
      </c>
      <c r="P399">
        <v>0</v>
      </c>
      <c r="Q399" s="3">
        <v>4</v>
      </c>
      <c r="R399" s="3">
        <v>100</v>
      </c>
      <c r="S399" s="3">
        <v>3</v>
      </c>
      <c r="T399" t="s">
        <v>16</v>
      </c>
      <c r="U399" t="s">
        <v>16</v>
      </c>
    </row>
    <row r="400" spans="1:21" x14ac:dyDescent="0.45">
      <c r="A400" t="s">
        <v>415</v>
      </c>
      <c r="B400" t="s">
        <v>326</v>
      </c>
      <c r="C400" t="s">
        <v>346</v>
      </c>
      <c r="D400" t="s">
        <v>427</v>
      </c>
      <c r="E400">
        <v>2013</v>
      </c>
      <c r="F400">
        <v>2014</v>
      </c>
      <c r="G400" t="s">
        <v>15</v>
      </c>
      <c r="H400">
        <v>3</v>
      </c>
      <c r="I400" s="3">
        <v>14</v>
      </c>
      <c r="J400" s="3" t="s">
        <v>17</v>
      </c>
      <c r="K400" s="3">
        <v>0</v>
      </c>
      <c r="L400" s="3">
        <v>0</v>
      </c>
      <c r="M400" s="3">
        <v>90</v>
      </c>
      <c r="N400" s="3">
        <v>13</v>
      </c>
      <c r="O400" s="3">
        <v>13</v>
      </c>
      <c r="P400">
        <v>0</v>
      </c>
      <c r="Q400" s="3">
        <v>4</v>
      </c>
      <c r="R400" s="3">
        <v>100</v>
      </c>
      <c r="S400" s="3">
        <v>2</v>
      </c>
      <c r="T400" t="s">
        <v>16</v>
      </c>
      <c r="U400" t="s">
        <v>16</v>
      </c>
    </row>
    <row r="401" spans="1:21" x14ac:dyDescent="0.45">
      <c r="A401" t="s">
        <v>415</v>
      </c>
      <c r="B401" t="s">
        <v>326</v>
      </c>
      <c r="C401" t="s">
        <v>419</v>
      </c>
      <c r="D401" t="s">
        <v>424</v>
      </c>
      <c r="E401">
        <v>2013</v>
      </c>
      <c r="F401">
        <v>2014</v>
      </c>
      <c r="G401" t="s">
        <v>15</v>
      </c>
      <c r="H401">
        <v>3</v>
      </c>
      <c r="I401" s="3">
        <v>14</v>
      </c>
      <c r="J401" s="3" t="s">
        <v>17</v>
      </c>
      <c r="K401" s="3">
        <v>0</v>
      </c>
      <c r="L401" s="3">
        <v>0</v>
      </c>
      <c r="M401" s="3">
        <v>90</v>
      </c>
      <c r="N401" s="3">
        <v>-1</v>
      </c>
      <c r="O401" s="3">
        <v>-1</v>
      </c>
      <c r="P401">
        <v>0</v>
      </c>
      <c r="Q401" s="3">
        <v>4</v>
      </c>
      <c r="R401" s="3">
        <v>100</v>
      </c>
      <c r="S401" s="3">
        <v>93</v>
      </c>
      <c r="T401" t="s">
        <v>16</v>
      </c>
      <c r="U401" t="s">
        <v>16</v>
      </c>
    </row>
    <row r="402" spans="1:21" x14ac:dyDescent="0.45">
      <c r="A402" t="s">
        <v>415</v>
      </c>
      <c r="B402" t="s">
        <v>326</v>
      </c>
      <c r="C402" t="s">
        <v>419</v>
      </c>
      <c r="D402" t="s">
        <v>424</v>
      </c>
      <c r="E402">
        <v>2013</v>
      </c>
      <c r="F402">
        <v>2014</v>
      </c>
      <c r="G402" t="s">
        <v>15</v>
      </c>
      <c r="H402">
        <v>3</v>
      </c>
      <c r="I402" s="3">
        <v>14</v>
      </c>
      <c r="J402" s="3" t="s">
        <v>17</v>
      </c>
      <c r="K402" s="3">
        <v>0</v>
      </c>
      <c r="L402" s="3">
        <v>0</v>
      </c>
      <c r="M402" s="3">
        <v>90</v>
      </c>
      <c r="N402" s="3">
        <v>0</v>
      </c>
      <c r="O402" s="3">
        <v>0</v>
      </c>
      <c r="P402">
        <v>0</v>
      </c>
      <c r="Q402" s="3">
        <v>4</v>
      </c>
      <c r="R402" s="3">
        <v>100</v>
      </c>
      <c r="S402" s="3">
        <v>92</v>
      </c>
      <c r="T402" t="s">
        <v>16</v>
      </c>
      <c r="U402" t="s">
        <v>16</v>
      </c>
    </row>
    <row r="403" spans="1:21" x14ac:dyDescent="0.45">
      <c r="A403" t="s">
        <v>415</v>
      </c>
      <c r="B403" t="s">
        <v>326</v>
      </c>
      <c r="C403" t="s">
        <v>419</v>
      </c>
      <c r="D403" t="s">
        <v>424</v>
      </c>
      <c r="E403">
        <v>2013</v>
      </c>
      <c r="F403">
        <v>2014</v>
      </c>
      <c r="G403" t="s">
        <v>15</v>
      </c>
      <c r="H403">
        <v>3</v>
      </c>
      <c r="I403" s="3">
        <v>14</v>
      </c>
      <c r="J403" s="3" t="s">
        <v>17</v>
      </c>
      <c r="K403" s="3">
        <v>0</v>
      </c>
      <c r="L403" s="3">
        <v>0</v>
      </c>
      <c r="M403" s="3">
        <v>90</v>
      </c>
      <c r="N403" s="3">
        <v>1</v>
      </c>
      <c r="O403" s="3">
        <v>1</v>
      </c>
      <c r="P403">
        <v>0</v>
      </c>
      <c r="Q403" s="3">
        <v>4</v>
      </c>
      <c r="R403" s="3">
        <v>100</v>
      </c>
      <c r="S403" s="3">
        <v>90</v>
      </c>
      <c r="T403" t="s">
        <v>16</v>
      </c>
      <c r="U403" t="s">
        <v>16</v>
      </c>
    </row>
    <row r="404" spans="1:21" x14ac:dyDescent="0.45">
      <c r="A404" t="s">
        <v>415</v>
      </c>
      <c r="B404" t="s">
        <v>326</v>
      </c>
      <c r="C404" t="s">
        <v>419</v>
      </c>
      <c r="D404" t="s">
        <v>424</v>
      </c>
      <c r="E404">
        <v>2013</v>
      </c>
      <c r="F404">
        <v>2014</v>
      </c>
      <c r="G404" t="s">
        <v>15</v>
      </c>
      <c r="H404">
        <v>3</v>
      </c>
      <c r="I404" s="3">
        <v>14</v>
      </c>
      <c r="J404" s="3" t="s">
        <v>17</v>
      </c>
      <c r="K404" s="3">
        <v>0</v>
      </c>
      <c r="L404" s="3">
        <v>0</v>
      </c>
      <c r="M404" s="3">
        <v>90</v>
      </c>
      <c r="N404" s="3">
        <v>3</v>
      </c>
      <c r="O404" s="3">
        <v>3</v>
      </c>
      <c r="P404">
        <v>0</v>
      </c>
      <c r="Q404" s="3">
        <v>4</v>
      </c>
      <c r="R404" s="3">
        <v>100</v>
      </c>
      <c r="S404" s="3">
        <v>89</v>
      </c>
      <c r="T404" t="s">
        <v>16</v>
      </c>
      <c r="U404" t="s">
        <v>16</v>
      </c>
    </row>
    <row r="405" spans="1:21" x14ac:dyDescent="0.45">
      <c r="A405" t="s">
        <v>415</v>
      </c>
      <c r="B405" t="s">
        <v>326</v>
      </c>
      <c r="C405" t="s">
        <v>419</v>
      </c>
      <c r="D405" t="s">
        <v>424</v>
      </c>
      <c r="E405">
        <v>2013</v>
      </c>
      <c r="F405">
        <v>2014</v>
      </c>
      <c r="G405" t="s">
        <v>15</v>
      </c>
      <c r="H405">
        <v>3</v>
      </c>
      <c r="I405" s="3">
        <v>14</v>
      </c>
      <c r="J405" s="3" t="s">
        <v>17</v>
      </c>
      <c r="K405" s="3">
        <v>0</v>
      </c>
      <c r="L405" s="3">
        <v>0</v>
      </c>
      <c r="M405" s="3">
        <v>90</v>
      </c>
      <c r="N405" s="3">
        <v>5</v>
      </c>
      <c r="O405" s="3">
        <v>5</v>
      </c>
      <c r="P405">
        <v>0</v>
      </c>
      <c r="Q405" s="3">
        <v>4</v>
      </c>
      <c r="R405" s="3">
        <v>100</v>
      </c>
      <c r="S405" s="3">
        <v>86</v>
      </c>
      <c r="T405" t="s">
        <v>16</v>
      </c>
      <c r="U405" t="s">
        <v>16</v>
      </c>
    </row>
    <row r="406" spans="1:21" x14ac:dyDescent="0.45">
      <c r="A406" t="s">
        <v>415</v>
      </c>
      <c r="B406" t="s">
        <v>326</v>
      </c>
      <c r="C406" t="s">
        <v>419</v>
      </c>
      <c r="D406" t="s">
        <v>424</v>
      </c>
      <c r="E406">
        <v>2013</v>
      </c>
      <c r="F406">
        <v>2014</v>
      </c>
      <c r="G406" t="s">
        <v>15</v>
      </c>
      <c r="H406">
        <v>3</v>
      </c>
      <c r="I406" s="3">
        <v>14</v>
      </c>
      <c r="J406" s="3" t="s">
        <v>17</v>
      </c>
      <c r="K406" s="3">
        <v>0</v>
      </c>
      <c r="L406" s="3">
        <v>0</v>
      </c>
      <c r="M406" s="3">
        <v>90</v>
      </c>
      <c r="N406" s="3">
        <v>7</v>
      </c>
      <c r="O406" s="3">
        <v>7</v>
      </c>
      <c r="P406">
        <v>0</v>
      </c>
      <c r="Q406" s="3">
        <v>4</v>
      </c>
      <c r="R406" s="3">
        <v>100</v>
      </c>
      <c r="S406" s="3">
        <v>67</v>
      </c>
      <c r="T406" t="s">
        <v>16</v>
      </c>
      <c r="U406" t="s">
        <v>16</v>
      </c>
    </row>
    <row r="407" spans="1:21" x14ac:dyDescent="0.45">
      <c r="A407" t="s">
        <v>415</v>
      </c>
      <c r="B407" t="s">
        <v>326</v>
      </c>
      <c r="C407" t="s">
        <v>419</v>
      </c>
      <c r="D407" t="s">
        <v>424</v>
      </c>
      <c r="E407">
        <v>2013</v>
      </c>
      <c r="F407">
        <v>2014</v>
      </c>
      <c r="G407" t="s">
        <v>15</v>
      </c>
      <c r="H407">
        <v>3</v>
      </c>
      <c r="I407" s="3">
        <v>14</v>
      </c>
      <c r="J407" s="3" t="s">
        <v>17</v>
      </c>
      <c r="K407" s="3">
        <v>0</v>
      </c>
      <c r="L407" s="3">
        <v>0</v>
      </c>
      <c r="M407" s="3">
        <v>90</v>
      </c>
      <c r="N407" s="3">
        <v>9</v>
      </c>
      <c r="O407" s="3">
        <v>9</v>
      </c>
      <c r="P407">
        <v>0</v>
      </c>
      <c r="Q407" s="3">
        <v>4</v>
      </c>
      <c r="R407" s="3">
        <v>100</v>
      </c>
      <c r="S407" s="3">
        <v>35</v>
      </c>
      <c r="T407" t="s">
        <v>16</v>
      </c>
      <c r="U407" t="s">
        <v>16</v>
      </c>
    </row>
    <row r="408" spans="1:21" x14ac:dyDescent="0.45">
      <c r="A408" t="s">
        <v>415</v>
      </c>
      <c r="B408" t="s">
        <v>326</v>
      </c>
      <c r="C408" t="s">
        <v>419</v>
      </c>
      <c r="D408" t="s">
        <v>424</v>
      </c>
      <c r="E408">
        <v>2013</v>
      </c>
      <c r="F408">
        <v>2014</v>
      </c>
      <c r="G408" t="s">
        <v>15</v>
      </c>
      <c r="H408">
        <v>3</v>
      </c>
      <c r="I408" s="3">
        <v>14</v>
      </c>
      <c r="J408" s="3" t="s">
        <v>17</v>
      </c>
      <c r="K408" s="3">
        <v>0</v>
      </c>
      <c r="L408" s="3">
        <v>0</v>
      </c>
      <c r="M408" s="3">
        <v>90</v>
      </c>
      <c r="N408" s="3">
        <v>11</v>
      </c>
      <c r="O408" s="3">
        <v>11</v>
      </c>
      <c r="P408">
        <v>0</v>
      </c>
      <c r="Q408" s="3">
        <v>4</v>
      </c>
      <c r="R408" s="3">
        <v>100</v>
      </c>
      <c r="S408" s="3">
        <v>5</v>
      </c>
      <c r="T408" t="s">
        <v>16</v>
      </c>
      <c r="U408" t="s">
        <v>16</v>
      </c>
    </row>
    <row r="409" spans="1:21" x14ac:dyDescent="0.45">
      <c r="A409" t="s">
        <v>415</v>
      </c>
      <c r="B409" t="s">
        <v>326</v>
      </c>
      <c r="C409" t="s">
        <v>419</v>
      </c>
      <c r="D409" t="s">
        <v>424</v>
      </c>
      <c r="E409">
        <v>2013</v>
      </c>
      <c r="F409">
        <v>2014</v>
      </c>
      <c r="G409" t="s">
        <v>15</v>
      </c>
      <c r="H409">
        <v>3</v>
      </c>
      <c r="I409" s="3">
        <v>14</v>
      </c>
      <c r="J409" s="3" t="s">
        <v>17</v>
      </c>
      <c r="K409" s="3">
        <v>0</v>
      </c>
      <c r="L409" s="3">
        <v>0</v>
      </c>
      <c r="M409" s="3">
        <v>90</v>
      </c>
      <c r="N409" s="3">
        <v>13</v>
      </c>
      <c r="O409" s="3">
        <v>13</v>
      </c>
      <c r="P409">
        <v>0</v>
      </c>
      <c r="Q409" s="3">
        <v>4</v>
      </c>
      <c r="R409" s="3">
        <v>100</v>
      </c>
      <c r="S409" s="3">
        <v>3</v>
      </c>
      <c r="T409" t="s">
        <v>16</v>
      </c>
      <c r="U409" t="s">
        <v>16</v>
      </c>
    </row>
    <row r="410" spans="1:21" x14ac:dyDescent="0.45">
      <c r="A410" t="s">
        <v>415</v>
      </c>
      <c r="B410" t="s">
        <v>326</v>
      </c>
      <c r="C410" t="s">
        <v>417</v>
      </c>
      <c r="D410" t="s">
        <v>426</v>
      </c>
      <c r="E410">
        <v>2013</v>
      </c>
      <c r="F410">
        <v>2014</v>
      </c>
      <c r="G410" t="s">
        <v>15</v>
      </c>
      <c r="H410">
        <v>3</v>
      </c>
      <c r="I410" s="3">
        <v>14</v>
      </c>
      <c r="J410" s="3" t="s">
        <v>17</v>
      </c>
      <c r="K410" s="3">
        <v>0</v>
      </c>
      <c r="L410" s="3">
        <v>0</v>
      </c>
      <c r="M410" s="3">
        <v>90</v>
      </c>
      <c r="N410" s="3">
        <v>-1</v>
      </c>
      <c r="O410" s="3">
        <v>-1</v>
      </c>
      <c r="P410">
        <v>0</v>
      </c>
      <c r="Q410" s="3">
        <v>4</v>
      </c>
      <c r="R410" s="3">
        <v>100</v>
      </c>
      <c r="S410" s="3">
        <v>78</v>
      </c>
      <c r="T410" t="s">
        <v>16</v>
      </c>
      <c r="U410" t="s">
        <v>16</v>
      </c>
    </row>
    <row r="411" spans="1:21" x14ac:dyDescent="0.45">
      <c r="A411" t="s">
        <v>415</v>
      </c>
      <c r="B411" t="s">
        <v>326</v>
      </c>
      <c r="C411" t="s">
        <v>417</v>
      </c>
      <c r="D411" t="s">
        <v>426</v>
      </c>
      <c r="E411">
        <v>2013</v>
      </c>
      <c r="F411">
        <v>2014</v>
      </c>
      <c r="G411" t="s">
        <v>15</v>
      </c>
      <c r="H411">
        <v>3</v>
      </c>
      <c r="I411" s="3">
        <v>14</v>
      </c>
      <c r="J411" s="3" t="s">
        <v>17</v>
      </c>
      <c r="K411" s="3">
        <v>0</v>
      </c>
      <c r="L411" s="3">
        <v>0</v>
      </c>
      <c r="M411" s="3">
        <v>90</v>
      </c>
      <c r="N411" s="3">
        <v>0</v>
      </c>
      <c r="O411" s="3">
        <v>0</v>
      </c>
      <c r="P411">
        <v>0</v>
      </c>
      <c r="Q411" s="3">
        <v>4</v>
      </c>
      <c r="R411" s="3">
        <v>100</v>
      </c>
      <c r="S411" s="3">
        <v>81</v>
      </c>
      <c r="T411" t="s">
        <v>16</v>
      </c>
      <c r="U411" t="s">
        <v>16</v>
      </c>
    </row>
    <row r="412" spans="1:21" x14ac:dyDescent="0.45">
      <c r="A412" t="s">
        <v>415</v>
      </c>
      <c r="B412" t="s">
        <v>326</v>
      </c>
      <c r="C412" t="s">
        <v>417</v>
      </c>
      <c r="D412" t="s">
        <v>426</v>
      </c>
      <c r="E412">
        <v>2013</v>
      </c>
      <c r="F412">
        <v>2014</v>
      </c>
      <c r="G412" t="s">
        <v>15</v>
      </c>
      <c r="H412">
        <v>3</v>
      </c>
      <c r="I412" s="3">
        <v>14</v>
      </c>
      <c r="J412" s="3" t="s">
        <v>17</v>
      </c>
      <c r="K412" s="3">
        <v>0</v>
      </c>
      <c r="L412" s="3">
        <v>0</v>
      </c>
      <c r="M412" s="3">
        <v>90</v>
      </c>
      <c r="N412" s="3">
        <v>1</v>
      </c>
      <c r="O412" s="3">
        <v>1</v>
      </c>
      <c r="P412">
        <v>0</v>
      </c>
      <c r="Q412" s="3">
        <v>4</v>
      </c>
      <c r="R412" s="3">
        <v>100</v>
      </c>
      <c r="S412" s="3">
        <v>70</v>
      </c>
      <c r="T412" t="s">
        <v>16</v>
      </c>
      <c r="U412" t="s">
        <v>16</v>
      </c>
    </row>
    <row r="413" spans="1:21" x14ac:dyDescent="0.45">
      <c r="A413" t="s">
        <v>415</v>
      </c>
      <c r="B413" t="s">
        <v>326</v>
      </c>
      <c r="C413" t="s">
        <v>417</v>
      </c>
      <c r="D413" t="s">
        <v>426</v>
      </c>
      <c r="E413">
        <v>2013</v>
      </c>
      <c r="F413">
        <v>2014</v>
      </c>
      <c r="G413" t="s">
        <v>15</v>
      </c>
      <c r="H413">
        <v>3</v>
      </c>
      <c r="I413" s="3">
        <v>14</v>
      </c>
      <c r="J413" s="3" t="s">
        <v>17</v>
      </c>
      <c r="K413" s="3">
        <v>0</v>
      </c>
      <c r="L413" s="3">
        <v>0</v>
      </c>
      <c r="M413" s="3">
        <v>90</v>
      </c>
      <c r="N413" s="3">
        <v>3</v>
      </c>
      <c r="O413" s="3">
        <v>3</v>
      </c>
      <c r="P413">
        <v>0</v>
      </c>
      <c r="Q413" s="3">
        <v>4</v>
      </c>
      <c r="R413" s="3">
        <v>100</v>
      </c>
      <c r="S413" s="3">
        <v>64</v>
      </c>
      <c r="T413" t="s">
        <v>16</v>
      </c>
      <c r="U413" t="s">
        <v>16</v>
      </c>
    </row>
    <row r="414" spans="1:21" x14ac:dyDescent="0.45">
      <c r="A414" t="s">
        <v>415</v>
      </c>
      <c r="B414" t="s">
        <v>326</v>
      </c>
      <c r="C414" t="s">
        <v>417</v>
      </c>
      <c r="D414" t="s">
        <v>426</v>
      </c>
      <c r="E414">
        <v>2013</v>
      </c>
      <c r="F414">
        <v>2014</v>
      </c>
      <c r="G414" t="s">
        <v>15</v>
      </c>
      <c r="H414">
        <v>3</v>
      </c>
      <c r="I414" s="3">
        <v>14</v>
      </c>
      <c r="J414" s="3" t="s">
        <v>17</v>
      </c>
      <c r="K414" s="3">
        <v>0</v>
      </c>
      <c r="L414" s="3">
        <v>0</v>
      </c>
      <c r="M414" s="3">
        <v>90</v>
      </c>
      <c r="N414" s="3">
        <v>5</v>
      </c>
      <c r="O414" s="3">
        <v>5</v>
      </c>
      <c r="P414">
        <v>0</v>
      </c>
      <c r="Q414" s="3">
        <v>4</v>
      </c>
      <c r="R414" s="3">
        <v>100</v>
      </c>
      <c r="S414" s="3">
        <v>40</v>
      </c>
      <c r="T414" t="s">
        <v>16</v>
      </c>
      <c r="U414" t="s">
        <v>16</v>
      </c>
    </row>
    <row r="415" spans="1:21" x14ac:dyDescent="0.45">
      <c r="A415" t="s">
        <v>415</v>
      </c>
      <c r="B415" t="s">
        <v>326</v>
      </c>
      <c r="C415" t="s">
        <v>417</v>
      </c>
      <c r="D415" t="s">
        <v>426</v>
      </c>
      <c r="E415">
        <v>2013</v>
      </c>
      <c r="F415">
        <v>2014</v>
      </c>
      <c r="G415" t="s">
        <v>15</v>
      </c>
      <c r="H415">
        <v>3</v>
      </c>
      <c r="I415" s="3">
        <v>14</v>
      </c>
      <c r="J415" s="3" t="s">
        <v>17</v>
      </c>
      <c r="K415" s="3">
        <v>0</v>
      </c>
      <c r="L415" s="3">
        <v>0</v>
      </c>
      <c r="M415" s="3">
        <v>90</v>
      </c>
      <c r="N415" s="3">
        <v>7</v>
      </c>
      <c r="O415" s="3">
        <v>7</v>
      </c>
      <c r="P415">
        <v>0</v>
      </c>
      <c r="Q415" s="3">
        <v>4</v>
      </c>
      <c r="R415" s="3">
        <v>100</v>
      </c>
      <c r="S415" s="3">
        <v>11</v>
      </c>
      <c r="T415" t="s">
        <v>16</v>
      </c>
      <c r="U415" t="s">
        <v>16</v>
      </c>
    </row>
    <row r="416" spans="1:21" x14ac:dyDescent="0.45">
      <c r="A416" t="s">
        <v>415</v>
      </c>
      <c r="B416" t="s">
        <v>326</v>
      </c>
      <c r="C416" t="s">
        <v>417</v>
      </c>
      <c r="D416" t="s">
        <v>426</v>
      </c>
      <c r="E416">
        <v>2013</v>
      </c>
      <c r="F416">
        <v>2014</v>
      </c>
      <c r="G416" t="s">
        <v>15</v>
      </c>
      <c r="H416">
        <v>3</v>
      </c>
      <c r="I416" s="3">
        <v>14</v>
      </c>
      <c r="J416" s="3" t="s">
        <v>17</v>
      </c>
      <c r="K416" s="3">
        <v>0</v>
      </c>
      <c r="L416" s="3">
        <v>0</v>
      </c>
      <c r="M416" s="3">
        <v>90</v>
      </c>
      <c r="N416" s="3">
        <v>9</v>
      </c>
      <c r="O416" s="3">
        <v>9</v>
      </c>
      <c r="P416">
        <v>0</v>
      </c>
      <c r="Q416" s="3">
        <v>4</v>
      </c>
      <c r="R416" s="3">
        <v>100</v>
      </c>
      <c r="S416" s="3">
        <v>5</v>
      </c>
      <c r="T416" t="s">
        <v>16</v>
      </c>
      <c r="U416" t="s">
        <v>16</v>
      </c>
    </row>
    <row r="417" spans="1:21" x14ac:dyDescent="0.45">
      <c r="A417" t="s">
        <v>415</v>
      </c>
      <c r="B417" t="s">
        <v>326</v>
      </c>
      <c r="C417" t="s">
        <v>417</v>
      </c>
      <c r="D417" t="s">
        <v>426</v>
      </c>
      <c r="E417">
        <v>2013</v>
      </c>
      <c r="F417">
        <v>2014</v>
      </c>
      <c r="G417" t="s">
        <v>15</v>
      </c>
      <c r="H417">
        <v>3</v>
      </c>
      <c r="I417" s="3">
        <v>14</v>
      </c>
      <c r="J417" s="3" t="s">
        <v>17</v>
      </c>
      <c r="K417" s="3">
        <v>0</v>
      </c>
      <c r="L417" s="3">
        <v>0</v>
      </c>
      <c r="M417" s="3">
        <v>90</v>
      </c>
      <c r="N417" s="3">
        <v>11</v>
      </c>
      <c r="O417" s="3">
        <v>11</v>
      </c>
      <c r="P417">
        <v>0</v>
      </c>
      <c r="Q417" s="3">
        <v>4</v>
      </c>
      <c r="R417" s="3">
        <v>100</v>
      </c>
      <c r="S417" s="3">
        <v>9</v>
      </c>
      <c r="T417" t="s">
        <v>16</v>
      </c>
      <c r="U417" t="s">
        <v>16</v>
      </c>
    </row>
    <row r="418" spans="1:21" x14ac:dyDescent="0.45">
      <c r="A418" t="s">
        <v>415</v>
      </c>
      <c r="B418" t="s">
        <v>326</v>
      </c>
      <c r="C418" t="s">
        <v>417</v>
      </c>
      <c r="D418" t="s">
        <v>426</v>
      </c>
      <c r="E418">
        <v>2013</v>
      </c>
      <c r="F418">
        <v>2014</v>
      </c>
      <c r="G418" t="s">
        <v>15</v>
      </c>
      <c r="H418">
        <v>3</v>
      </c>
      <c r="I418" s="3">
        <v>14</v>
      </c>
      <c r="J418" s="3" t="s">
        <v>17</v>
      </c>
      <c r="K418" s="3">
        <v>0</v>
      </c>
      <c r="L418" s="3">
        <v>0</v>
      </c>
      <c r="M418" s="3">
        <v>90</v>
      </c>
      <c r="N418" s="3">
        <v>13</v>
      </c>
      <c r="O418" s="3">
        <v>13</v>
      </c>
      <c r="P418">
        <v>0</v>
      </c>
      <c r="Q418" s="3">
        <v>4</v>
      </c>
      <c r="R418" s="3">
        <v>100</v>
      </c>
      <c r="S418" s="3">
        <v>2</v>
      </c>
      <c r="T418" t="s">
        <v>16</v>
      </c>
      <c r="U418" t="s">
        <v>16</v>
      </c>
    </row>
    <row r="419" spans="1:21" x14ac:dyDescent="0.45">
      <c r="A419" t="s">
        <v>415</v>
      </c>
      <c r="B419" t="s">
        <v>326</v>
      </c>
      <c r="C419" t="s">
        <v>422</v>
      </c>
      <c r="D419" t="s">
        <v>421</v>
      </c>
      <c r="E419">
        <v>2013</v>
      </c>
      <c r="F419">
        <v>2014</v>
      </c>
      <c r="G419" t="s">
        <v>15</v>
      </c>
      <c r="H419">
        <v>3</v>
      </c>
      <c r="I419" s="3">
        <v>14</v>
      </c>
      <c r="J419" s="3" t="s">
        <v>17</v>
      </c>
      <c r="K419" s="3">
        <v>0</v>
      </c>
      <c r="L419" s="3">
        <v>0</v>
      </c>
      <c r="M419" s="3">
        <v>90</v>
      </c>
      <c r="N419" s="3">
        <v>-1</v>
      </c>
      <c r="O419" s="3">
        <v>-1</v>
      </c>
      <c r="P419">
        <v>0</v>
      </c>
      <c r="Q419" s="3">
        <v>4</v>
      </c>
      <c r="R419" s="3">
        <v>100</v>
      </c>
      <c r="S419" s="3">
        <v>91</v>
      </c>
      <c r="T419" t="s">
        <v>16</v>
      </c>
      <c r="U419" t="s">
        <v>16</v>
      </c>
    </row>
    <row r="420" spans="1:21" x14ac:dyDescent="0.45">
      <c r="A420" t="s">
        <v>415</v>
      </c>
      <c r="B420" t="s">
        <v>326</v>
      </c>
      <c r="C420" t="s">
        <v>422</v>
      </c>
      <c r="D420" t="s">
        <v>421</v>
      </c>
      <c r="E420">
        <v>2013</v>
      </c>
      <c r="F420">
        <v>2014</v>
      </c>
      <c r="G420" t="s">
        <v>15</v>
      </c>
      <c r="H420">
        <v>3</v>
      </c>
      <c r="I420" s="3">
        <v>14</v>
      </c>
      <c r="J420" s="3" t="s">
        <v>17</v>
      </c>
      <c r="K420" s="3">
        <v>0</v>
      </c>
      <c r="L420" s="3">
        <v>0</v>
      </c>
      <c r="M420" s="3">
        <v>90</v>
      </c>
      <c r="N420" s="3">
        <v>0</v>
      </c>
      <c r="O420" s="3">
        <v>0</v>
      </c>
      <c r="P420">
        <v>0</v>
      </c>
      <c r="Q420" s="3">
        <v>4</v>
      </c>
      <c r="R420" s="3">
        <v>100</v>
      </c>
      <c r="S420" s="3">
        <v>86</v>
      </c>
      <c r="T420" t="s">
        <v>16</v>
      </c>
      <c r="U420" t="s">
        <v>16</v>
      </c>
    </row>
    <row r="421" spans="1:21" x14ac:dyDescent="0.45">
      <c r="A421" t="s">
        <v>415</v>
      </c>
      <c r="B421" t="s">
        <v>326</v>
      </c>
      <c r="C421" t="s">
        <v>422</v>
      </c>
      <c r="D421" t="s">
        <v>421</v>
      </c>
      <c r="E421">
        <v>2013</v>
      </c>
      <c r="F421">
        <v>2014</v>
      </c>
      <c r="G421" t="s">
        <v>15</v>
      </c>
      <c r="H421">
        <v>3</v>
      </c>
      <c r="I421" s="3">
        <v>14</v>
      </c>
      <c r="J421" s="3" t="s">
        <v>17</v>
      </c>
      <c r="K421" s="3">
        <v>0</v>
      </c>
      <c r="L421" s="3">
        <v>0</v>
      </c>
      <c r="M421" s="3">
        <v>90</v>
      </c>
      <c r="N421" s="3">
        <v>1</v>
      </c>
      <c r="O421" s="3">
        <v>1</v>
      </c>
      <c r="P421">
        <v>0</v>
      </c>
      <c r="Q421" s="3">
        <v>4</v>
      </c>
      <c r="R421" s="3">
        <v>100</v>
      </c>
      <c r="S421" s="3">
        <v>95</v>
      </c>
      <c r="T421" t="s">
        <v>16</v>
      </c>
      <c r="U421" t="s">
        <v>16</v>
      </c>
    </row>
    <row r="422" spans="1:21" x14ac:dyDescent="0.45">
      <c r="A422" t="s">
        <v>415</v>
      </c>
      <c r="B422" t="s">
        <v>326</v>
      </c>
      <c r="C422" t="s">
        <v>422</v>
      </c>
      <c r="D422" t="s">
        <v>421</v>
      </c>
      <c r="E422">
        <v>2013</v>
      </c>
      <c r="F422">
        <v>2014</v>
      </c>
      <c r="G422" t="s">
        <v>15</v>
      </c>
      <c r="H422">
        <v>3</v>
      </c>
      <c r="I422" s="3">
        <v>14</v>
      </c>
      <c r="J422" s="3" t="s">
        <v>17</v>
      </c>
      <c r="K422" s="3">
        <v>0</v>
      </c>
      <c r="L422" s="3">
        <v>0</v>
      </c>
      <c r="M422" s="3">
        <v>90</v>
      </c>
      <c r="N422" s="3">
        <v>3</v>
      </c>
      <c r="O422" s="3">
        <v>3</v>
      </c>
      <c r="P422">
        <v>0</v>
      </c>
      <c r="Q422" s="3">
        <v>4</v>
      </c>
      <c r="R422" s="3">
        <v>100</v>
      </c>
      <c r="S422" s="3">
        <v>96</v>
      </c>
      <c r="T422" t="s">
        <v>16</v>
      </c>
      <c r="U422" t="s">
        <v>16</v>
      </c>
    </row>
    <row r="423" spans="1:21" x14ac:dyDescent="0.45">
      <c r="A423" t="s">
        <v>415</v>
      </c>
      <c r="B423" t="s">
        <v>326</v>
      </c>
      <c r="C423" t="s">
        <v>422</v>
      </c>
      <c r="D423" t="s">
        <v>421</v>
      </c>
      <c r="E423">
        <v>2013</v>
      </c>
      <c r="F423">
        <v>2014</v>
      </c>
      <c r="G423" t="s">
        <v>15</v>
      </c>
      <c r="H423">
        <v>3</v>
      </c>
      <c r="I423" s="3">
        <v>14</v>
      </c>
      <c r="J423" s="3" t="s">
        <v>17</v>
      </c>
      <c r="K423" s="3">
        <v>0</v>
      </c>
      <c r="L423" s="3">
        <v>0</v>
      </c>
      <c r="M423" s="3">
        <v>90</v>
      </c>
      <c r="N423" s="3">
        <v>5</v>
      </c>
      <c r="O423" s="3">
        <v>5</v>
      </c>
      <c r="P423">
        <v>0</v>
      </c>
      <c r="Q423" s="3">
        <v>4</v>
      </c>
      <c r="R423" s="3">
        <v>100</v>
      </c>
      <c r="S423" s="3">
        <v>96</v>
      </c>
      <c r="T423" t="s">
        <v>16</v>
      </c>
      <c r="U423" t="s">
        <v>16</v>
      </c>
    </row>
    <row r="424" spans="1:21" x14ac:dyDescent="0.45">
      <c r="A424" t="s">
        <v>415</v>
      </c>
      <c r="B424" t="s">
        <v>326</v>
      </c>
      <c r="C424" t="s">
        <v>422</v>
      </c>
      <c r="D424" t="s">
        <v>421</v>
      </c>
      <c r="E424">
        <v>2013</v>
      </c>
      <c r="F424">
        <v>2014</v>
      </c>
      <c r="G424" t="s">
        <v>15</v>
      </c>
      <c r="H424">
        <v>3</v>
      </c>
      <c r="I424" s="3">
        <v>14</v>
      </c>
      <c r="J424" s="3" t="s">
        <v>17</v>
      </c>
      <c r="K424" s="3">
        <v>0</v>
      </c>
      <c r="L424" s="3">
        <v>0</v>
      </c>
      <c r="M424" s="3">
        <v>90</v>
      </c>
      <c r="N424" s="3">
        <v>7</v>
      </c>
      <c r="O424" s="3">
        <v>7</v>
      </c>
      <c r="P424">
        <v>0</v>
      </c>
      <c r="Q424" s="3">
        <v>4</v>
      </c>
      <c r="R424" s="3">
        <v>100</v>
      </c>
      <c r="S424" s="3">
        <v>90</v>
      </c>
      <c r="T424" t="s">
        <v>16</v>
      </c>
      <c r="U424" t="s">
        <v>16</v>
      </c>
    </row>
    <row r="425" spans="1:21" x14ac:dyDescent="0.45">
      <c r="A425" t="s">
        <v>415</v>
      </c>
      <c r="B425" t="s">
        <v>326</v>
      </c>
      <c r="C425" t="s">
        <v>422</v>
      </c>
      <c r="D425" t="s">
        <v>421</v>
      </c>
      <c r="E425">
        <v>2013</v>
      </c>
      <c r="F425">
        <v>2014</v>
      </c>
      <c r="G425" t="s">
        <v>15</v>
      </c>
      <c r="H425">
        <v>3</v>
      </c>
      <c r="I425" s="3">
        <v>14</v>
      </c>
      <c r="J425" s="3" t="s">
        <v>17</v>
      </c>
      <c r="K425" s="3">
        <v>0</v>
      </c>
      <c r="L425" s="3">
        <v>0</v>
      </c>
      <c r="M425" s="3">
        <v>90</v>
      </c>
      <c r="N425" s="3">
        <v>9</v>
      </c>
      <c r="O425" s="3">
        <v>9</v>
      </c>
      <c r="P425">
        <v>0</v>
      </c>
      <c r="Q425" s="3">
        <v>4</v>
      </c>
      <c r="R425" s="3">
        <v>100</v>
      </c>
      <c r="S425" s="3">
        <v>58</v>
      </c>
      <c r="T425" t="s">
        <v>16</v>
      </c>
      <c r="U425" t="s">
        <v>16</v>
      </c>
    </row>
    <row r="426" spans="1:21" x14ac:dyDescent="0.45">
      <c r="A426" t="s">
        <v>415</v>
      </c>
      <c r="B426" t="s">
        <v>326</v>
      </c>
      <c r="C426" t="s">
        <v>422</v>
      </c>
      <c r="D426" t="s">
        <v>421</v>
      </c>
      <c r="E426">
        <v>2013</v>
      </c>
      <c r="F426">
        <v>2014</v>
      </c>
      <c r="G426" t="s">
        <v>15</v>
      </c>
      <c r="H426">
        <v>3</v>
      </c>
      <c r="I426" s="3">
        <v>14</v>
      </c>
      <c r="J426" s="3" t="s">
        <v>17</v>
      </c>
      <c r="K426" s="3">
        <v>0</v>
      </c>
      <c r="L426" s="3">
        <v>0</v>
      </c>
      <c r="M426" s="3">
        <v>90</v>
      </c>
      <c r="N426" s="3">
        <v>11</v>
      </c>
      <c r="O426" s="3">
        <v>11</v>
      </c>
      <c r="P426">
        <v>0</v>
      </c>
      <c r="Q426" s="3">
        <v>4</v>
      </c>
      <c r="R426" s="3">
        <v>100</v>
      </c>
      <c r="S426" s="3">
        <v>10</v>
      </c>
      <c r="T426" t="s">
        <v>16</v>
      </c>
      <c r="U426" t="s">
        <v>16</v>
      </c>
    </row>
    <row r="427" spans="1:21" x14ac:dyDescent="0.45">
      <c r="A427" t="s">
        <v>415</v>
      </c>
      <c r="B427" t="s">
        <v>326</v>
      </c>
      <c r="C427" t="s">
        <v>422</v>
      </c>
      <c r="D427" t="s">
        <v>421</v>
      </c>
      <c r="E427">
        <v>2013</v>
      </c>
      <c r="F427">
        <v>2014</v>
      </c>
      <c r="G427" t="s">
        <v>15</v>
      </c>
      <c r="H427">
        <v>3</v>
      </c>
      <c r="I427" s="3">
        <v>14</v>
      </c>
      <c r="J427" s="3" t="s">
        <v>17</v>
      </c>
      <c r="K427" s="3">
        <v>0</v>
      </c>
      <c r="L427" s="3">
        <v>0</v>
      </c>
      <c r="M427" s="3">
        <v>90</v>
      </c>
      <c r="N427" s="3">
        <v>13</v>
      </c>
      <c r="O427" s="3">
        <v>13</v>
      </c>
      <c r="P427">
        <v>0</v>
      </c>
      <c r="Q427" s="3">
        <v>4</v>
      </c>
      <c r="R427" s="3">
        <v>100</v>
      </c>
      <c r="S427" s="3">
        <v>3</v>
      </c>
      <c r="T427" t="s">
        <v>16</v>
      </c>
      <c r="U427" t="s">
        <v>16</v>
      </c>
    </row>
    <row r="428" spans="1:21" x14ac:dyDescent="0.45">
      <c r="A428" t="s">
        <v>415</v>
      </c>
      <c r="B428" t="s">
        <v>326</v>
      </c>
      <c r="C428" t="s">
        <v>418</v>
      </c>
      <c r="D428" t="s">
        <v>425</v>
      </c>
      <c r="E428">
        <v>2013</v>
      </c>
      <c r="F428">
        <v>2014</v>
      </c>
      <c r="G428" t="s">
        <v>15</v>
      </c>
      <c r="H428">
        <v>3</v>
      </c>
      <c r="I428" s="3">
        <v>14</v>
      </c>
      <c r="J428" s="3" t="s">
        <v>17</v>
      </c>
      <c r="K428" s="3">
        <v>0</v>
      </c>
      <c r="L428" s="3">
        <v>0</v>
      </c>
      <c r="M428" s="3">
        <v>90</v>
      </c>
      <c r="N428" s="3">
        <v>-1</v>
      </c>
      <c r="O428" s="3">
        <v>-1</v>
      </c>
      <c r="P428">
        <v>0</v>
      </c>
      <c r="Q428" s="3">
        <v>4</v>
      </c>
      <c r="R428" s="3">
        <v>100</v>
      </c>
      <c r="S428" s="3">
        <v>80</v>
      </c>
      <c r="T428" t="s">
        <v>16</v>
      </c>
      <c r="U428" t="s">
        <v>16</v>
      </c>
    </row>
    <row r="429" spans="1:21" x14ac:dyDescent="0.45">
      <c r="A429" t="s">
        <v>415</v>
      </c>
      <c r="B429" t="s">
        <v>326</v>
      </c>
      <c r="C429" t="s">
        <v>418</v>
      </c>
      <c r="D429" t="s">
        <v>425</v>
      </c>
      <c r="E429">
        <v>2013</v>
      </c>
      <c r="F429">
        <v>2014</v>
      </c>
      <c r="G429" t="s">
        <v>15</v>
      </c>
      <c r="H429">
        <v>3</v>
      </c>
      <c r="I429" s="3">
        <v>14</v>
      </c>
      <c r="J429" s="3" t="s">
        <v>17</v>
      </c>
      <c r="K429" s="3">
        <v>0</v>
      </c>
      <c r="L429" s="3">
        <v>0</v>
      </c>
      <c r="M429" s="3">
        <v>90</v>
      </c>
      <c r="N429" s="3">
        <v>0</v>
      </c>
      <c r="O429" s="3">
        <v>0</v>
      </c>
      <c r="P429">
        <v>0</v>
      </c>
      <c r="Q429" s="3">
        <v>4</v>
      </c>
      <c r="R429" s="3">
        <v>100</v>
      </c>
      <c r="S429" s="3">
        <v>81</v>
      </c>
      <c r="T429" t="s">
        <v>16</v>
      </c>
      <c r="U429" t="s">
        <v>16</v>
      </c>
    </row>
    <row r="430" spans="1:21" x14ac:dyDescent="0.45">
      <c r="A430" t="s">
        <v>415</v>
      </c>
      <c r="B430" t="s">
        <v>326</v>
      </c>
      <c r="C430" t="s">
        <v>418</v>
      </c>
      <c r="D430" t="s">
        <v>425</v>
      </c>
      <c r="E430">
        <v>2013</v>
      </c>
      <c r="F430">
        <v>2014</v>
      </c>
      <c r="G430" t="s">
        <v>15</v>
      </c>
      <c r="H430">
        <v>3</v>
      </c>
      <c r="I430" s="3">
        <v>14</v>
      </c>
      <c r="J430" s="3" t="s">
        <v>17</v>
      </c>
      <c r="K430" s="3">
        <v>0</v>
      </c>
      <c r="L430" s="3">
        <v>0</v>
      </c>
      <c r="M430" s="3">
        <v>90</v>
      </c>
      <c r="N430" s="3">
        <v>1</v>
      </c>
      <c r="O430" s="3">
        <v>1</v>
      </c>
      <c r="P430">
        <v>0</v>
      </c>
      <c r="Q430" s="3">
        <v>4</v>
      </c>
      <c r="R430" s="3">
        <v>100</v>
      </c>
      <c r="S430" s="3">
        <v>86</v>
      </c>
      <c r="T430" t="s">
        <v>16</v>
      </c>
      <c r="U430" t="s">
        <v>16</v>
      </c>
    </row>
    <row r="431" spans="1:21" x14ac:dyDescent="0.45">
      <c r="A431" t="s">
        <v>415</v>
      </c>
      <c r="B431" t="s">
        <v>326</v>
      </c>
      <c r="C431" t="s">
        <v>418</v>
      </c>
      <c r="D431" t="s">
        <v>425</v>
      </c>
      <c r="E431">
        <v>2013</v>
      </c>
      <c r="F431">
        <v>2014</v>
      </c>
      <c r="G431" t="s">
        <v>15</v>
      </c>
      <c r="H431">
        <v>3</v>
      </c>
      <c r="I431" s="3">
        <v>14</v>
      </c>
      <c r="J431" s="3" t="s">
        <v>17</v>
      </c>
      <c r="K431" s="3">
        <v>0</v>
      </c>
      <c r="L431" s="3">
        <v>0</v>
      </c>
      <c r="M431" s="3">
        <v>90</v>
      </c>
      <c r="N431" s="3">
        <v>3</v>
      </c>
      <c r="O431" s="3">
        <v>3</v>
      </c>
      <c r="P431">
        <v>0</v>
      </c>
      <c r="Q431" s="3">
        <v>4</v>
      </c>
      <c r="R431" s="3">
        <v>100</v>
      </c>
      <c r="S431" s="3">
        <v>84</v>
      </c>
      <c r="T431" t="s">
        <v>16</v>
      </c>
      <c r="U431" t="s">
        <v>16</v>
      </c>
    </row>
    <row r="432" spans="1:21" x14ac:dyDescent="0.45">
      <c r="A432" t="s">
        <v>415</v>
      </c>
      <c r="B432" t="s">
        <v>326</v>
      </c>
      <c r="C432" t="s">
        <v>418</v>
      </c>
      <c r="D432" t="s">
        <v>425</v>
      </c>
      <c r="E432">
        <v>2013</v>
      </c>
      <c r="F432">
        <v>2014</v>
      </c>
      <c r="G432" t="s">
        <v>15</v>
      </c>
      <c r="H432">
        <v>3</v>
      </c>
      <c r="I432" s="3">
        <v>14</v>
      </c>
      <c r="J432" s="3" t="s">
        <v>17</v>
      </c>
      <c r="K432" s="3">
        <v>0</v>
      </c>
      <c r="L432" s="3">
        <v>0</v>
      </c>
      <c r="M432" s="3">
        <v>90</v>
      </c>
      <c r="N432" s="3">
        <v>5</v>
      </c>
      <c r="O432" s="3">
        <v>5</v>
      </c>
      <c r="P432">
        <v>0</v>
      </c>
      <c r="Q432" s="3">
        <v>4</v>
      </c>
      <c r="R432" s="3">
        <v>100</v>
      </c>
      <c r="S432" s="3">
        <v>84</v>
      </c>
      <c r="T432" t="s">
        <v>16</v>
      </c>
      <c r="U432" t="s">
        <v>16</v>
      </c>
    </row>
    <row r="433" spans="1:21" x14ac:dyDescent="0.45">
      <c r="A433" t="s">
        <v>415</v>
      </c>
      <c r="B433" t="s">
        <v>326</v>
      </c>
      <c r="C433" t="s">
        <v>418</v>
      </c>
      <c r="D433" t="s">
        <v>425</v>
      </c>
      <c r="E433">
        <v>2013</v>
      </c>
      <c r="F433">
        <v>2014</v>
      </c>
      <c r="G433" t="s">
        <v>15</v>
      </c>
      <c r="H433">
        <v>3</v>
      </c>
      <c r="I433" s="3">
        <v>14</v>
      </c>
      <c r="J433" s="3" t="s">
        <v>17</v>
      </c>
      <c r="K433" s="3">
        <v>0</v>
      </c>
      <c r="L433" s="3">
        <v>0</v>
      </c>
      <c r="M433" s="3">
        <v>90</v>
      </c>
      <c r="N433" s="3">
        <v>7</v>
      </c>
      <c r="O433" s="3">
        <v>7</v>
      </c>
      <c r="P433">
        <v>0</v>
      </c>
      <c r="Q433" s="3">
        <v>4</v>
      </c>
      <c r="R433" s="3">
        <v>100</v>
      </c>
      <c r="S433" s="3">
        <v>83</v>
      </c>
      <c r="T433" t="s">
        <v>16</v>
      </c>
      <c r="U433" t="s">
        <v>16</v>
      </c>
    </row>
    <row r="434" spans="1:21" x14ac:dyDescent="0.45">
      <c r="A434" t="s">
        <v>415</v>
      </c>
      <c r="B434" t="s">
        <v>326</v>
      </c>
      <c r="C434" t="s">
        <v>418</v>
      </c>
      <c r="D434" t="s">
        <v>425</v>
      </c>
      <c r="E434">
        <v>2013</v>
      </c>
      <c r="F434">
        <v>2014</v>
      </c>
      <c r="G434" t="s">
        <v>15</v>
      </c>
      <c r="H434">
        <v>3</v>
      </c>
      <c r="I434" s="3">
        <v>14</v>
      </c>
      <c r="J434" s="3" t="s">
        <v>17</v>
      </c>
      <c r="K434" s="3">
        <v>0</v>
      </c>
      <c r="L434" s="3">
        <v>0</v>
      </c>
      <c r="M434" s="3">
        <v>90</v>
      </c>
      <c r="N434" s="3">
        <v>9</v>
      </c>
      <c r="O434" s="3">
        <v>9</v>
      </c>
      <c r="P434">
        <v>0</v>
      </c>
      <c r="Q434" s="3">
        <v>4</v>
      </c>
      <c r="R434" s="3">
        <v>100</v>
      </c>
      <c r="S434" s="3">
        <v>66</v>
      </c>
      <c r="T434" t="s">
        <v>16</v>
      </c>
      <c r="U434" t="s">
        <v>16</v>
      </c>
    </row>
    <row r="435" spans="1:21" x14ac:dyDescent="0.45">
      <c r="A435" t="s">
        <v>415</v>
      </c>
      <c r="B435" t="s">
        <v>326</v>
      </c>
      <c r="C435" t="s">
        <v>418</v>
      </c>
      <c r="D435" t="s">
        <v>425</v>
      </c>
      <c r="E435">
        <v>2013</v>
      </c>
      <c r="F435">
        <v>2014</v>
      </c>
      <c r="G435" t="s">
        <v>15</v>
      </c>
      <c r="H435">
        <v>3</v>
      </c>
      <c r="I435" s="3">
        <v>14</v>
      </c>
      <c r="J435" s="3" t="s">
        <v>17</v>
      </c>
      <c r="K435" s="3">
        <v>0</v>
      </c>
      <c r="L435" s="3">
        <v>0</v>
      </c>
      <c r="M435" s="3">
        <v>90</v>
      </c>
      <c r="N435" s="3">
        <v>11</v>
      </c>
      <c r="O435" s="3">
        <v>11</v>
      </c>
      <c r="P435">
        <v>0</v>
      </c>
      <c r="Q435" s="3">
        <v>4</v>
      </c>
      <c r="R435" s="3">
        <v>100</v>
      </c>
      <c r="S435" s="3">
        <v>9</v>
      </c>
      <c r="T435" t="s">
        <v>16</v>
      </c>
      <c r="U435" t="s">
        <v>16</v>
      </c>
    </row>
    <row r="436" spans="1:21" x14ac:dyDescent="0.45">
      <c r="A436" t="s">
        <v>415</v>
      </c>
      <c r="B436" t="s">
        <v>326</v>
      </c>
      <c r="C436" t="s">
        <v>418</v>
      </c>
      <c r="D436" t="s">
        <v>425</v>
      </c>
      <c r="E436">
        <v>2013</v>
      </c>
      <c r="F436">
        <v>2014</v>
      </c>
      <c r="G436" t="s">
        <v>15</v>
      </c>
      <c r="H436">
        <v>3</v>
      </c>
      <c r="I436" s="3">
        <v>14</v>
      </c>
      <c r="J436" s="3" t="s">
        <v>17</v>
      </c>
      <c r="K436" s="3">
        <v>0</v>
      </c>
      <c r="L436" s="3">
        <v>0</v>
      </c>
      <c r="M436" s="3">
        <v>90</v>
      </c>
      <c r="N436" s="3">
        <v>13</v>
      </c>
      <c r="O436" s="3">
        <v>13</v>
      </c>
      <c r="P436">
        <v>0</v>
      </c>
      <c r="Q436" s="3">
        <v>4</v>
      </c>
      <c r="R436" s="3">
        <v>100</v>
      </c>
      <c r="S436" s="3">
        <v>7</v>
      </c>
      <c r="T436" t="s">
        <v>16</v>
      </c>
      <c r="U436" t="s">
        <v>16</v>
      </c>
    </row>
    <row r="437" spans="1:21" x14ac:dyDescent="0.45">
      <c r="A437" t="s">
        <v>415</v>
      </c>
      <c r="B437" t="s">
        <v>326</v>
      </c>
      <c r="C437" t="s">
        <v>416</v>
      </c>
      <c r="D437" t="s">
        <v>428</v>
      </c>
      <c r="E437">
        <v>2013</v>
      </c>
      <c r="F437">
        <v>2014</v>
      </c>
      <c r="G437" t="s">
        <v>15</v>
      </c>
      <c r="H437">
        <v>3</v>
      </c>
      <c r="I437" s="3">
        <v>14</v>
      </c>
      <c r="J437" s="3" t="s">
        <v>17</v>
      </c>
      <c r="K437" s="3">
        <v>0</v>
      </c>
      <c r="L437" s="3">
        <v>0</v>
      </c>
      <c r="M437" s="3">
        <v>90</v>
      </c>
      <c r="N437" s="3">
        <v>-1</v>
      </c>
      <c r="O437" s="3">
        <v>-1</v>
      </c>
      <c r="P437">
        <v>0</v>
      </c>
      <c r="Q437" s="3">
        <v>4</v>
      </c>
      <c r="R437" s="3">
        <v>100</v>
      </c>
      <c r="S437" s="3">
        <v>30</v>
      </c>
      <c r="T437" t="s">
        <v>16</v>
      </c>
      <c r="U437" t="s">
        <v>16</v>
      </c>
    </row>
    <row r="438" spans="1:21" x14ac:dyDescent="0.45">
      <c r="A438" t="s">
        <v>415</v>
      </c>
      <c r="B438" t="s">
        <v>326</v>
      </c>
      <c r="C438" t="s">
        <v>416</v>
      </c>
      <c r="D438" t="s">
        <v>428</v>
      </c>
      <c r="E438">
        <v>2013</v>
      </c>
      <c r="F438">
        <v>2014</v>
      </c>
      <c r="G438" t="s">
        <v>15</v>
      </c>
      <c r="H438">
        <v>3</v>
      </c>
      <c r="I438" s="3">
        <v>14</v>
      </c>
      <c r="J438" s="3" t="s">
        <v>17</v>
      </c>
      <c r="K438" s="3">
        <v>0</v>
      </c>
      <c r="L438" s="3">
        <v>0</v>
      </c>
      <c r="M438" s="3">
        <v>90</v>
      </c>
      <c r="N438" s="3">
        <v>0</v>
      </c>
      <c r="O438" s="3">
        <v>0</v>
      </c>
      <c r="P438">
        <v>0</v>
      </c>
      <c r="Q438" s="3">
        <v>4</v>
      </c>
      <c r="R438" s="3">
        <v>100</v>
      </c>
      <c r="S438" s="3">
        <v>40</v>
      </c>
      <c r="T438" t="s">
        <v>16</v>
      </c>
      <c r="U438" t="s">
        <v>16</v>
      </c>
    </row>
    <row r="439" spans="1:21" x14ac:dyDescent="0.45">
      <c r="A439" t="s">
        <v>415</v>
      </c>
      <c r="B439" t="s">
        <v>326</v>
      </c>
      <c r="C439" t="s">
        <v>416</v>
      </c>
      <c r="D439" t="s">
        <v>428</v>
      </c>
      <c r="E439">
        <v>2013</v>
      </c>
      <c r="F439">
        <v>2014</v>
      </c>
      <c r="G439" t="s">
        <v>15</v>
      </c>
      <c r="H439">
        <v>3</v>
      </c>
      <c r="I439" s="3">
        <v>14</v>
      </c>
      <c r="J439" s="3" t="s">
        <v>17</v>
      </c>
      <c r="K439" s="3">
        <v>0</v>
      </c>
      <c r="L439" s="3">
        <v>0</v>
      </c>
      <c r="M439" s="3">
        <v>90</v>
      </c>
      <c r="N439" s="3">
        <v>1</v>
      </c>
      <c r="O439" s="3">
        <v>1</v>
      </c>
      <c r="P439">
        <v>0</v>
      </c>
      <c r="Q439" s="3">
        <v>4</v>
      </c>
      <c r="R439" s="3">
        <v>100</v>
      </c>
      <c r="S439" s="3">
        <v>78</v>
      </c>
      <c r="T439" t="s">
        <v>16</v>
      </c>
      <c r="U439" t="s">
        <v>16</v>
      </c>
    </row>
    <row r="440" spans="1:21" x14ac:dyDescent="0.45">
      <c r="A440" t="s">
        <v>415</v>
      </c>
      <c r="B440" t="s">
        <v>326</v>
      </c>
      <c r="C440" t="s">
        <v>416</v>
      </c>
      <c r="D440" t="s">
        <v>428</v>
      </c>
      <c r="E440">
        <v>2013</v>
      </c>
      <c r="F440">
        <v>2014</v>
      </c>
      <c r="G440" t="s">
        <v>15</v>
      </c>
      <c r="H440">
        <v>3</v>
      </c>
      <c r="I440" s="3">
        <v>14</v>
      </c>
      <c r="J440" s="3" t="s">
        <v>17</v>
      </c>
      <c r="K440" s="3">
        <v>0</v>
      </c>
      <c r="L440" s="3">
        <v>0</v>
      </c>
      <c r="M440" s="3">
        <v>90</v>
      </c>
      <c r="N440" s="3">
        <v>3</v>
      </c>
      <c r="O440" s="3">
        <v>3</v>
      </c>
      <c r="P440">
        <v>0</v>
      </c>
      <c r="Q440" s="3">
        <v>4</v>
      </c>
      <c r="R440" s="3">
        <v>100</v>
      </c>
      <c r="S440" s="3">
        <v>46</v>
      </c>
      <c r="T440" t="s">
        <v>16</v>
      </c>
      <c r="U440" t="s">
        <v>16</v>
      </c>
    </row>
    <row r="441" spans="1:21" x14ac:dyDescent="0.45">
      <c r="A441" t="s">
        <v>415</v>
      </c>
      <c r="B441" t="s">
        <v>326</v>
      </c>
      <c r="C441" t="s">
        <v>416</v>
      </c>
      <c r="D441" t="s">
        <v>428</v>
      </c>
      <c r="E441">
        <v>2013</v>
      </c>
      <c r="F441">
        <v>2014</v>
      </c>
      <c r="G441" t="s">
        <v>15</v>
      </c>
      <c r="H441">
        <v>3</v>
      </c>
      <c r="I441" s="3">
        <v>14</v>
      </c>
      <c r="J441" s="3" t="s">
        <v>17</v>
      </c>
      <c r="K441" s="3">
        <v>0</v>
      </c>
      <c r="L441" s="3">
        <v>0</v>
      </c>
      <c r="M441" s="3">
        <v>90</v>
      </c>
      <c r="N441" s="3">
        <v>5</v>
      </c>
      <c r="O441" s="3">
        <v>5</v>
      </c>
      <c r="P441">
        <v>0</v>
      </c>
      <c r="Q441" s="3">
        <v>4</v>
      </c>
      <c r="R441" s="3">
        <v>100</v>
      </c>
      <c r="S441" s="3">
        <v>40</v>
      </c>
      <c r="T441" t="s">
        <v>16</v>
      </c>
      <c r="U441" t="s">
        <v>16</v>
      </c>
    </row>
    <row r="442" spans="1:21" x14ac:dyDescent="0.45">
      <c r="A442" t="s">
        <v>415</v>
      </c>
      <c r="B442" t="s">
        <v>326</v>
      </c>
      <c r="C442" t="s">
        <v>416</v>
      </c>
      <c r="D442" t="s">
        <v>428</v>
      </c>
      <c r="E442">
        <v>2013</v>
      </c>
      <c r="F442">
        <v>2014</v>
      </c>
      <c r="G442" t="s">
        <v>15</v>
      </c>
      <c r="H442">
        <v>3</v>
      </c>
      <c r="I442" s="3">
        <v>14</v>
      </c>
      <c r="J442" s="3" t="s">
        <v>17</v>
      </c>
      <c r="K442" s="3">
        <v>0</v>
      </c>
      <c r="L442" s="3">
        <v>0</v>
      </c>
      <c r="M442" s="3">
        <v>90</v>
      </c>
      <c r="N442" s="3">
        <v>7</v>
      </c>
      <c r="O442" s="3">
        <v>7</v>
      </c>
      <c r="P442">
        <v>0</v>
      </c>
      <c r="Q442" s="3">
        <v>4</v>
      </c>
      <c r="R442" s="3">
        <v>100</v>
      </c>
      <c r="S442" s="3">
        <v>38</v>
      </c>
      <c r="T442" t="s">
        <v>16</v>
      </c>
      <c r="U442" t="s">
        <v>16</v>
      </c>
    </row>
    <row r="443" spans="1:21" x14ac:dyDescent="0.45">
      <c r="A443" t="s">
        <v>415</v>
      </c>
      <c r="B443" t="s">
        <v>326</v>
      </c>
      <c r="C443" t="s">
        <v>416</v>
      </c>
      <c r="D443" t="s">
        <v>428</v>
      </c>
      <c r="E443">
        <v>2013</v>
      </c>
      <c r="F443">
        <v>2014</v>
      </c>
      <c r="G443" t="s">
        <v>15</v>
      </c>
      <c r="H443">
        <v>3</v>
      </c>
      <c r="I443" s="3">
        <v>14</v>
      </c>
      <c r="J443" s="3" t="s">
        <v>17</v>
      </c>
      <c r="K443" s="3">
        <v>0</v>
      </c>
      <c r="L443" s="3">
        <v>0</v>
      </c>
      <c r="M443" s="3">
        <v>90</v>
      </c>
      <c r="N443" s="3">
        <v>9</v>
      </c>
      <c r="O443" s="3">
        <v>9</v>
      </c>
      <c r="P443">
        <v>0</v>
      </c>
      <c r="Q443" s="3">
        <v>4</v>
      </c>
      <c r="R443" s="3">
        <v>100</v>
      </c>
      <c r="S443" s="3">
        <v>24</v>
      </c>
      <c r="T443" t="s">
        <v>16</v>
      </c>
      <c r="U443" t="s">
        <v>16</v>
      </c>
    </row>
    <row r="444" spans="1:21" x14ac:dyDescent="0.45">
      <c r="A444" t="s">
        <v>415</v>
      </c>
      <c r="B444" t="s">
        <v>326</v>
      </c>
      <c r="C444" t="s">
        <v>416</v>
      </c>
      <c r="D444" t="s">
        <v>428</v>
      </c>
      <c r="E444">
        <v>2013</v>
      </c>
      <c r="F444">
        <v>2014</v>
      </c>
      <c r="G444" t="s">
        <v>15</v>
      </c>
      <c r="H444">
        <v>3</v>
      </c>
      <c r="I444" s="3">
        <v>14</v>
      </c>
      <c r="J444" s="3" t="s">
        <v>17</v>
      </c>
      <c r="K444" s="3">
        <v>0</v>
      </c>
      <c r="L444" s="3">
        <v>0</v>
      </c>
      <c r="M444" s="3">
        <v>90</v>
      </c>
      <c r="N444" s="3">
        <v>11</v>
      </c>
      <c r="O444" s="3">
        <v>11</v>
      </c>
      <c r="P444">
        <v>0</v>
      </c>
      <c r="Q444" s="3">
        <v>4</v>
      </c>
      <c r="R444" s="3">
        <v>100</v>
      </c>
      <c r="S444" s="3">
        <v>22</v>
      </c>
      <c r="T444" t="s">
        <v>16</v>
      </c>
      <c r="U444" t="s">
        <v>16</v>
      </c>
    </row>
    <row r="445" spans="1:21" x14ac:dyDescent="0.45">
      <c r="A445" t="s">
        <v>415</v>
      </c>
      <c r="B445" t="s">
        <v>326</v>
      </c>
      <c r="C445" t="s">
        <v>416</v>
      </c>
      <c r="D445" t="s">
        <v>428</v>
      </c>
      <c r="E445">
        <v>2013</v>
      </c>
      <c r="F445">
        <v>2014</v>
      </c>
      <c r="G445" t="s">
        <v>15</v>
      </c>
      <c r="H445">
        <v>3</v>
      </c>
      <c r="I445" s="3">
        <v>14</v>
      </c>
      <c r="J445" s="3" t="s">
        <v>17</v>
      </c>
      <c r="K445" s="3">
        <v>0</v>
      </c>
      <c r="L445" s="3">
        <v>0</v>
      </c>
      <c r="M445" s="3">
        <v>90</v>
      </c>
      <c r="N445" s="3">
        <v>13</v>
      </c>
      <c r="O445" s="3">
        <v>13</v>
      </c>
      <c r="P445">
        <v>0</v>
      </c>
      <c r="Q445" s="3">
        <v>4</v>
      </c>
      <c r="R445" s="3">
        <v>100</v>
      </c>
      <c r="S445" s="3">
        <v>3</v>
      </c>
      <c r="T445" t="s">
        <v>16</v>
      </c>
      <c r="U445" t="s">
        <v>16</v>
      </c>
    </row>
    <row r="446" spans="1:21" x14ac:dyDescent="0.45">
      <c r="A446" t="s">
        <v>415</v>
      </c>
      <c r="B446" t="s">
        <v>326</v>
      </c>
      <c r="C446" t="s">
        <v>420</v>
      </c>
      <c r="D446" t="s">
        <v>423</v>
      </c>
      <c r="E446">
        <v>2013</v>
      </c>
      <c r="F446">
        <v>2014</v>
      </c>
      <c r="G446" t="s">
        <v>15</v>
      </c>
      <c r="H446">
        <v>3</v>
      </c>
      <c r="I446" s="3">
        <v>14</v>
      </c>
      <c r="J446" s="3" t="s">
        <v>17</v>
      </c>
      <c r="K446" s="3">
        <v>0</v>
      </c>
      <c r="L446" s="3">
        <v>0</v>
      </c>
      <c r="M446" s="3">
        <v>90</v>
      </c>
      <c r="N446" s="3">
        <v>-1</v>
      </c>
      <c r="O446" s="3">
        <v>-1</v>
      </c>
      <c r="P446">
        <v>0</v>
      </c>
      <c r="Q446" s="3">
        <v>4</v>
      </c>
      <c r="R446" s="3">
        <v>100</v>
      </c>
      <c r="S446" s="3">
        <v>97</v>
      </c>
      <c r="T446" t="s">
        <v>16</v>
      </c>
      <c r="U446" t="s">
        <v>16</v>
      </c>
    </row>
    <row r="447" spans="1:21" x14ac:dyDescent="0.45">
      <c r="A447" t="s">
        <v>415</v>
      </c>
      <c r="B447" t="s">
        <v>326</v>
      </c>
      <c r="C447" t="s">
        <v>420</v>
      </c>
      <c r="D447" t="s">
        <v>423</v>
      </c>
      <c r="E447">
        <v>2013</v>
      </c>
      <c r="F447">
        <v>2014</v>
      </c>
      <c r="G447" t="s">
        <v>15</v>
      </c>
      <c r="H447">
        <v>3</v>
      </c>
      <c r="I447" s="3">
        <v>14</v>
      </c>
      <c r="J447" s="3" t="s">
        <v>17</v>
      </c>
      <c r="K447" s="3">
        <v>0</v>
      </c>
      <c r="L447" s="3">
        <v>0</v>
      </c>
      <c r="M447" s="3">
        <v>90</v>
      </c>
      <c r="N447" s="3">
        <v>0</v>
      </c>
      <c r="O447" s="3">
        <v>0</v>
      </c>
      <c r="P447">
        <v>0</v>
      </c>
      <c r="Q447" s="3">
        <v>4</v>
      </c>
      <c r="R447" s="3">
        <v>100</v>
      </c>
      <c r="S447" s="3">
        <v>95</v>
      </c>
      <c r="T447" t="s">
        <v>16</v>
      </c>
      <c r="U447" t="s">
        <v>16</v>
      </c>
    </row>
    <row r="448" spans="1:21" x14ac:dyDescent="0.45">
      <c r="A448" t="s">
        <v>415</v>
      </c>
      <c r="B448" t="s">
        <v>326</v>
      </c>
      <c r="C448" t="s">
        <v>420</v>
      </c>
      <c r="D448" t="s">
        <v>423</v>
      </c>
      <c r="E448">
        <v>2013</v>
      </c>
      <c r="F448">
        <v>2014</v>
      </c>
      <c r="G448" t="s">
        <v>15</v>
      </c>
      <c r="H448">
        <v>3</v>
      </c>
      <c r="I448" s="3">
        <v>14</v>
      </c>
      <c r="J448" s="3" t="s">
        <v>17</v>
      </c>
      <c r="K448" s="3">
        <v>0</v>
      </c>
      <c r="L448" s="3">
        <v>0</v>
      </c>
      <c r="M448" s="3">
        <v>90</v>
      </c>
      <c r="N448" s="3">
        <v>1</v>
      </c>
      <c r="O448" s="3">
        <v>1</v>
      </c>
      <c r="P448">
        <v>0</v>
      </c>
      <c r="Q448" s="3">
        <v>4</v>
      </c>
      <c r="R448" s="3">
        <v>100</v>
      </c>
      <c r="S448" s="3">
        <v>92</v>
      </c>
      <c r="T448" t="s">
        <v>16</v>
      </c>
      <c r="U448" t="s">
        <v>16</v>
      </c>
    </row>
    <row r="449" spans="1:21" x14ac:dyDescent="0.45">
      <c r="A449" t="s">
        <v>415</v>
      </c>
      <c r="B449" t="s">
        <v>326</v>
      </c>
      <c r="C449" t="s">
        <v>420</v>
      </c>
      <c r="D449" t="s">
        <v>423</v>
      </c>
      <c r="E449">
        <v>2013</v>
      </c>
      <c r="F449">
        <v>2014</v>
      </c>
      <c r="G449" t="s">
        <v>15</v>
      </c>
      <c r="H449">
        <v>3</v>
      </c>
      <c r="I449" s="3">
        <v>14</v>
      </c>
      <c r="J449" s="3" t="s">
        <v>17</v>
      </c>
      <c r="K449" s="3">
        <v>0</v>
      </c>
      <c r="L449" s="3">
        <v>0</v>
      </c>
      <c r="M449" s="3">
        <v>90</v>
      </c>
      <c r="N449" s="3">
        <v>3</v>
      </c>
      <c r="O449" s="3">
        <v>3</v>
      </c>
      <c r="P449">
        <v>0</v>
      </c>
      <c r="Q449" s="3">
        <v>4</v>
      </c>
      <c r="R449" s="3">
        <v>100</v>
      </c>
      <c r="S449" s="3">
        <v>90</v>
      </c>
      <c r="T449" t="s">
        <v>16</v>
      </c>
      <c r="U449" t="s">
        <v>16</v>
      </c>
    </row>
    <row r="450" spans="1:21" x14ac:dyDescent="0.45">
      <c r="A450" t="s">
        <v>415</v>
      </c>
      <c r="B450" t="s">
        <v>326</v>
      </c>
      <c r="C450" t="s">
        <v>420</v>
      </c>
      <c r="D450" t="s">
        <v>423</v>
      </c>
      <c r="E450">
        <v>2013</v>
      </c>
      <c r="F450">
        <v>2014</v>
      </c>
      <c r="G450" t="s">
        <v>15</v>
      </c>
      <c r="H450">
        <v>3</v>
      </c>
      <c r="I450" s="3">
        <v>14</v>
      </c>
      <c r="J450" s="3" t="s">
        <v>17</v>
      </c>
      <c r="K450" s="3">
        <v>0</v>
      </c>
      <c r="L450" s="3">
        <v>0</v>
      </c>
      <c r="M450" s="3">
        <v>90</v>
      </c>
      <c r="N450" s="3">
        <v>5</v>
      </c>
      <c r="O450" s="3">
        <v>5</v>
      </c>
      <c r="P450">
        <v>0</v>
      </c>
      <c r="Q450" s="3">
        <v>4</v>
      </c>
      <c r="R450" s="3">
        <v>100</v>
      </c>
      <c r="S450" s="3">
        <v>92</v>
      </c>
      <c r="T450" t="s">
        <v>16</v>
      </c>
      <c r="U450" t="s">
        <v>16</v>
      </c>
    </row>
    <row r="451" spans="1:21" x14ac:dyDescent="0.45">
      <c r="A451" t="s">
        <v>415</v>
      </c>
      <c r="B451" t="s">
        <v>326</v>
      </c>
      <c r="C451" t="s">
        <v>420</v>
      </c>
      <c r="D451" t="s">
        <v>423</v>
      </c>
      <c r="E451">
        <v>2013</v>
      </c>
      <c r="F451">
        <v>2014</v>
      </c>
      <c r="G451" t="s">
        <v>15</v>
      </c>
      <c r="H451">
        <v>3</v>
      </c>
      <c r="I451" s="3">
        <v>14</v>
      </c>
      <c r="J451" s="3" t="s">
        <v>17</v>
      </c>
      <c r="K451" s="3">
        <v>0</v>
      </c>
      <c r="L451" s="3">
        <v>0</v>
      </c>
      <c r="M451" s="3">
        <v>90</v>
      </c>
      <c r="N451" s="3">
        <v>7</v>
      </c>
      <c r="O451" s="3">
        <v>7</v>
      </c>
      <c r="P451">
        <v>0</v>
      </c>
      <c r="Q451" s="3">
        <v>4</v>
      </c>
      <c r="R451" s="3">
        <v>100</v>
      </c>
      <c r="S451" s="3">
        <v>90</v>
      </c>
      <c r="T451" t="s">
        <v>16</v>
      </c>
      <c r="U451" t="s">
        <v>16</v>
      </c>
    </row>
    <row r="452" spans="1:21" x14ac:dyDescent="0.45">
      <c r="A452" t="s">
        <v>415</v>
      </c>
      <c r="B452" t="s">
        <v>326</v>
      </c>
      <c r="C452" t="s">
        <v>420</v>
      </c>
      <c r="D452" t="s">
        <v>423</v>
      </c>
      <c r="E452">
        <v>2013</v>
      </c>
      <c r="F452">
        <v>2014</v>
      </c>
      <c r="G452" t="s">
        <v>15</v>
      </c>
      <c r="H452">
        <v>3</v>
      </c>
      <c r="I452" s="3">
        <v>14</v>
      </c>
      <c r="J452" s="3" t="s">
        <v>17</v>
      </c>
      <c r="K452" s="3">
        <v>0</v>
      </c>
      <c r="L452" s="3">
        <v>0</v>
      </c>
      <c r="M452" s="3">
        <v>90</v>
      </c>
      <c r="N452" s="3">
        <v>9</v>
      </c>
      <c r="O452" s="3">
        <v>9</v>
      </c>
      <c r="P452">
        <v>0</v>
      </c>
      <c r="Q452" s="3">
        <v>4</v>
      </c>
      <c r="R452" s="3">
        <v>100</v>
      </c>
      <c r="S452" s="3">
        <v>19</v>
      </c>
      <c r="T452" t="s">
        <v>16</v>
      </c>
      <c r="U452" t="s">
        <v>16</v>
      </c>
    </row>
    <row r="453" spans="1:21" x14ac:dyDescent="0.45">
      <c r="A453" t="s">
        <v>415</v>
      </c>
      <c r="B453" t="s">
        <v>326</v>
      </c>
      <c r="C453" t="s">
        <v>420</v>
      </c>
      <c r="D453" t="s">
        <v>423</v>
      </c>
      <c r="E453">
        <v>2013</v>
      </c>
      <c r="F453">
        <v>2014</v>
      </c>
      <c r="G453" t="s">
        <v>15</v>
      </c>
      <c r="H453">
        <v>3</v>
      </c>
      <c r="I453" s="3">
        <v>14</v>
      </c>
      <c r="J453" s="3" t="s">
        <v>17</v>
      </c>
      <c r="K453" s="3">
        <v>0</v>
      </c>
      <c r="L453" s="3">
        <v>0</v>
      </c>
      <c r="M453" s="3">
        <v>90</v>
      </c>
      <c r="N453" s="3">
        <v>11</v>
      </c>
      <c r="O453" s="3">
        <v>11</v>
      </c>
      <c r="P453">
        <v>0</v>
      </c>
      <c r="Q453" s="3">
        <v>4</v>
      </c>
      <c r="R453" s="3">
        <v>100</v>
      </c>
      <c r="S453" s="3">
        <v>0</v>
      </c>
      <c r="T453" t="s">
        <v>16</v>
      </c>
      <c r="U453" t="s">
        <v>16</v>
      </c>
    </row>
    <row r="454" spans="1:21" x14ac:dyDescent="0.45">
      <c r="A454" t="s">
        <v>415</v>
      </c>
      <c r="B454" t="s">
        <v>326</v>
      </c>
      <c r="C454" t="s">
        <v>420</v>
      </c>
      <c r="D454" t="s">
        <v>423</v>
      </c>
      <c r="E454">
        <v>2013</v>
      </c>
      <c r="F454">
        <v>2014</v>
      </c>
      <c r="G454" t="s">
        <v>15</v>
      </c>
      <c r="H454">
        <v>3</v>
      </c>
      <c r="I454" s="3">
        <v>14</v>
      </c>
      <c r="J454" s="3" t="s">
        <v>17</v>
      </c>
      <c r="K454" s="3">
        <v>0</v>
      </c>
      <c r="L454" s="3">
        <v>0</v>
      </c>
      <c r="M454" s="3">
        <v>90</v>
      </c>
      <c r="N454" s="3">
        <v>13</v>
      </c>
      <c r="O454" s="3">
        <v>13</v>
      </c>
      <c r="P454">
        <v>0</v>
      </c>
      <c r="Q454" s="3">
        <v>4</v>
      </c>
      <c r="R454" s="3">
        <v>100</v>
      </c>
      <c r="S454" s="3">
        <v>2</v>
      </c>
      <c r="T454" t="s">
        <v>16</v>
      </c>
      <c r="U454" t="s">
        <v>16</v>
      </c>
    </row>
    <row r="455" spans="1:21" x14ac:dyDescent="0.45">
      <c r="A455" t="s">
        <v>429</v>
      </c>
      <c r="B455" t="s">
        <v>430</v>
      </c>
      <c r="C455" t="s">
        <v>431</v>
      </c>
      <c r="D455" t="s">
        <v>432</v>
      </c>
      <c r="E455">
        <v>2015</v>
      </c>
      <c r="F455">
        <v>2015</v>
      </c>
      <c r="G455" t="s">
        <v>15</v>
      </c>
      <c r="H455" t="s">
        <v>16</v>
      </c>
      <c r="I455" s="3">
        <v>0</v>
      </c>
      <c r="J455" s="3" t="s">
        <v>17</v>
      </c>
      <c r="K455" s="3">
        <v>0</v>
      </c>
      <c r="L455" s="3">
        <v>0</v>
      </c>
      <c r="M455" s="3">
        <v>27</v>
      </c>
      <c r="N455" s="3">
        <v>20</v>
      </c>
      <c r="O455" s="3">
        <v>20</v>
      </c>
      <c r="P455" s="3">
        <v>12</v>
      </c>
      <c r="Q455" s="3">
        <v>3</v>
      </c>
      <c r="R455" s="3">
        <v>25</v>
      </c>
      <c r="S455" s="3">
        <v>64</v>
      </c>
      <c r="T455" t="s">
        <v>16</v>
      </c>
      <c r="U455" t="s">
        <v>16</v>
      </c>
    </row>
    <row r="456" spans="1:21" x14ac:dyDescent="0.45">
      <c r="A456" t="s">
        <v>433</v>
      </c>
      <c r="B456" t="s">
        <v>434</v>
      </c>
      <c r="C456" t="s">
        <v>435</v>
      </c>
      <c r="D456" t="s">
        <v>439</v>
      </c>
      <c r="E456">
        <v>2015</v>
      </c>
      <c r="F456">
        <v>2015</v>
      </c>
      <c r="G456" t="s">
        <v>15</v>
      </c>
      <c r="H456" t="s">
        <v>16</v>
      </c>
      <c r="I456" s="3">
        <v>0</v>
      </c>
      <c r="J456" s="3" t="s">
        <v>15</v>
      </c>
      <c r="K456" s="3">
        <v>0</v>
      </c>
      <c r="L456" s="3">
        <v>0</v>
      </c>
      <c r="M456" s="3">
        <v>31</v>
      </c>
      <c r="N456" s="3">
        <v>23.5</v>
      </c>
      <c r="O456" s="3">
        <v>23.5</v>
      </c>
      <c r="P456" t="s">
        <v>16</v>
      </c>
      <c r="Q456" s="3">
        <v>3</v>
      </c>
      <c r="R456" s="3">
        <v>20</v>
      </c>
      <c r="S456" s="3">
        <v>8</v>
      </c>
      <c r="T456" t="s">
        <v>16</v>
      </c>
      <c r="U456" t="s">
        <v>16</v>
      </c>
    </row>
    <row r="457" spans="1:21" x14ac:dyDescent="0.45">
      <c r="A457" t="s">
        <v>433</v>
      </c>
      <c r="B457" t="s">
        <v>434</v>
      </c>
      <c r="C457" t="s">
        <v>436</v>
      </c>
      <c r="D457" t="s">
        <v>438</v>
      </c>
      <c r="E457">
        <v>2015</v>
      </c>
      <c r="F457">
        <v>2015</v>
      </c>
      <c r="G457" t="s">
        <v>15</v>
      </c>
      <c r="H457" t="s">
        <v>16</v>
      </c>
      <c r="I457" s="3">
        <v>0</v>
      </c>
      <c r="J457" s="3" t="s">
        <v>15</v>
      </c>
      <c r="K457" s="3">
        <v>0</v>
      </c>
      <c r="L457" s="3">
        <v>0</v>
      </c>
      <c r="M457" s="3">
        <v>31</v>
      </c>
      <c r="N457" s="3">
        <v>23.5</v>
      </c>
      <c r="O457" s="3">
        <v>23.5</v>
      </c>
      <c r="P457" t="s">
        <v>16</v>
      </c>
      <c r="Q457" s="3">
        <v>3</v>
      </c>
      <c r="R457" s="3">
        <v>20</v>
      </c>
      <c r="S457" s="3">
        <v>3</v>
      </c>
      <c r="T457" t="s">
        <v>16</v>
      </c>
      <c r="U457" t="s">
        <v>16</v>
      </c>
    </row>
    <row r="458" spans="1:21" x14ac:dyDescent="0.45">
      <c r="A458" t="s">
        <v>433</v>
      </c>
      <c r="B458" t="s">
        <v>434</v>
      </c>
      <c r="C458" t="s">
        <v>437</v>
      </c>
      <c r="D458" t="s">
        <v>440</v>
      </c>
      <c r="E458">
        <v>2015</v>
      </c>
      <c r="F458">
        <v>2015</v>
      </c>
      <c r="G458" t="s">
        <v>15</v>
      </c>
      <c r="H458" t="s">
        <v>16</v>
      </c>
      <c r="I458" s="3">
        <v>0</v>
      </c>
      <c r="J458" s="3" t="s">
        <v>15</v>
      </c>
      <c r="K458" s="3">
        <v>0</v>
      </c>
      <c r="L458" s="3">
        <v>0</v>
      </c>
      <c r="M458" s="3">
        <v>31</v>
      </c>
      <c r="N458" s="3">
        <v>23.5</v>
      </c>
      <c r="O458" s="3">
        <v>23.5</v>
      </c>
      <c r="P458" t="s">
        <v>16</v>
      </c>
      <c r="Q458" s="3">
        <v>3</v>
      </c>
      <c r="R458" s="3">
        <v>20</v>
      </c>
      <c r="S458" s="3">
        <v>1</v>
      </c>
      <c r="T458" t="s">
        <v>16</v>
      </c>
      <c r="U458" t="s">
        <v>16</v>
      </c>
    </row>
    <row r="459" spans="1:21" x14ac:dyDescent="0.45">
      <c r="A459" t="s">
        <v>433</v>
      </c>
      <c r="B459" t="s">
        <v>434</v>
      </c>
      <c r="C459" t="s">
        <v>435</v>
      </c>
      <c r="D459" t="s">
        <v>439</v>
      </c>
      <c r="E459">
        <v>2015</v>
      </c>
      <c r="F459">
        <v>2015</v>
      </c>
      <c r="G459" t="s">
        <v>15</v>
      </c>
      <c r="H459">
        <v>5</v>
      </c>
      <c r="I459" s="3">
        <v>120</v>
      </c>
      <c r="J459" s="3" t="s">
        <v>15</v>
      </c>
      <c r="K459" s="3">
        <v>0</v>
      </c>
      <c r="L459" s="3">
        <v>0</v>
      </c>
      <c r="M459" s="3">
        <v>31</v>
      </c>
      <c r="N459" s="3">
        <v>23.5</v>
      </c>
      <c r="O459" s="3">
        <v>23.5</v>
      </c>
      <c r="P459" t="s">
        <v>16</v>
      </c>
      <c r="Q459" s="3">
        <v>3</v>
      </c>
      <c r="R459" s="3">
        <v>20</v>
      </c>
      <c r="S459" s="3">
        <v>51</v>
      </c>
      <c r="T459" t="s">
        <v>16</v>
      </c>
      <c r="U459" t="s">
        <v>16</v>
      </c>
    </row>
    <row r="460" spans="1:21" x14ac:dyDescent="0.45">
      <c r="A460" t="s">
        <v>433</v>
      </c>
      <c r="B460" t="s">
        <v>434</v>
      </c>
      <c r="C460" t="s">
        <v>436</v>
      </c>
      <c r="D460" t="s">
        <v>438</v>
      </c>
      <c r="E460">
        <v>2015</v>
      </c>
      <c r="F460">
        <v>2015</v>
      </c>
      <c r="G460" t="s">
        <v>15</v>
      </c>
      <c r="H460">
        <v>5</v>
      </c>
      <c r="I460" s="3">
        <v>120</v>
      </c>
      <c r="J460" s="3" t="s">
        <v>15</v>
      </c>
      <c r="K460" s="3">
        <v>0</v>
      </c>
      <c r="L460" s="3">
        <v>0</v>
      </c>
      <c r="M460" s="3">
        <v>31</v>
      </c>
      <c r="N460" s="3">
        <v>23.5</v>
      </c>
      <c r="O460" s="3">
        <v>23.5</v>
      </c>
      <c r="P460" t="s">
        <v>16</v>
      </c>
      <c r="Q460" s="3">
        <v>3</v>
      </c>
      <c r="R460" s="3">
        <v>20</v>
      </c>
      <c r="S460" s="3">
        <v>50</v>
      </c>
      <c r="T460" t="s">
        <v>16</v>
      </c>
      <c r="U460" t="s">
        <v>16</v>
      </c>
    </row>
    <row r="461" spans="1:21" x14ac:dyDescent="0.45">
      <c r="A461" t="s">
        <v>433</v>
      </c>
      <c r="B461" t="s">
        <v>434</v>
      </c>
      <c r="C461" t="s">
        <v>437</v>
      </c>
      <c r="D461" t="s">
        <v>440</v>
      </c>
      <c r="E461">
        <v>2015</v>
      </c>
      <c r="F461">
        <v>2015</v>
      </c>
      <c r="G461" t="s">
        <v>15</v>
      </c>
      <c r="H461">
        <v>5</v>
      </c>
      <c r="I461" s="3">
        <v>120</v>
      </c>
      <c r="J461" s="3" t="s">
        <v>15</v>
      </c>
      <c r="K461" s="3">
        <v>0</v>
      </c>
      <c r="L461" s="3">
        <v>0</v>
      </c>
      <c r="M461" s="3">
        <v>31</v>
      </c>
      <c r="N461" s="3">
        <v>23.5</v>
      </c>
      <c r="O461" s="3">
        <v>23.5</v>
      </c>
      <c r="P461" t="s">
        <v>16</v>
      </c>
      <c r="Q461" s="3">
        <v>3</v>
      </c>
      <c r="R461" s="3">
        <v>20</v>
      </c>
      <c r="S461" s="3">
        <v>45</v>
      </c>
      <c r="T461" t="s">
        <v>16</v>
      </c>
      <c r="U461" t="s">
        <v>16</v>
      </c>
    </row>
    <row r="462" spans="1:21" x14ac:dyDescent="0.45">
      <c r="A462" t="s">
        <v>441</v>
      </c>
      <c r="B462" t="s">
        <v>442</v>
      </c>
      <c r="C462" t="s">
        <v>444</v>
      </c>
      <c r="D462" t="s">
        <v>446</v>
      </c>
      <c r="E462">
        <v>2012</v>
      </c>
      <c r="F462">
        <v>2014</v>
      </c>
      <c r="G462" t="s">
        <v>15</v>
      </c>
      <c r="H462">
        <v>2.5</v>
      </c>
      <c r="I462" s="3">
        <v>10</v>
      </c>
      <c r="J462" s="3" t="s">
        <v>17</v>
      </c>
      <c r="K462" s="3">
        <v>0</v>
      </c>
      <c r="L462" s="3">
        <v>200</v>
      </c>
      <c r="M462" s="3">
        <v>30</v>
      </c>
      <c r="N462" s="3">
        <v>25</v>
      </c>
      <c r="O462" s="3">
        <v>25</v>
      </c>
      <c r="P462" s="3">
        <v>8</v>
      </c>
      <c r="Q462" s="3">
        <v>4</v>
      </c>
      <c r="R462" s="3">
        <v>50</v>
      </c>
      <c r="S462" s="3">
        <v>56.5</v>
      </c>
      <c r="T462" t="s">
        <v>16</v>
      </c>
      <c r="U462" t="s">
        <v>16</v>
      </c>
    </row>
    <row r="463" spans="1:21" x14ac:dyDescent="0.45">
      <c r="A463" t="s">
        <v>441</v>
      </c>
      <c r="B463" t="s">
        <v>443</v>
      </c>
      <c r="C463" t="s">
        <v>445</v>
      </c>
      <c r="D463" t="s">
        <v>447</v>
      </c>
      <c r="E463">
        <v>2013</v>
      </c>
      <c r="F463">
        <v>2014</v>
      </c>
      <c r="G463" t="s">
        <v>15</v>
      </c>
      <c r="H463">
        <v>2.5</v>
      </c>
      <c r="I463" s="3">
        <v>25</v>
      </c>
      <c r="J463" s="3" t="s">
        <v>17</v>
      </c>
      <c r="K463" s="3">
        <v>0</v>
      </c>
      <c r="L463" s="3">
        <v>200</v>
      </c>
      <c r="M463" s="3">
        <v>30</v>
      </c>
      <c r="N463" s="3">
        <v>25</v>
      </c>
      <c r="O463" s="3">
        <v>25</v>
      </c>
      <c r="P463" s="3">
        <v>8</v>
      </c>
      <c r="Q463" s="3">
        <v>4</v>
      </c>
      <c r="R463" s="3">
        <v>50</v>
      </c>
      <c r="S463" s="3">
        <v>46.25</v>
      </c>
      <c r="T463" t="s">
        <v>16</v>
      </c>
      <c r="U463" t="s">
        <v>16</v>
      </c>
    </row>
    <row r="464" spans="1:21" x14ac:dyDescent="0.45">
      <c r="A464" t="s">
        <v>448</v>
      </c>
      <c r="B464" t="s">
        <v>449</v>
      </c>
      <c r="C464" t="s">
        <v>450</v>
      </c>
      <c r="D464" t="s">
        <v>451</v>
      </c>
      <c r="E464">
        <v>2012</v>
      </c>
      <c r="F464">
        <v>2013</v>
      </c>
      <c r="G464" t="s">
        <v>15</v>
      </c>
      <c r="H464" t="s">
        <v>16</v>
      </c>
      <c r="I464" s="3">
        <v>0</v>
      </c>
      <c r="J464" s="3" t="s">
        <v>17</v>
      </c>
      <c r="K464" s="3">
        <v>0</v>
      </c>
      <c r="L464" s="3">
        <v>0</v>
      </c>
      <c r="M464" s="3">
        <v>180</v>
      </c>
      <c r="N464" s="3">
        <v>22.5</v>
      </c>
      <c r="O464" s="3">
        <v>22.5</v>
      </c>
      <c r="P464" s="3" t="s">
        <v>16</v>
      </c>
      <c r="Q464" s="3">
        <v>3</v>
      </c>
      <c r="R464" s="3">
        <v>50</v>
      </c>
      <c r="S464" s="3">
        <v>28.4</v>
      </c>
      <c r="T464" t="s">
        <v>16</v>
      </c>
      <c r="U464" t="s">
        <v>16</v>
      </c>
    </row>
    <row r="465" spans="1:21" x14ac:dyDescent="0.45">
      <c r="A465" t="s">
        <v>452</v>
      </c>
      <c r="B465" t="s">
        <v>453</v>
      </c>
      <c r="C465" t="s">
        <v>454</v>
      </c>
      <c r="D465" t="s">
        <v>455</v>
      </c>
      <c r="E465">
        <v>2015</v>
      </c>
      <c r="F465">
        <v>2015</v>
      </c>
      <c r="G465" t="s">
        <v>15</v>
      </c>
      <c r="H465" t="s">
        <v>16</v>
      </c>
      <c r="I465" s="3">
        <v>0</v>
      </c>
      <c r="J465" s="3" t="s">
        <v>17</v>
      </c>
      <c r="K465" s="3">
        <v>0</v>
      </c>
      <c r="L465" s="3">
        <v>0</v>
      </c>
      <c r="M465" s="3">
        <v>30</v>
      </c>
      <c r="N465" s="3">
        <v>15</v>
      </c>
      <c r="O465" s="3">
        <v>15</v>
      </c>
      <c r="P465" s="3">
        <v>15</v>
      </c>
      <c r="Q465" s="3">
        <v>3</v>
      </c>
      <c r="R465" s="3">
        <v>25</v>
      </c>
      <c r="S465" s="3">
        <v>65</v>
      </c>
      <c r="T465" t="s">
        <v>16</v>
      </c>
      <c r="U465" t="s">
        <v>16</v>
      </c>
    </row>
    <row r="466" spans="1:21" x14ac:dyDescent="0.45">
      <c r="A466" t="s">
        <v>452</v>
      </c>
      <c r="B466" t="s">
        <v>453</v>
      </c>
      <c r="C466" t="s">
        <v>454</v>
      </c>
      <c r="D466" t="s">
        <v>455</v>
      </c>
      <c r="E466">
        <v>2015</v>
      </c>
      <c r="F466">
        <v>2015</v>
      </c>
      <c r="G466" t="s">
        <v>15</v>
      </c>
      <c r="H466" t="s">
        <v>16</v>
      </c>
      <c r="I466" s="3">
        <v>0</v>
      </c>
      <c r="J466" s="3" t="s">
        <v>17</v>
      </c>
      <c r="K466" s="3">
        <v>0</v>
      </c>
      <c r="L466" s="3">
        <v>0</v>
      </c>
      <c r="M466" s="3">
        <v>30</v>
      </c>
      <c r="N466" s="3">
        <v>20</v>
      </c>
      <c r="O466" s="3">
        <v>20</v>
      </c>
      <c r="P466" s="3">
        <v>15</v>
      </c>
      <c r="Q466" s="3">
        <v>3</v>
      </c>
      <c r="R466" s="3">
        <v>25</v>
      </c>
      <c r="S466" s="3">
        <v>71</v>
      </c>
      <c r="T466" t="s">
        <v>16</v>
      </c>
      <c r="U466" t="s">
        <v>16</v>
      </c>
    </row>
    <row r="467" spans="1:21" x14ac:dyDescent="0.45">
      <c r="A467" t="s">
        <v>452</v>
      </c>
      <c r="B467" t="s">
        <v>453</v>
      </c>
      <c r="C467" t="s">
        <v>454</v>
      </c>
      <c r="D467" t="s">
        <v>455</v>
      </c>
      <c r="E467">
        <v>2015</v>
      </c>
      <c r="F467">
        <v>2015</v>
      </c>
      <c r="G467" t="s">
        <v>15</v>
      </c>
      <c r="H467" t="s">
        <v>16</v>
      </c>
      <c r="I467" s="3">
        <v>0</v>
      </c>
      <c r="J467" s="3" t="s">
        <v>17</v>
      </c>
      <c r="K467" s="3">
        <v>0</v>
      </c>
      <c r="L467" s="3">
        <v>0</v>
      </c>
      <c r="M467" s="3">
        <v>30</v>
      </c>
      <c r="N467" s="3">
        <v>25</v>
      </c>
      <c r="O467" s="3">
        <v>25</v>
      </c>
      <c r="P467" s="3">
        <v>15</v>
      </c>
      <c r="Q467" s="3">
        <v>3</v>
      </c>
      <c r="R467" s="3">
        <v>25</v>
      </c>
      <c r="S467" s="3">
        <v>88</v>
      </c>
      <c r="T467" t="s">
        <v>16</v>
      </c>
      <c r="U467" t="s">
        <v>16</v>
      </c>
    </row>
    <row r="468" spans="1:21" x14ac:dyDescent="0.45">
      <c r="A468" t="s">
        <v>452</v>
      </c>
      <c r="B468" t="s">
        <v>453</v>
      </c>
      <c r="C468" t="s">
        <v>454</v>
      </c>
      <c r="D468" t="s">
        <v>455</v>
      </c>
      <c r="E468">
        <v>2015</v>
      </c>
      <c r="F468">
        <v>2015</v>
      </c>
      <c r="G468" t="s">
        <v>15</v>
      </c>
      <c r="H468" t="s">
        <v>16</v>
      </c>
      <c r="I468" s="3">
        <v>0</v>
      </c>
      <c r="J468" s="3" t="s">
        <v>17</v>
      </c>
      <c r="K468" s="3">
        <v>0</v>
      </c>
      <c r="L468" s="3">
        <v>0</v>
      </c>
      <c r="M468" s="3">
        <v>30</v>
      </c>
      <c r="N468" s="3">
        <v>30</v>
      </c>
      <c r="O468" s="3">
        <v>30</v>
      </c>
      <c r="P468" s="3">
        <v>15</v>
      </c>
      <c r="Q468" s="3">
        <v>3</v>
      </c>
      <c r="R468" s="3">
        <v>25</v>
      </c>
      <c r="S468" s="3">
        <v>39</v>
      </c>
      <c r="T468" t="s">
        <v>16</v>
      </c>
      <c r="U468" t="s">
        <v>16</v>
      </c>
    </row>
    <row r="469" spans="1:21" x14ac:dyDescent="0.45">
      <c r="A469" t="s">
        <v>456</v>
      </c>
      <c r="B469" t="s">
        <v>457</v>
      </c>
      <c r="C469" t="s">
        <v>459</v>
      </c>
      <c r="D469" t="s">
        <v>461</v>
      </c>
      <c r="E469">
        <v>2013</v>
      </c>
      <c r="F469">
        <v>2014</v>
      </c>
      <c r="G469" t="s">
        <v>15</v>
      </c>
      <c r="H469" t="s">
        <v>16</v>
      </c>
      <c r="I469" s="3">
        <v>0</v>
      </c>
      <c r="J469" s="3" t="s">
        <v>15</v>
      </c>
      <c r="K469" s="3">
        <v>0</v>
      </c>
      <c r="L469" s="3">
        <v>0</v>
      </c>
      <c r="M469" s="3">
        <v>100</v>
      </c>
      <c r="N469" s="3">
        <v>25</v>
      </c>
      <c r="O469" s="3">
        <v>15</v>
      </c>
      <c r="P469" s="3">
        <v>14</v>
      </c>
      <c r="Q469" s="3">
        <v>4</v>
      </c>
      <c r="R469" s="3">
        <v>50</v>
      </c>
      <c r="S469" s="3">
        <v>23.7</v>
      </c>
      <c r="T469" t="s">
        <v>16</v>
      </c>
      <c r="U469" t="s">
        <v>16</v>
      </c>
    </row>
    <row r="470" spans="1:21" x14ac:dyDescent="0.45">
      <c r="A470" t="s">
        <v>456</v>
      </c>
      <c r="B470" t="s">
        <v>458</v>
      </c>
      <c r="C470" t="s">
        <v>460</v>
      </c>
      <c r="D470" t="s">
        <v>462</v>
      </c>
      <c r="E470">
        <v>2012</v>
      </c>
      <c r="F470">
        <v>2014</v>
      </c>
      <c r="G470" t="s">
        <v>15</v>
      </c>
      <c r="H470" t="s">
        <v>16</v>
      </c>
      <c r="I470">
        <v>0</v>
      </c>
      <c r="J470" s="3" t="s">
        <v>15</v>
      </c>
      <c r="K470" s="3">
        <v>0</v>
      </c>
      <c r="L470" s="3">
        <v>0</v>
      </c>
      <c r="M470" s="3">
        <v>100</v>
      </c>
      <c r="N470" s="3">
        <v>25</v>
      </c>
      <c r="O470" s="3">
        <v>15</v>
      </c>
      <c r="P470" s="3">
        <v>14</v>
      </c>
      <c r="Q470" s="3">
        <v>4</v>
      </c>
      <c r="R470" s="3">
        <v>50</v>
      </c>
      <c r="S470" s="3">
        <v>2</v>
      </c>
      <c r="T470" t="s">
        <v>16</v>
      </c>
      <c r="U470" t="s">
        <v>16</v>
      </c>
    </row>
    <row r="471" spans="1:21" x14ac:dyDescent="0.45">
      <c r="A471" t="s">
        <v>456</v>
      </c>
      <c r="B471" t="s">
        <v>457</v>
      </c>
      <c r="C471" t="s">
        <v>459</v>
      </c>
      <c r="D471" t="s">
        <v>461</v>
      </c>
      <c r="E471">
        <v>2013</v>
      </c>
      <c r="F471">
        <v>2014</v>
      </c>
      <c r="G471" t="s">
        <v>15</v>
      </c>
      <c r="H471">
        <v>4</v>
      </c>
      <c r="I471">
        <v>56</v>
      </c>
      <c r="J471" s="3" t="s">
        <v>15</v>
      </c>
      <c r="K471" s="3">
        <v>0</v>
      </c>
      <c r="L471" s="3">
        <v>0</v>
      </c>
      <c r="M471" s="3">
        <v>100</v>
      </c>
      <c r="N471" s="3">
        <v>25</v>
      </c>
      <c r="O471" s="3">
        <v>15</v>
      </c>
      <c r="P471" s="3">
        <v>14</v>
      </c>
      <c r="Q471" s="3">
        <v>4</v>
      </c>
      <c r="R471" s="3">
        <v>50</v>
      </c>
      <c r="S471" s="3">
        <v>92</v>
      </c>
      <c r="T471" t="s">
        <v>16</v>
      </c>
      <c r="U471" t="s">
        <v>16</v>
      </c>
    </row>
    <row r="472" spans="1:21" x14ac:dyDescent="0.45">
      <c r="A472" t="s">
        <v>456</v>
      </c>
      <c r="B472" t="s">
        <v>458</v>
      </c>
      <c r="C472" t="s">
        <v>460</v>
      </c>
      <c r="D472" t="s">
        <v>462</v>
      </c>
      <c r="E472">
        <v>2012</v>
      </c>
      <c r="F472">
        <v>2014</v>
      </c>
      <c r="G472" t="s">
        <v>15</v>
      </c>
      <c r="H472">
        <v>4</v>
      </c>
      <c r="I472">
        <v>56</v>
      </c>
      <c r="J472" s="3" t="s">
        <v>15</v>
      </c>
      <c r="K472" s="3">
        <v>0</v>
      </c>
      <c r="L472" s="3">
        <v>0</v>
      </c>
      <c r="M472" s="3">
        <v>100</v>
      </c>
      <c r="N472" s="3">
        <v>25</v>
      </c>
      <c r="O472" s="3">
        <v>15</v>
      </c>
      <c r="P472" s="3">
        <v>14</v>
      </c>
      <c r="Q472" s="3">
        <v>4</v>
      </c>
      <c r="R472" s="3">
        <v>50</v>
      </c>
      <c r="S472" s="3">
        <v>0</v>
      </c>
      <c r="T472" t="s">
        <v>16</v>
      </c>
      <c r="U472" t="s">
        <v>16</v>
      </c>
    </row>
    <row r="473" spans="1:21" x14ac:dyDescent="0.45">
      <c r="A473" t="s">
        <v>456</v>
      </c>
      <c r="B473" t="s">
        <v>457</v>
      </c>
      <c r="C473" t="s">
        <v>459</v>
      </c>
      <c r="D473" t="s">
        <v>461</v>
      </c>
      <c r="E473">
        <v>2013</v>
      </c>
      <c r="F473">
        <v>2014</v>
      </c>
      <c r="G473" t="s">
        <v>15</v>
      </c>
      <c r="H473">
        <v>4</v>
      </c>
      <c r="I473">
        <v>56</v>
      </c>
      <c r="J473" s="3" t="s">
        <v>17</v>
      </c>
      <c r="K473" s="3">
        <v>0</v>
      </c>
      <c r="L473" s="3">
        <v>0</v>
      </c>
      <c r="M473" s="3">
        <v>100</v>
      </c>
      <c r="N473" s="3">
        <v>25</v>
      </c>
      <c r="O473" s="3">
        <v>15</v>
      </c>
      <c r="P473" s="3">
        <v>14</v>
      </c>
      <c r="Q473" s="3">
        <v>4</v>
      </c>
      <c r="R473" s="3">
        <v>50</v>
      </c>
      <c r="S473" s="3">
        <v>0</v>
      </c>
      <c r="T473" t="s">
        <v>16</v>
      </c>
      <c r="U473" t="s">
        <v>16</v>
      </c>
    </row>
    <row r="474" spans="1:21" x14ac:dyDescent="0.45">
      <c r="A474" t="s">
        <v>456</v>
      </c>
      <c r="B474" t="s">
        <v>458</v>
      </c>
      <c r="C474" t="s">
        <v>460</v>
      </c>
      <c r="D474" t="s">
        <v>462</v>
      </c>
      <c r="E474">
        <v>2012</v>
      </c>
      <c r="F474">
        <v>2014</v>
      </c>
      <c r="G474" t="s">
        <v>15</v>
      </c>
      <c r="H474">
        <v>4</v>
      </c>
      <c r="I474">
        <v>56</v>
      </c>
      <c r="J474" s="3" t="s">
        <v>17</v>
      </c>
      <c r="K474" s="3">
        <v>0</v>
      </c>
      <c r="L474" s="3">
        <v>0</v>
      </c>
      <c r="M474" s="3">
        <v>100</v>
      </c>
      <c r="N474" s="3">
        <v>25</v>
      </c>
      <c r="O474" s="3">
        <v>15</v>
      </c>
      <c r="P474" s="3">
        <v>14</v>
      </c>
      <c r="Q474" s="3">
        <v>4</v>
      </c>
      <c r="R474" s="3">
        <v>50</v>
      </c>
      <c r="S474" s="3">
        <v>0</v>
      </c>
      <c r="T474" t="s">
        <v>16</v>
      </c>
      <c r="U474" t="s">
        <v>16</v>
      </c>
    </row>
    <row r="475" spans="1:21" x14ac:dyDescent="0.45">
      <c r="A475" t="s">
        <v>463</v>
      </c>
      <c r="B475" t="s">
        <v>168</v>
      </c>
      <c r="C475" t="s">
        <v>464</v>
      </c>
      <c r="D475" t="s">
        <v>465</v>
      </c>
      <c r="E475">
        <v>2013</v>
      </c>
      <c r="F475">
        <v>2013</v>
      </c>
      <c r="G475" t="s">
        <v>17</v>
      </c>
      <c r="H475" t="s">
        <v>16</v>
      </c>
      <c r="I475">
        <v>0</v>
      </c>
      <c r="J475" s="3" t="s">
        <v>17</v>
      </c>
      <c r="K475" s="3">
        <v>0</v>
      </c>
      <c r="L475" s="3">
        <v>0</v>
      </c>
      <c r="M475" t="s">
        <v>16</v>
      </c>
      <c r="N475" s="3">
        <v>20.5</v>
      </c>
      <c r="O475" s="3">
        <v>20.5</v>
      </c>
      <c r="P475" s="3">
        <v>12</v>
      </c>
      <c r="Q475" s="3">
        <v>15</v>
      </c>
      <c r="R475" s="3">
        <v>10</v>
      </c>
      <c r="S475" s="3">
        <v>14.1</v>
      </c>
      <c r="T475">
        <v>100</v>
      </c>
      <c r="U475" t="s">
        <v>16</v>
      </c>
    </row>
    <row r="476" spans="1:21" x14ac:dyDescent="0.45">
      <c r="A476" t="s">
        <v>463</v>
      </c>
      <c r="B476" t="s">
        <v>168</v>
      </c>
      <c r="C476" t="s">
        <v>464</v>
      </c>
      <c r="D476" t="s">
        <v>465</v>
      </c>
      <c r="E476">
        <v>2013</v>
      </c>
      <c r="F476">
        <v>2013</v>
      </c>
      <c r="G476" t="s">
        <v>17</v>
      </c>
      <c r="H476" t="s">
        <v>16</v>
      </c>
      <c r="I476">
        <v>0</v>
      </c>
      <c r="J476" s="3" t="s">
        <v>15</v>
      </c>
      <c r="K476" s="3">
        <v>0</v>
      </c>
      <c r="L476" s="3">
        <v>0</v>
      </c>
      <c r="M476" t="s">
        <v>16</v>
      </c>
      <c r="N476" s="3">
        <v>20.5</v>
      </c>
      <c r="O476" s="3">
        <v>20.5</v>
      </c>
      <c r="P476" s="3">
        <v>12</v>
      </c>
      <c r="Q476" s="3">
        <v>15</v>
      </c>
      <c r="R476" s="3">
        <v>10</v>
      </c>
      <c r="S476" s="3">
        <v>68.2</v>
      </c>
      <c r="T476">
        <v>100</v>
      </c>
      <c r="U476" t="s">
        <v>16</v>
      </c>
    </row>
    <row r="477" spans="1:21" x14ac:dyDescent="0.45">
      <c r="A477" t="s">
        <v>466</v>
      </c>
      <c r="B477" t="s">
        <v>132</v>
      </c>
      <c r="C477" t="s">
        <v>471</v>
      </c>
      <c r="D477" t="s">
        <v>472</v>
      </c>
      <c r="E477">
        <v>2012</v>
      </c>
      <c r="F477">
        <v>2013</v>
      </c>
      <c r="G477" t="s">
        <v>17</v>
      </c>
      <c r="H477">
        <v>5</v>
      </c>
      <c r="I477">
        <v>108</v>
      </c>
      <c r="J477" s="3" t="s">
        <v>17</v>
      </c>
      <c r="K477" s="3">
        <v>0</v>
      </c>
      <c r="L477" s="3">
        <v>0</v>
      </c>
      <c r="M477" s="3">
        <v>100</v>
      </c>
      <c r="N477" s="3">
        <v>24</v>
      </c>
      <c r="O477" s="3">
        <v>15</v>
      </c>
      <c r="P477" s="3">
        <v>15</v>
      </c>
      <c r="Q477" s="3">
        <v>3</v>
      </c>
      <c r="R477" s="3">
        <v>50</v>
      </c>
      <c r="S477" s="3">
        <v>100</v>
      </c>
      <c r="T477">
        <v>100</v>
      </c>
      <c r="U477" t="s">
        <v>16</v>
      </c>
    </row>
    <row r="478" spans="1:21" x14ac:dyDescent="0.45">
      <c r="A478" t="s">
        <v>466</v>
      </c>
      <c r="B478" t="s">
        <v>467</v>
      </c>
      <c r="C478" t="s">
        <v>471</v>
      </c>
      <c r="D478" t="s">
        <v>472</v>
      </c>
      <c r="E478">
        <v>2012</v>
      </c>
      <c r="F478">
        <v>2013</v>
      </c>
      <c r="G478" t="s">
        <v>17</v>
      </c>
      <c r="H478">
        <v>5</v>
      </c>
      <c r="I478">
        <v>108</v>
      </c>
      <c r="J478" s="3" t="s">
        <v>17</v>
      </c>
      <c r="K478" s="3">
        <v>0</v>
      </c>
      <c r="L478" s="3">
        <v>0</v>
      </c>
      <c r="M478" s="3">
        <v>100</v>
      </c>
      <c r="N478" s="3">
        <v>24</v>
      </c>
      <c r="O478" s="3">
        <v>15</v>
      </c>
      <c r="P478" s="3">
        <v>15</v>
      </c>
      <c r="Q478" s="3">
        <v>3</v>
      </c>
      <c r="R478" s="3">
        <v>50</v>
      </c>
      <c r="S478" s="3">
        <v>91</v>
      </c>
      <c r="T478">
        <v>100</v>
      </c>
      <c r="U478" t="s">
        <v>16</v>
      </c>
    </row>
    <row r="479" spans="1:21" x14ac:dyDescent="0.45">
      <c r="A479" t="s">
        <v>466</v>
      </c>
      <c r="B479" t="s">
        <v>468</v>
      </c>
      <c r="C479" t="s">
        <v>471</v>
      </c>
      <c r="D479" t="s">
        <v>472</v>
      </c>
      <c r="E479">
        <v>2012</v>
      </c>
      <c r="F479">
        <v>2013</v>
      </c>
      <c r="G479" t="s">
        <v>17</v>
      </c>
      <c r="H479">
        <v>5</v>
      </c>
      <c r="I479">
        <v>108</v>
      </c>
      <c r="J479" s="3" t="s">
        <v>17</v>
      </c>
      <c r="K479" s="3">
        <v>0</v>
      </c>
      <c r="L479" s="3">
        <v>0</v>
      </c>
      <c r="M479" s="3">
        <v>100</v>
      </c>
      <c r="N479" s="3">
        <v>24</v>
      </c>
      <c r="O479" s="3">
        <v>15</v>
      </c>
      <c r="P479" s="3">
        <v>15</v>
      </c>
      <c r="Q479" s="3">
        <v>3</v>
      </c>
      <c r="R479" s="3">
        <v>50</v>
      </c>
      <c r="S479" s="3">
        <v>100</v>
      </c>
      <c r="T479">
        <v>100</v>
      </c>
      <c r="U479" t="s">
        <v>16</v>
      </c>
    </row>
    <row r="480" spans="1:21" x14ac:dyDescent="0.45">
      <c r="A480" t="s">
        <v>466</v>
      </c>
      <c r="B480" t="s">
        <v>469</v>
      </c>
      <c r="C480" t="s">
        <v>471</v>
      </c>
      <c r="D480" t="s">
        <v>472</v>
      </c>
      <c r="E480">
        <v>2012</v>
      </c>
      <c r="F480">
        <v>2013</v>
      </c>
      <c r="G480" t="s">
        <v>17</v>
      </c>
      <c r="H480">
        <v>5</v>
      </c>
      <c r="I480">
        <v>108</v>
      </c>
      <c r="J480" s="3" t="s">
        <v>17</v>
      </c>
      <c r="K480" s="3">
        <v>0</v>
      </c>
      <c r="L480" s="3">
        <v>0</v>
      </c>
      <c r="M480" s="3">
        <v>100</v>
      </c>
      <c r="N480" s="3">
        <v>24</v>
      </c>
      <c r="O480" s="3">
        <v>15</v>
      </c>
      <c r="P480" s="3">
        <v>15</v>
      </c>
      <c r="Q480" s="3">
        <v>3</v>
      </c>
      <c r="R480" s="3">
        <v>50</v>
      </c>
      <c r="S480">
        <v>71</v>
      </c>
      <c r="T480">
        <v>100</v>
      </c>
      <c r="U480" t="s">
        <v>16</v>
      </c>
    </row>
    <row r="481" spans="1:21" x14ac:dyDescent="0.45">
      <c r="A481" t="s">
        <v>466</v>
      </c>
      <c r="B481" t="s">
        <v>470</v>
      </c>
      <c r="C481" t="s">
        <v>471</v>
      </c>
      <c r="D481" t="s">
        <v>472</v>
      </c>
      <c r="E481">
        <v>2012</v>
      </c>
      <c r="F481">
        <v>2013</v>
      </c>
      <c r="G481" t="s">
        <v>17</v>
      </c>
      <c r="H481">
        <v>5</v>
      </c>
      <c r="I481">
        <v>108</v>
      </c>
      <c r="J481" s="3" t="s">
        <v>17</v>
      </c>
      <c r="K481" s="3">
        <v>0</v>
      </c>
      <c r="L481" s="3">
        <v>0</v>
      </c>
      <c r="M481" s="3">
        <v>100</v>
      </c>
      <c r="N481" s="3">
        <v>24</v>
      </c>
      <c r="O481" s="3">
        <v>15</v>
      </c>
      <c r="P481" s="3">
        <v>15</v>
      </c>
      <c r="Q481" s="3">
        <v>3</v>
      </c>
      <c r="R481" s="3">
        <v>50</v>
      </c>
      <c r="S481" s="3">
        <v>100</v>
      </c>
      <c r="T481">
        <v>100</v>
      </c>
      <c r="U481" t="s">
        <v>16</v>
      </c>
    </row>
    <row r="482" spans="1:21" x14ac:dyDescent="0.45">
      <c r="A482" t="s">
        <v>473</v>
      </c>
      <c r="B482" t="s">
        <v>474</v>
      </c>
      <c r="C482" t="s">
        <v>475</v>
      </c>
      <c r="D482" t="s">
        <v>476</v>
      </c>
      <c r="E482">
        <v>2015</v>
      </c>
      <c r="F482">
        <v>2015</v>
      </c>
      <c r="G482" t="s">
        <v>17</v>
      </c>
      <c r="H482">
        <v>5</v>
      </c>
      <c r="I482">
        <v>80</v>
      </c>
      <c r="J482" s="3" t="s">
        <v>17</v>
      </c>
      <c r="K482" s="3">
        <v>0</v>
      </c>
      <c r="L482" s="3">
        <v>0</v>
      </c>
      <c r="M482" s="3">
        <v>10</v>
      </c>
      <c r="N482" s="3">
        <v>30</v>
      </c>
      <c r="O482" s="3">
        <v>20</v>
      </c>
      <c r="P482" s="3">
        <v>16</v>
      </c>
      <c r="Q482" s="3">
        <v>3</v>
      </c>
      <c r="R482" s="3">
        <v>50</v>
      </c>
      <c r="S482" s="3">
        <v>98.5</v>
      </c>
      <c r="T482" t="s">
        <v>16</v>
      </c>
      <c r="U482" t="s">
        <v>16</v>
      </c>
    </row>
    <row r="483" spans="1:21" x14ac:dyDescent="0.45">
      <c r="A483" t="s">
        <v>473</v>
      </c>
      <c r="B483" t="s">
        <v>474</v>
      </c>
      <c r="C483" t="s">
        <v>475</v>
      </c>
      <c r="D483" t="s">
        <v>476</v>
      </c>
      <c r="E483">
        <v>2015</v>
      </c>
      <c r="F483">
        <v>2015</v>
      </c>
      <c r="G483" t="s">
        <v>17</v>
      </c>
      <c r="H483" t="s">
        <v>16</v>
      </c>
      <c r="I483">
        <v>0</v>
      </c>
      <c r="J483" s="3" t="s">
        <v>17</v>
      </c>
      <c r="K483" s="3">
        <v>0</v>
      </c>
      <c r="L483" s="3">
        <v>0</v>
      </c>
      <c r="M483" s="3">
        <v>10</v>
      </c>
      <c r="N483" s="3">
        <v>30</v>
      </c>
      <c r="O483" s="3">
        <v>20</v>
      </c>
      <c r="P483" s="3">
        <v>16</v>
      </c>
      <c r="Q483" s="3">
        <v>3</v>
      </c>
      <c r="R483" s="3">
        <v>50</v>
      </c>
      <c r="S483" s="3">
        <v>100</v>
      </c>
      <c r="T483" t="s">
        <v>16</v>
      </c>
      <c r="U483" t="s">
        <v>16</v>
      </c>
    </row>
    <row r="484" spans="1:21" x14ac:dyDescent="0.45">
      <c r="A484" t="s">
        <v>477</v>
      </c>
      <c r="B484" t="s">
        <v>52</v>
      </c>
      <c r="C484" t="s">
        <v>480</v>
      </c>
      <c r="D484" t="s">
        <v>481</v>
      </c>
      <c r="E484">
        <v>2013</v>
      </c>
      <c r="F484">
        <v>2013</v>
      </c>
      <c r="G484" t="s">
        <v>15</v>
      </c>
      <c r="H484" t="s">
        <v>16</v>
      </c>
      <c r="I484">
        <v>0</v>
      </c>
      <c r="J484" s="3" t="s">
        <v>17</v>
      </c>
      <c r="K484" s="3">
        <v>0</v>
      </c>
      <c r="L484" s="3">
        <v>0</v>
      </c>
      <c r="M484" s="3">
        <v>100</v>
      </c>
      <c r="N484" s="3">
        <v>20</v>
      </c>
      <c r="O484" s="3">
        <v>10</v>
      </c>
      <c r="P484" s="3">
        <v>12</v>
      </c>
      <c r="Q484" s="3">
        <v>3</v>
      </c>
      <c r="R484" s="3">
        <v>50</v>
      </c>
      <c r="S484" s="3">
        <v>0</v>
      </c>
      <c r="T484" t="s">
        <v>16</v>
      </c>
      <c r="U484" t="s">
        <v>16</v>
      </c>
    </row>
    <row r="485" spans="1:21" x14ac:dyDescent="0.45">
      <c r="A485" t="s">
        <v>477</v>
      </c>
      <c r="B485" t="s">
        <v>478</v>
      </c>
      <c r="C485" t="s">
        <v>480</v>
      </c>
      <c r="D485" t="s">
        <v>481</v>
      </c>
      <c r="E485">
        <v>2013</v>
      </c>
      <c r="F485">
        <v>2013</v>
      </c>
      <c r="G485" t="s">
        <v>15</v>
      </c>
      <c r="H485" t="s">
        <v>16</v>
      </c>
      <c r="I485">
        <v>0</v>
      </c>
      <c r="J485" s="3" t="s">
        <v>17</v>
      </c>
      <c r="K485" s="3">
        <v>0</v>
      </c>
      <c r="L485" s="3">
        <v>0</v>
      </c>
      <c r="M485" s="3">
        <v>100</v>
      </c>
      <c r="N485" s="3">
        <v>20</v>
      </c>
      <c r="O485" s="3">
        <v>10</v>
      </c>
      <c r="P485" s="3">
        <v>12</v>
      </c>
      <c r="Q485" s="3">
        <v>3</v>
      </c>
      <c r="R485" s="3">
        <v>50</v>
      </c>
      <c r="S485" s="3">
        <v>37.799999999999997</v>
      </c>
      <c r="T485" t="s">
        <v>16</v>
      </c>
      <c r="U485" t="s">
        <v>16</v>
      </c>
    </row>
    <row r="486" spans="1:21" x14ac:dyDescent="0.45">
      <c r="A486" t="s">
        <v>477</v>
      </c>
      <c r="B486" t="s">
        <v>479</v>
      </c>
      <c r="C486" t="s">
        <v>480</v>
      </c>
      <c r="D486" t="s">
        <v>481</v>
      </c>
      <c r="E486">
        <v>2013</v>
      </c>
      <c r="F486">
        <v>2013</v>
      </c>
      <c r="G486" t="s">
        <v>15</v>
      </c>
      <c r="H486" t="s">
        <v>16</v>
      </c>
      <c r="I486">
        <v>0</v>
      </c>
      <c r="J486" s="3" t="s">
        <v>17</v>
      </c>
      <c r="K486" s="3">
        <v>0</v>
      </c>
      <c r="L486" s="3">
        <v>0</v>
      </c>
      <c r="M486" s="3">
        <v>100</v>
      </c>
      <c r="N486" s="3">
        <v>20</v>
      </c>
      <c r="O486" s="3">
        <v>10</v>
      </c>
      <c r="P486" s="3">
        <v>12</v>
      </c>
      <c r="Q486" s="3">
        <v>3</v>
      </c>
      <c r="R486" s="3">
        <v>50</v>
      </c>
      <c r="S486" s="3">
        <v>42.5</v>
      </c>
      <c r="T486" t="s">
        <v>16</v>
      </c>
      <c r="U486" t="s">
        <v>16</v>
      </c>
    </row>
    <row r="487" spans="1:21" x14ac:dyDescent="0.45">
      <c r="A487" t="s">
        <v>477</v>
      </c>
      <c r="B487" t="s">
        <v>72</v>
      </c>
      <c r="C487" t="s">
        <v>480</v>
      </c>
      <c r="D487" t="s">
        <v>481</v>
      </c>
      <c r="E487">
        <v>2013</v>
      </c>
      <c r="F487">
        <v>2013</v>
      </c>
      <c r="G487" t="s">
        <v>15</v>
      </c>
      <c r="H487" t="s">
        <v>16</v>
      </c>
      <c r="I487">
        <v>0</v>
      </c>
      <c r="J487" s="3" t="s">
        <v>17</v>
      </c>
      <c r="K487" s="3">
        <v>0</v>
      </c>
      <c r="L487" s="3">
        <v>0</v>
      </c>
      <c r="M487" s="3">
        <v>100</v>
      </c>
      <c r="N487" s="3">
        <v>20</v>
      </c>
      <c r="O487" s="3">
        <v>10</v>
      </c>
      <c r="P487" s="3">
        <v>12</v>
      </c>
      <c r="Q487" s="3">
        <v>3</v>
      </c>
      <c r="R487" s="3">
        <v>50</v>
      </c>
      <c r="S487" s="3">
        <v>81.5</v>
      </c>
      <c r="T487" t="s">
        <v>16</v>
      </c>
      <c r="U487" t="s">
        <v>16</v>
      </c>
    </row>
    <row r="488" spans="1:21" x14ac:dyDescent="0.45">
      <c r="A488" t="s">
        <v>477</v>
      </c>
      <c r="B488" t="s">
        <v>52</v>
      </c>
      <c r="C488" t="s">
        <v>480</v>
      </c>
      <c r="D488" t="s">
        <v>481</v>
      </c>
      <c r="E488">
        <v>2013</v>
      </c>
      <c r="F488">
        <v>2013</v>
      </c>
      <c r="G488" t="s">
        <v>15</v>
      </c>
      <c r="H488" t="s">
        <v>16</v>
      </c>
      <c r="I488">
        <v>0</v>
      </c>
      <c r="J488" s="3" t="s">
        <v>15</v>
      </c>
      <c r="K488" s="3">
        <v>0</v>
      </c>
      <c r="L488" s="3">
        <v>0</v>
      </c>
      <c r="M488" s="3">
        <v>100</v>
      </c>
      <c r="N488" s="3">
        <v>20</v>
      </c>
      <c r="O488" s="3">
        <v>10</v>
      </c>
      <c r="P488" s="3">
        <v>12</v>
      </c>
      <c r="Q488" s="3">
        <v>3</v>
      </c>
      <c r="R488" s="3">
        <v>50</v>
      </c>
      <c r="S488" s="3">
        <v>75.3</v>
      </c>
      <c r="T488" t="s">
        <v>16</v>
      </c>
      <c r="U488" t="s">
        <v>16</v>
      </c>
    </row>
    <row r="489" spans="1:21" x14ac:dyDescent="0.45">
      <c r="A489" t="s">
        <v>477</v>
      </c>
      <c r="B489" t="s">
        <v>478</v>
      </c>
      <c r="C489" t="s">
        <v>480</v>
      </c>
      <c r="D489" t="s">
        <v>481</v>
      </c>
      <c r="E489">
        <v>2013</v>
      </c>
      <c r="F489">
        <v>2013</v>
      </c>
      <c r="G489" t="s">
        <v>15</v>
      </c>
      <c r="H489">
        <v>4</v>
      </c>
      <c r="I489">
        <v>30</v>
      </c>
      <c r="J489" s="3" t="s">
        <v>17</v>
      </c>
      <c r="K489" s="3">
        <v>0</v>
      </c>
      <c r="L489" s="3">
        <v>0</v>
      </c>
      <c r="M489" s="3">
        <v>100</v>
      </c>
      <c r="N489" s="3">
        <v>20</v>
      </c>
      <c r="O489" s="3">
        <v>10</v>
      </c>
      <c r="P489" s="3">
        <v>12</v>
      </c>
      <c r="Q489" s="3">
        <v>3</v>
      </c>
      <c r="R489" s="3">
        <v>50</v>
      </c>
      <c r="S489" s="3">
        <v>74.7</v>
      </c>
      <c r="T489" t="s">
        <v>16</v>
      </c>
      <c r="U489" t="s">
        <v>16</v>
      </c>
    </row>
    <row r="490" spans="1:21" x14ac:dyDescent="0.45">
      <c r="A490" t="s">
        <v>477</v>
      </c>
      <c r="B490" t="s">
        <v>479</v>
      </c>
      <c r="C490" t="s">
        <v>480</v>
      </c>
      <c r="D490" t="s">
        <v>481</v>
      </c>
      <c r="E490">
        <v>2013</v>
      </c>
      <c r="F490">
        <v>2013</v>
      </c>
      <c r="G490" t="s">
        <v>15</v>
      </c>
      <c r="H490" t="s">
        <v>16</v>
      </c>
      <c r="I490">
        <v>0</v>
      </c>
      <c r="J490" s="3" t="s">
        <v>15</v>
      </c>
      <c r="K490" s="3">
        <v>0</v>
      </c>
      <c r="L490" s="3">
        <v>0</v>
      </c>
      <c r="M490" s="3">
        <v>100</v>
      </c>
      <c r="N490" s="3">
        <v>20</v>
      </c>
      <c r="O490" s="3">
        <v>10</v>
      </c>
      <c r="P490" s="3">
        <v>12</v>
      </c>
      <c r="Q490" s="3">
        <v>3</v>
      </c>
      <c r="R490" s="3">
        <v>50</v>
      </c>
      <c r="S490" s="3">
        <v>82.3</v>
      </c>
      <c r="T490" t="s">
        <v>16</v>
      </c>
      <c r="U490" t="s">
        <v>16</v>
      </c>
    </row>
    <row r="491" spans="1:21" x14ac:dyDescent="0.45">
      <c r="A491" t="s">
        <v>477</v>
      </c>
      <c r="B491" t="s">
        <v>72</v>
      </c>
      <c r="C491" t="s">
        <v>480</v>
      </c>
      <c r="D491" t="s">
        <v>481</v>
      </c>
      <c r="E491">
        <v>2013</v>
      </c>
      <c r="F491">
        <v>2013</v>
      </c>
      <c r="G491" t="s">
        <v>15</v>
      </c>
      <c r="H491">
        <v>4</v>
      </c>
      <c r="I491">
        <v>30</v>
      </c>
      <c r="J491" s="3" t="s">
        <v>17</v>
      </c>
      <c r="K491" s="3">
        <v>0</v>
      </c>
      <c r="L491" s="3">
        <v>0</v>
      </c>
      <c r="M491" s="3">
        <v>100</v>
      </c>
      <c r="N491" s="3">
        <v>20</v>
      </c>
      <c r="O491" s="3">
        <v>10</v>
      </c>
      <c r="P491" s="3">
        <v>12</v>
      </c>
      <c r="Q491" s="3">
        <v>3</v>
      </c>
      <c r="R491" s="3">
        <v>50</v>
      </c>
      <c r="S491" s="3">
        <v>92.4</v>
      </c>
      <c r="T491" t="s">
        <v>16</v>
      </c>
      <c r="U491" t="s">
        <v>16</v>
      </c>
    </row>
    <row r="492" spans="1:21" x14ac:dyDescent="0.45">
      <c r="A492" t="s">
        <v>482</v>
      </c>
      <c r="B492" t="s">
        <v>483</v>
      </c>
      <c r="C492" t="s">
        <v>486</v>
      </c>
      <c r="D492" s="3" t="s">
        <v>495</v>
      </c>
      <c r="E492">
        <v>2011</v>
      </c>
      <c r="F492">
        <v>2012</v>
      </c>
      <c r="G492" t="s">
        <v>15</v>
      </c>
      <c r="H492">
        <v>4</v>
      </c>
      <c r="I492">
        <v>42</v>
      </c>
      <c r="J492" s="3" t="s">
        <v>17</v>
      </c>
      <c r="K492" s="3">
        <v>0</v>
      </c>
      <c r="L492" s="3">
        <v>0</v>
      </c>
      <c r="M492" s="3">
        <v>14</v>
      </c>
      <c r="N492" s="3">
        <v>25</v>
      </c>
      <c r="O492" s="3">
        <v>10</v>
      </c>
      <c r="P492" s="3">
        <v>14</v>
      </c>
      <c r="Q492" s="3">
        <v>3</v>
      </c>
      <c r="R492" s="3">
        <v>25</v>
      </c>
      <c r="S492" s="3">
        <v>80</v>
      </c>
      <c r="T492" t="s">
        <v>16</v>
      </c>
      <c r="U492" t="s">
        <v>16</v>
      </c>
    </row>
    <row r="493" spans="1:21" x14ac:dyDescent="0.45">
      <c r="A493" t="s">
        <v>482</v>
      </c>
      <c r="B493" t="s">
        <v>484</v>
      </c>
      <c r="C493" t="s">
        <v>485</v>
      </c>
      <c r="D493" s="3" t="s">
        <v>495</v>
      </c>
      <c r="E493">
        <v>2011</v>
      </c>
      <c r="F493">
        <v>2012</v>
      </c>
      <c r="G493" t="s">
        <v>15</v>
      </c>
      <c r="H493" t="s">
        <v>16</v>
      </c>
      <c r="I493">
        <v>0</v>
      </c>
      <c r="J493" s="3" t="s">
        <v>15</v>
      </c>
      <c r="K493" s="3">
        <v>0</v>
      </c>
      <c r="L493" s="3">
        <v>0</v>
      </c>
      <c r="M493" s="3">
        <v>14</v>
      </c>
      <c r="N493" s="3">
        <v>25</v>
      </c>
      <c r="O493" s="3">
        <v>10</v>
      </c>
      <c r="P493" s="3">
        <v>14</v>
      </c>
      <c r="Q493" s="3">
        <v>3</v>
      </c>
      <c r="R493" s="3">
        <v>25</v>
      </c>
      <c r="S493" s="3">
        <v>84.7</v>
      </c>
      <c r="T493" t="s">
        <v>16</v>
      </c>
      <c r="U493" t="s">
        <v>16</v>
      </c>
    </row>
    <row r="494" spans="1:21" x14ac:dyDescent="0.45">
      <c r="A494" t="s">
        <v>487</v>
      </c>
      <c r="B494" t="s">
        <v>52</v>
      </c>
      <c r="C494" t="s">
        <v>488</v>
      </c>
      <c r="D494" s="3" t="s">
        <v>489</v>
      </c>
      <c r="E494">
        <v>2014</v>
      </c>
      <c r="F494">
        <v>2014</v>
      </c>
      <c r="G494" t="s">
        <v>15</v>
      </c>
      <c r="H494" t="s">
        <v>16</v>
      </c>
      <c r="I494">
        <v>0</v>
      </c>
      <c r="J494" s="3" t="s">
        <v>17</v>
      </c>
      <c r="K494" s="3">
        <v>0</v>
      </c>
      <c r="L494" s="3">
        <v>0</v>
      </c>
      <c r="M494">
        <v>22</v>
      </c>
      <c r="N494" s="3">
        <v>22</v>
      </c>
      <c r="O494" s="3">
        <v>22</v>
      </c>
      <c r="P494" s="3">
        <v>16</v>
      </c>
      <c r="Q494" s="3">
        <v>5</v>
      </c>
      <c r="R494" s="3">
        <v>10</v>
      </c>
      <c r="S494" s="3">
        <v>6</v>
      </c>
      <c r="T494" t="s">
        <v>16</v>
      </c>
      <c r="U494" t="s">
        <v>16</v>
      </c>
    </row>
    <row r="495" spans="1:21" x14ac:dyDescent="0.45">
      <c r="A495" t="s">
        <v>487</v>
      </c>
      <c r="B495" t="s">
        <v>52</v>
      </c>
      <c r="C495" t="s">
        <v>488</v>
      </c>
      <c r="D495" s="3" t="s">
        <v>489</v>
      </c>
      <c r="E495">
        <v>2014</v>
      </c>
      <c r="F495">
        <v>2014</v>
      </c>
      <c r="G495" t="s">
        <v>15</v>
      </c>
      <c r="H495" t="s">
        <v>16</v>
      </c>
      <c r="I495">
        <v>0</v>
      </c>
      <c r="J495" s="3" t="s">
        <v>15</v>
      </c>
      <c r="K495" s="3">
        <v>0</v>
      </c>
      <c r="L495" s="3">
        <v>0</v>
      </c>
      <c r="M495">
        <v>22</v>
      </c>
      <c r="N495" s="3">
        <v>15</v>
      </c>
      <c r="O495" s="3">
        <v>5</v>
      </c>
      <c r="P495" s="3">
        <v>18</v>
      </c>
      <c r="Q495" s="3">
        <v>5</v>
      </c>
      <c r="R495" s="3">
        <v>10</v>
      </c>
      <c r="S495" s="3">
        <v>46</v>
      </c>
      <c r="T495" t="s">
        <v>16</v>
      </c>
      <c r="U495" t="s">
        <v>16</v>
      </c>
    </row>
    <row r="496" spans="1:21" x14ac:dyDescent="0.45">
      <c r="A496" t="s">
        <v>490</v>
      </c>
      <c r="B496" t="s">
        <v>491</v>
      </c>
      <c r="C496" t="s">
        <v>493</v>
      </c>
      <c r="D496" s="3" t="s">
        <v>492</v>
      </c>
      <c r="E496">
        <v>2014</v>
      </c>
      <c r="F496">
        <v>2014</v>
      </c>
      <c r="G496" t="s">
        <v>15</v>
      </c>
      <c r="H496" t="s">
        <v>16</v>
      </c>
      <c r="I496">
        <v>0</v>
      </c>
      <c r="J496" s="3" t="s">
        <v>17</v>
      </c>
      <c r="K496" s="3">
        <v>0</v>
      </c>
      <c r="L496" s="3">
        <v>0</v>
      </c>
      <c r="M496">
        <v>72</v>
      </c>
      <c r="N496" s="3">
        <v>24</v>
      </c>
      <c r="O496" s="3">
        <v>10</v>
      </c>
      <c r="P496" s="3">
        <v>14</v>
      </c>
      <c r="Q496">
        <v>10</v>
      </c>
      <c r="R496" s="3">
        <v>50</v>
      </c>
      <c r="S496" s="3">
        <v>86</v>
      </c>
      <c r="T496" t="s">
        <v>16</v>
      </c>
      <c r="U496" t="s">
        <v>16</v>
      </c>
    </row>
    <row r="497" spans="1:21" x14ac:dyDescent="0.45">
      <c r="A497" t="s">
        <v>490</v>
      </c>
      <c r="B497" t="s">
        <v>491</v>
      </c>
      <c r="C497" t="s">
        <v>494</v>
      </c>
      <c r="D497" t="s">
        <v>492</v>
      </c>
      <c r="E497">
        <v>2014</v>
      </c>
      <c r="F497">
        <v>2014</v>
      </c>
      <c r="G497" t="s">
        <v>15</v>
      </c>
      <c r="H497" t="s">
        <v>16</v>
      </c>
      <c r="I497">
        <v>0</v>
      </c>
      <c r="J497" s="3" t="s">
        <v>17</v>
      </c>
      <c r="K497" s="3">
        <v>0</v>
      </c>
      <c r="L497" s="3">
        <v>0</v>
      </c>
      <c r="M497">
        <v>72</v>
      </c>
      <c r="N497" s="3">
        <v>24</v>
      </c>
      <c r="O497" s="3">
        <v>10</v>
      </c>
      <c r="P497" s="3">
        <v>14</v>
      </c>
      <c r="Q497">
        <v>10</v>
      </c>
      <c r="R497" s="3">
        <v>50</v>
      </c>
      <c r="S497" s="3">
        <v>66</v>
      </c>
      <c r="T497" t="s">
        <v>16</v>
      </c>
      <c r="U497" t="s">
        <v>16</v>
      </c>
    </row>
    <row r="498" spans="1:21" x14ac:dyDescent="0.45">
      <c r="A498" t="s">
        <v>496</v>
      </c>
      <c r="B498" t="s">
        <v>479</v>
      </c>
      <c r="C498" t="s">
        <v>497</v>
      </c>
      <c r="D498" t="s">
        <v>498</v>
      </c>
      <c r="E498">
        <v>2010</v>
      </c>
      <c r="F498">
        <v>2010</v>
      </c>
      <c r="G498" t="s">
        <v>15</v>
      </c>
      <c r="H498" t="s">
        <v>16</v>
      </c>
      <c r="I498">
        <v>0</v>
      </c>
      <c r="J498" s="3" t="s">
        <v>17</v>
      </c>
      <c r="K498" s="3">
        <v>0</v>
      </c>
      <c r="L498" s="3">
        <v>0</v>
      </c>
      <c r="M498" s="3">
        <v>63</v>
      </c>
      <c r="N498" s="3">
        <v>20</v>
      </c>
      <c r="O498" s="3">
        <v>20</v>
      </c>
      <c r="P498" s="3">
        <v>0</v>
      </c>
      <c r="Q498" s="3">
        <v>4</v>
      </c>
      <c r="R498" s="3">
        <v>25</v>
      </c>
      <c r="S498" s="3">
        <v>2</v>
      </c>
      <c r="T498" s="3">
        <v>100</v>
      </c>
      <c r="U498" t="s">
        <v>16</v>
      </c>
    </row>
    <row r="499" spans="1:21" x14ac:dyDescent="0.45">
      <c r="A499" t="s">
        <v>499</v>
      </c>
      <c r="B499" t="s">
        <v>332</v>
      </c>
      <c r="C499" t="s">
        <v>500</v>
      </c>
      <c r="D499" s="3" t="s">
        <v>502</v>
      </c>
      <c r="E499">
        <v>2012</v>
      </c>
      <c r="F499">
        <v>2012</v>
      </c>
      <c r="G499" t="s">
        <v>17</v>
      </c>
      <c r="H499" t="s">
        <v>16</v>
      </c>
      <c r="I499">
        <v>0</v>
      </c>
      <c r="J499" s="3" t="s">
        <v>17</v>
      </c>
      <c r="K499" s="3">
        <v>0</v>
      </c>
      <c r="L499" s="3">
        <v>0</v>
      </c>
      <c r="M499" s="3">
        <v>21</v>
      </c>
      <c r="N499" s="3">
        <v>30</v>
      </c>
      <c r="O499" s="3">
        <v>20</v>
      </c>
      <c r="P499" s="3">
        <v>12</v>
      </c>
      <c r="Q499" s="3">
        <v>4</v>
      </c>
      <c r="R499" s="3">
        <v>100</v>
      </c>
      <c r="S499" s="3">
        <v>70</v>
      </c>
      <c r="T499">
        <v>100</v>
      </c>
      <c r="U499" t="s">
        <v>16</v>
      </c>
    </row>
    <row r="500" spans="1:21" x14ac:dyDescent="0.45">
      <c r="A500" t="s">
        <v>501</v>
      </c>
      <c r="B500" t="s">
        <v>384</v>
      </c>
      <c r="C500" t="s">
        <v>504</v>
      </c>
      <c r="D500" s="3" t="s">
        <v>505</v>
      </c>
      <c r="E500">
        <v>2015</v>
      </c>
      <c r="F500">
        <v>2015</v>
      </c>
      <c r="G500" t="s">
        <v>15</v>
      </c>
      <c r="H500" t="s">
        <v>16</v>
      </c>
      <c r="I500">
        <v>0</v>
      </c>
      <c r="J500" s="3" t="s">
        <v>17</v>
      </c>
      <c r="K500" s="3">
        <v>0</v>
      </c>
      <c r="L500" s="3">
        <v>0</v>
      </c>
      <c r="M500" s="3">
        <v>35</v>
      </c>
      <c r="N500" s="3">
        <v>25</v>
      </c>
      <c r="O500" s="3">
        <v>25</v>
      </c>
      <c r="P500" t="s">
        <v>16</v>
      </c>
      <c r="Q500" s="3">
        <v>50</v>
      </c>
      <c r="R500" s="3">
        <v>4</v>
      </c>
      <c r="S500" s="3">
        <v>72.400000000000006</v>
      </c>
      <c r="T500" t="s">
        <v>16</v>
      </c>
      <c r="U500" t="s">
        <v>16</v>
      </c>
    </row>
    <row r="501" spans="1:21" x14ac:dyDescent="0.45">
      <c r="A501" t="s">
        <v>501</v>
      </c>
      <c r="B501" t="s">
        <v>503</v>
      </c>
      <c r="C501" t="s">
        <v>504</v>
      </c>
      <c r="D501" s="3" t="s">
        <v>505</v>
      </c>
      <c r="E501">
        <v>2015</v>
      </c>
      <c r="F501">
        <v>2015</v>
      </c>
      <c r="G501" t="s">
        <v>15</v>
      </c>
      <c r="H501">
        <v>8</v>
      </c>
      <c r="I501">
        <v>5</v>
      </c>
      <c r="J501" s="3" t="s">
        <v>17</v>
      </c>
      <c r="K501" s="3">
        <v>0</v>
      </c>
      <c r="L501" s="3">
        <v>0</v>
      </c>
      <c r="M501" s="3">
        <v>35</v>
      </c>
      <c r="N501" s="3">
        <v>25</v>
      </c>
      <c r="O501" s="3">
        <v>25</v>
      </c>
      <c r="P501" t="s">
        <v>16</v>
      </c>
      <c r="Q501" s="3">
        <v>50</v>
      </c>
      <c r="R501" s="3">
        <v>4</v>
      </c>
      <c r="S501" s="3">
        <v>30.7</v>
      </c>
      <c r="T501" t="s">
        <v>16</v>
      </c>
      <c r="U501" t="s">
        <v>16</v>
      </c>
    </row>
    <row r="502" spans="1:21" x14ac:dyDescent="0.45">
      <c r="A502" t="s">
        <v>506</v>
      </c>
      <c r="B502" t="s">
        <v>35</v>
      </c>
      <c r="C502" t="s">
        <v>145</v>
      </c>
      <c r="D502" s="3" t="s">
        <v>507</v>
      </c>
      <c r="E502">
        <v>2014</v>
      </c>
      <c r="F502">
        <v>2014</v>
      </c>
      <c r="G502" t="s">
        <v>15</v>
      </c>
      <c r="H502" t="s">
        <v>16</v>
      </c>
      <c r="I502">
        <v>0</v>
      </c>
      <c r="J502" s="3" t="s">
        <v>17</v>
      </c>
      <c r="K502" s="3">
        <v>0</v>
      </c>
      <c r="L502" s="3">
        <v>0</v>
      </c>
      <c r="M502">
        <v>182</v>
      </c>
      <c r="N502" s="3">
        <v>3</v>
      </c>
      <c r="O502" s="3">
        <v>3</v>
      </c>
      <c r="P502" t="s">
        <v>16</v>
      </c>
      <c r="Q502" s="3">
        <v>4</v>
      </c>
      <c r="R502" s="3">
        <v>50</v>
      </c>
      <c r="S502" s="3">
        <v>100</v>
      </c>
      <c r="T502" t="s">
        <v>16</v>
      </c>
      <c r="U502" t="s">
        <v>16</v>
      </c>
    </row>
    <row r="503" spans="1:21" x14ac:dyDescent="0.45">
      <c r="A503" t="s">
        <v>508</v>
      </c>
      <c r="B503" t="s">
        <v>509</v>
      </c>
      <c r="C503" t="s">
        <v>510</v>
      </c>
      <c r="D503" s="3" t="s">
        <v>511</v>
      </c>
      <c r="E503">
        <v>2010</v>
      </c>
      <c r="F503">
        <v>2011</v>
      </c>
      <c r="G503" t="s">
        <v>15</v>
      </c>
      <c r="H503" t="s">
        <v>16</v>
      </c>
      <c r="I503">
        <v>0</v>
      </c>
      <c r="J503" s="3" t="s">
        <v>17</v>
      </c>
      <c r="K503" s="3">
        <v>0</v>
      </c>
      <c r="L503" s="3">
        <v>0</v>
      </c>
      <c r="M503">
        <v>56</v>
      </c>
      <c r="N503" s="3">
        <v>25</v>
      </c>
      <c r="O503" s="3">
        <v>20</v>
      </c>
      <c r="P503" s="3">
        <v>8</v>
      </c>
      <c r="Q503" s="3">
        <v>4</v>
      </c>
      <c r="R503" s="3">
        <v>30</v>
      </c>
      <c r="S503" s="3">
        <v>0</v>
      </c>
      <c r="T503" t="s">
        <v>16</v>
      </c>
      <c r="U503" t="s">
        <v>16</v>
      </c>
    </row>
    <row r="504" spans="1:21" x14ac:dyDescent="0.45">
      <c r="A504" t="s">
        <v>508</v>
      </c>
      <c r="B504" t="s">
        <v>509</v>
      </c>
      <c r="C504" t="s">
        <v>510</v>
      </c>
      <c r="D504" s="3" t="s">
        <v>511</v>
      </c>
      <c r="E504">
        <v>2010</v>
      </c>
      <c r="F504">
        <v>2011</v>
      </c>
      <c r="G504" t="s">
        <v>15</v>
      </c>
      <c r="H504">
        <v>4</v>
      </c>
      <c r="I504">
        <v>120</v>
      </c>
      <c r="J504" s="3" t="s">
        <v>17</v>
      </c>
      <c r="K504" s="3">
        <v>0</v>
      </c>
      <c r="L504" s="3">
        <v>0</v>
      </c>
      <c r="M504">
        <v>56</v>
      </c>
      <c r="N504" s="3">
        <v>25</v>
      </c>
      <c r="O504" s="3">
        <v>20</v>
      </c>
      <c r="P504" s="3">
        <v>8</v>
      </c>
      <c r="Q504" s="3">
        <v>4</v>
      </c>
      <c r="R504" s="3">
        <v>30</v>
      </c>
      <c r="S504" s="3">
        <v>57.5</v>
      </c>
      <c r="T504" t="s">
        <v>16</v>
      </c>
      <c r="U504" t="s">
        <v>16</v>
      </c>
    </row>
    <row r="505" spans="1:21" x14ac:dyDescent="0.45">
      <c r="A505" t="s">
        <v>512</v>
      </c>
      <c r="B505" t="s">
        <v>332</v>
      </c>
      <c r="C505" t="s">
        <v>514</v>
      </c>
      <c r="D505" s="3" t="s">
        <v>513</v>
      </c>
      <c r="E505">
        <v>2011</v>
      </c>
      <c r="F505">
        <v>2011</v>
      </c>
      <c r="G505" t="s">
        <v>16</v>
      </c>
      <c r="H505" t="s">
        <v>16</v>
      </c>
      <c r="I505">
        <v>0</v>
      </c>
      <c r="J505" s="3" t="s">
        <v>17</v>
      </c>
      <c r="K505" s="3">
        <v>0</v>
      </c>
      <c r="L505" s="3">
        <v>0</v>
      </c>
      <c r="M505">
        <v>42</v>
      </c>
      <c r="N505" s="3">
        <v>25</v>
      </c>
      <c r="O505" s="3">
        <v>25</v>
      </c>
      <c r="P505" s="3">
        <v>12</v>
      </c>
      <c r="Q505" s="3">
        <v>10</v>
      </c>
      <c r="R505" s="3">
        <v>25</v>
      </c>
      <c r="S505" s="3">
        <v>67.2</v>
      </c>
      <c r="T505" t="s">
        <v>16</v>
      </c>
      <c r="U505" t="s">
        <v>16</v>
      </c>
    </row>
    <row r="506" spans="1:21" x14ac:dyDescent="0.45">
      <c r="A506" t="s">
        <v>515</v>
      </c>
      <c r="B506" t="s">
        <v>176</v>
      </c>
      <c r="C506" t="s">
        <v>516</v>
      </c>
      <c r="D506" s="3" t="s">
        <v>517</v>
      </c>
      <c r="E506">
        <v>2011</v>
      </c>
      <c r="F506">
        <v>2012</v>
      </c>
      <c r="G506" t="s">
        <v>15</v>
      </c>
      <c r="H506" t="s">
        <v>16</v>
      </c>
      <c r="I506">
        <v>0</v>
      </c>
      <c r="J506" s="3" t="s">
        <v>17</v>
      </c>
      <c r="K506" s="3">
        <v>0</v>
      </c>
      <c r="L506" s="3">
        <v>0</v>
      </c>
      <c r="M506" s="3">
        <v>20</v>
      </c>
      <c r="N506" s="3">
        <v>20</v>
      </c>
      <c r="O506" s="3">
        <v>20</v>
      </c>
      <c r="P506" s="3">
        <v>12</v>
      </c>
      <c r="Q506" s="3">
        <v>4</v>
      </c>
      <c r="R506" s="3">
        <v>30</v>
      </c>
      <c r="S506" s="3">
        <v>85</v>
      </c>
      <c r="T506">
        <v>100</v>
      </c>
      <c r="U506" t="s">
        <v>16</v>
      </c>
    </row>
    <row r="507" spans="1:21" x14ac:dyDescent="0.45">
      <c r="A507" t="s">
        <v>518</v>
      </c>
      <c r="B507" t="s">
        <v>267</v>
      </c>
      <c r="C507" t="s">
        <v>520</v>
      </c>
      <c r="D507" s="3" t="s">
        <v>519</v>
      </c>
      <c r="E507">
        <v>2011</v>
      </c>
      <c r="F507">
        <v>2011</v>
      </c>
      <c r="G507" t="s">
        <v>15</v>
      </c>
      <c r="H507" t="s">
        <v>16</v>
      </c>
      <c r="I507">
        <v>0</v>
      </c>
      <c r="J507" s="3" t="s">
        <v>17</v>
      </c>
      <c r="K507" s="3">
        <v>0</v>
      </c>
      <c r="L507" s="3">
        <v>0</v>
      </c>
      <c r="M507" s="3">
        <v>21</v>
      </c>
      <c r="N507" s="3">
        <v>20</v>
      </c>
      <c r="O507" s="3">
        <v>20</v>
      </c>
      <c r="P507" s="3">
        <v>12</v>
      </c>
      <c r="Q507" s="3">
        <v>3</v>
      </c>
      <c r="R507" s="3">
        <v>100</v>
      </c>
      <c r="S507" s="3">
        <v>58</v>
      </c>
      <c r="T507" t="s">
        <v>16</v>
      </c>
      <c r="U507" t="s">
        <v>16</v>
      </c>
    </row>
    <row r="508" spans="1:21" x14ac:dyDescent="0.45">
      <c r="A508" t="s">
        <v>521</v>
      </c>
      <c r="B508" t="s">
        <v>522</v>
      </c>
      <c r="C508" t="s">
        <v>526</v>
      </c>
      <c r="D508" s="3" t="s">
        <v>531</v>
      </c>
      <c r="E508">
        <v>2010</v>
      </c>
      <c r="F508">
        <v>2010</v>
      </c>
      <c r="G508" t="s">
        <v>15</v>
      </c>
      <c r="H508" t="s">
        <v>16</v>
      </c>
      <c r="I508">
        <v>0</v>
      </c>
      <c r="J508" s="3" t="s">
        <v>17</v>
      </c>
      <c r="K508" s="3">
        <v>0</v>
      </c>
      <c r="L508" s="3">
        <v>0</v>
      </c>
      <c r="M508" s="3">
        <v>21</v>
      </c>
      <c r="N508" s="3">
        <v>10</v>
      </c>
      <c r="O508" s="3">
        <v>10</v>
      </c>
      <c r="P508" s="3">
        <v>12</v>
      </c>
      <c r="Q508" s="3">
        <v>4</v>
      </c>
      <c r="R508" s="3">
        <v>25</v>
      </c>
      <c r="S508" s="3">
        <v>0</v>
      </c>
      <c r="T508">
        <v>100</v>
      </c>
      <c r="U508" t="s">
        <v>16</v>
      </c>
    </row>
    <row r="509" spans="1:21" x14ac:dyDescent="0.45">
      <c r="A509" t="s">
        <v>521</v>
      </c>
      <c r="B509" t="s">
        <v>522</v>
      </c>
      <c r="C509" t="s">
        <v>526</v>
      </c>
      <c r="D509" s="3" t="s">
        <v>531</v>
      </c>
      <c r="E509">
        <v>2010</v>
      </c>
      <c r="F509">
        <v>2010</v>
      </c>
      <c r="G509" t="s">
        <v>15</v>
      </c>
      <c r="H509" t="s">
        <v>16</v>
      </c>
      <c r="I509">
        <v>0</v>
      </c>
      <c r="J509" s="3" t="s">
        <v>17</v>
      </c>
      <c r="K509" s="3">
        <v>0</v>
      </c>
      <c r="L509" s="3">
        <v>0</v>
      </c>
      <c r="M509" s="3">
        <v>21</v>
      </c>
      <c r="N509" s="3">
        <v>13</v>
      </c>
      <c r="O509" s="3">
        <v>13</v>
      </c>
      <c r="P509" s="3">
        <v>12</v>
      </c>
      <c r="Q509" s="3">
        <v>4</v>
      </c>
      <c r="R509" s="3">
        <v>25</v>
      </c>
      <c r="S509" s="3">
        <v>0</v>
      </c>
      <c r="T509">
        <v>100</v>
      </c>
      <c r="U509" t="s">
        <v>16</v>
      </c>
    </row>
    <row r="510" spans="1:21" x14ac:dyDescent="0.45">
      <c r="A510" t="s">
        <v>521</v>
      </c>
      <c r="B510" t="s">
        <v>522</v>
      </c>
      <c r="C510" t="s">
        <v>526</v>
      </c>
      <c r="D510" s="3" t="s">
        <v>531</v>
      </c>
      <c r="E510">
        <v>2010</v>
      </c>
      <c r="F510">
        <v>2010</v>
      </c>
      <c r="G510" t="s">
        <v>15</v>
      </c>
      <c r="H510" t="s">
        <v>16</v>
      </c>
      <c r="I510">
        <v>0</v>
      </c>
      <c r="J510" s="3" t="s">
        <v>17</v>
      </c>
      <c r="K510" s="3">
        <v>0</v>
      </c>
      <c r="L510" s="3">
        <v>0</v>
      </c>
      <c r="M510" s="3">
        <v>21</v>
      </c>
      <c r="N510" s="3">
        <v>17</v>
      </c>
      <c r="O510" s="3">
        <v>17</v>
      </c>
      <c r="P510" s="3">
        <v>12</v>
      </c>
      <c r="Q510" s="3">
        <v>4</v>
      </c>
      <c r="R510" s="3">
        <v>25</v>
      </c>
      <c r="S510" s="3">
        <v>1</v>
      </c>
      <c r="T510">
        <v>100</v>
      </c>
      <c r="U510" t="s">
        <v>16</v>
      </c>
    </row>
    <row r="511" spans="1:21" x14ac:dyDescent="0.45">
      <c r="A511" t="s">
        <v>521</v>
      </c>
      <c r="B511" t="s">
        <v>522</v>
      </c>
      <c r="C511" t="s">
        <v>526</v>
      </c>
      <c r="D511" s="3" t="s">
        <v>531</v>
      </c>
      <c r="E511">
        <v>2010</v>
      </c>
      <c r="F511">
        <v>2010</v>
      </c>
      <c r="G511" t="s">
        <v>15</v>
      </c>
      <c r="H511" t="s">
        <v>16</v>
      </c>
      <c r="I511">
        <v>0</v>
      </c>
      <c r="J511" s="3" t="s">
        <v>17</v>
      </c>
      <c r="K511" s="3">
        <v>0</v>
      </c>
      <c r="L511" s="3">
        <v>0</v>
      </c>
      <c r="M511" s="3">
        <v>21</v>
      </c>
      <c r="N511" s="3">
        <v>20</v>
      </c>
      <c r="O511" s="3">
        <v>20</v>
      </c>
      <c r="P511" s="3">
        <v>12</v>
      </c>
      <c r="Q511" s="3">
        <v>4</v>
      </c>
      <c r="R511" s="3">
        <v>25</v>
      </c>
      <c r="S511" s="3">
        <v>9</v>
      </c>
      <c r="T511">
        <v>100</v>
      </c>
      <c r="U511" t="s">
        <v>16</v>
      </c>
    </row>
    <row r="512" spans="1:21" x14ac:dyDescent="0.45">
      <c r="A512" t="s">
        <v>521</v>
      </c>
      <c r="B512" t="s">
        <v>522</v>
      </c>
      <c r="C512" t="s">
        <v>526</v>
      </c>
      <c r="D512" s="3" t="s">
        <v>531</v>
      </c>
      <c r="E512">
        <v>2010</v>
      </c>
      <c r="F512">
        <v>2010</v>
      </c>
      <c r="G512" t="s">
        <v>15</v>
      </c>
      <c r="H512" t="s">
        <v>16</v>
      </c>
      <c r="I512">
        <v>0</v>
      </c>
      <c r="J512" s="3" t="s">
        <v>17</v>
      </c>
      <c r="K512" s="3">
        <v>0</v>
      </c>
      <c r="L512" s="3">
        <v>0</v>
      </c>
      <c r="M512" s="3">
        <v>21</v>
      </c>
      <c r="N512" s="3">
        <v>25</v>
      </c>
      <c r="O512" s="3">
        <v>25</v>
      </c>
      <c r="P512" s="3">
        <v>12</v>
      </c>
      <c r="Q512" s="3">
        <v>4</v>
      </c>
      <c r="R512" s="3">
        <v>25</v>
      </c>
      <c r="S512" s="3">
        <v>61</v>
      </c>
      <c r="T512">
        <v>100</v>
      </c>
      <c r="U512" t="s">
        <v>16</v>
      </c>
    </row>
    <row r="513" spans="1:21" x14ac:dyDescent="0.45">
      <c r="A513" t="s">
        <v>521</v>
      </c>
      <c r="B513" t="s">
        <v>522</v>
      </c>
      <c r="C513" t="s">
        <v>526</v>
      </c>
      <c r="D513" s="3" t="s">
        <v>531</v>
      </c>
      <c r="E513">
        <v>2010</v>
      </c>
      <c r="F513">
        <v>2010</v>
      </c>
      <c r="G513" t="s">
        <v>15</v>
      </c>
      <c r="H513" t="s">
        <v>16</v>
      </c>
      <c r="I513">
        <v>0</v>
      </c>
      <c r="J513" s="3" t="s">
        <v>17</v>
      </c>
      <c r="K513" s="3">
        <v>0</v>
      </c>
      <c r="L513" s="3">
        <v>0</v>
      </c>
      <c r="M513" s="3">
        <v>21</v>
      </c>
      <c r="N513" s="3">
        <v>30</v>
      </c>
      <c r="O513" s="3">
        <v>30</v>
      </c>
      <c r="P513" s="3">
        <v>12</v>
      </c>
      <c r="Q513" s="3">
        <v>4</v>
      </c>
      <c r="R513" s="3">
        <v>25</v>
      </c>
      <c r="S513" s="3">
        <v>75</v>
      </c>
      <c r="T513">
        <v>100</v>
      </c>
      <c r="U513" t="s">
        <v>16</v>
      </c>
    </row>
    <row r="514" spans="1:21" x14ac:dyDescent="0.45">
      <c r="A514" t="s">
        <v>521</v>
      </c>
      <c r="B514" t="s">
        <v>522</v>
      </c>
      <c r="C514" t="s">
        <v>526</v>
      </c>
      <c r="D514" s="3" t="s">
        <v>531</v>
      </c>
      <c r="E514">
        <v>2010</v>
      </c>
      <c r="F514">
        <v>2010</v>
      </c>
      <c r="G514" t="s">
        <v>15</v>
      </c>
      <c r="H514" t="s">
        <v>16</v>
      </c>
      <c r="I514">
        <v>0</v>
      </c>
      <c r="J514" s="3" t="s">
        <v>17</v>
      </c>
      <c r="K514" s="3">
        <v>0</v>
      </c>
      <c r="L514" s="3">
        <v>0</v>
      </c>
      <c r="M514" s="3">
        <v>21</v>
      </c>
      <c r="N514" s="3">
        <v>35</v>
      </c>
      <c r="O514" s="3">
        <v>35</v>
      </c>
      <c r="P514" s="3">
        <v>12</v>
      </c>
      <c r="Q514" s="3">
        <v>4</v>
      </c>
      <c r="R514" s="3">
        <v>25</v>
      </c>
      <c r="S514" s="3">
        <v>3</v>
      </c>
      <c r="T514">
        <v>100</v>
      </c>
      <c r="U514" t="s">
        <v>16</v>
      </c>
    </row>
    <row r="515" spans="1:21" x14ac:dyDescent="0.45">
      <c r="A515" t="s">
        <v>521</v>
      </c>
      <c r="B515" t="s">
        <v>522</v>
      </c>
      <c r="C515" t="s">
        <v>526</v>
      </c>
      <c r="D515" s="3" t="s">
        <v>531</v>
      </c>
      <c r="E515">
        <v>2010</v>
      </c>
      <c r="F515">
        <v>2010</v>
      </c>
      <c r="G515" t="s">
        <v>15</v>
      </c>
      <c r="H515">
        <v>4</v>
      </c>
      <c r="I515">
        <v>21</v>
      </c>
      <c r="J515" s="3" t="s">
        <v>17</v>
      </c>
      <c r="K515" s="3">
        <v>0</v>
      </c>
      <c r="L515" s="3">
        <v>0</v>
      </c>
      <c r="M515" s="3">
        <v>21</v>
      </c>
      <c r="N515" s="3">
        <v>10</v>
      </c>
      <c r="O515" s="3">
        <v>10</v>
      </c>
      <c r="P515" s="3">
        <v>12</v>
      </c>
      <c r="Q515" s="3">
        <v>4</v>
      </c>
      <c r="R515" s="3">
        <v>25</v>
      </c>
      <c r="S515" s="3">
        <v>3</v>
      </c>
      <c r="T515">
        <v>100</v>
      </c>
      <c r="U515" t="s">
        <v>16</v>
      </c>
    </row>
    <row r="516" spans="1:21" x14ac:dyDescent="0.45">
      <c r="A516" t="s">
        <v>521</v>
      </c>
      <c r="B516" t="s">
        <v>522</v>
      </c>
      <c r="C516" t="s">
        <v>526</v>
      </c>
      <c r="D516" s="3" t="s">
        <v>531</v>
      </c>
      <c r="E516">
        <v>2010</v>
      </c>
      <c r="F516">
        <v>2010</v>
      </c>
      <c r="G516" t="s">
        <v>15</v>
      </c>
      <c r="H516">
        <v>4</v>
      </c>
      <c r="I516">
        <v>21</v>
      </c>
      <c r="J516" s="3" t="s">
        <v>17</v>
      </c>
      <c r="K516" s="3">
        <v>0</v>
      </c>
      <c r="L516" s="3">
        <v>0</v>
      </c>
      <c r="M516" s="3">
        <v>21</v>
      </c>
      <c r="N516" s="3">
        <v>13</v>
      </c>
      <c r="O516" s="3">
        <v>13</v>
      </c>
      <c r="P516" s="3">
        <v>12</v>
      </c>
      <c r="Q516" s="3">
        <v>4</v>
      </c>
      <c r="R516" s="3">
        <v>25</v>
      </c>
      <c r="S516" s="3">
        <v>8</v>
      </c>
      <c r="T516">
        <v>100</v>
      </c>
      <c r="U516" t="s">
        <v>16</v>
      </c>
    </row>
    <row r="517" spans="1:21" x14ac:dyDescent="0.45">
      <c r="A517" t="s">
        <v>521</v>
      </c>
      <c r="B517" t="s">
        <v>522</v>
      </c>
      <c r="C517" t="s">
        <v>526</v>
      </c>
      <c r="D517" s="3" t="s">
        <v>531</v>
      </c>
      <c r="E517">
        <v>2010</v>
      </c>
      <c r="F517">
        <v>2010</v>
      </c>
      <c r="G517" t="s">
        <v>15</v>
      </c>
      <c r="H517">
        <v>4</v>
      </c>
      <c r="I517">
        <v>21</v>
      </c>
      <c r="J517" s="3" t="s">
        <v>17</v>
      </c>
      <c r="K517" s="3">
        <v>0</v>
      </c>
      <c r="L517" s="3">
        <v>0</v>
      </c>
      <c r="M517" s="3">
        <v>21</v>
      </c>
      <c r="N517" s="3">
        <v>17</v>
      </c>
      <c r="O517" s="3">
        <v>17</v>
      </c>
      <c r="P517" s="3">
        <v>12</v>
      </c>
      <c r="Q517" s="3">
        <v>4</v>
      </c>
      <c r="R517" s="3">
        <v>25</v>
      </c>
      <c r="S517" s="3">
        <v>38</v>
      </c>
      <c r="T517">
        <v>100</v>
      </c>
      <c r="U517" t="s">
        <v>16</v>
      </c>
    </row>
    <row r="518" spans="1:21" x14ac:dyDescent="0.45">
      <c r="A518" t="s">
        <v>521</v>
      </c>
      <c r="B518" t="s">
        <v>522</v>
      </c>
      <c r="C518" t="s">
        <v>526</v>
      </c>
      <c r="D518" s="3" t="s">
        <v>531</v>
      </c>
      <c r="E518">
        <v>2010</v>
      </c>
      <c r="F518">
        <v>2010</v>
      </c>
      <c r="G518" t="s">
        <v>15</v>
      </c>
      <c r="H518">
        <v>4</v>
      </c>
      <c r="I518">
        <v>21</v>
      </c>
      <c r="J518" s="3" t="s">
        <v>17</v>
      </c>
      <c r="K518" s="3">
        <v>0</v>
      </c>
      <c r="L518" s="3">
        <v>0</v>
      </c>
      <c r="M518" s="3">
        <v>21</v>
      </c>
      <c r="N518" s="3">
        <v>20</v>
      </c>
      <c r="O518" s="3">
        <v>20</v>
      </c>
      <c r="P518" s="3">
        <v>12</v>
      </c>
      <c r="Q518" s="3">
        <v>4</v>
      </c>
      <c r="R518" s="3">
        <v>25</v>
      </c>
      <c r="S518" s="3">
        <v>88</v>
      </c>
      <c r="T518">
        <v>100</v>
      </c>
      <c r="U518" t="s">
        <v>16</v>
      </c>
    </row>
    <row r="519" spans="1:21" x14ac:dyDescent="0.45">
      <c r="A519" t="s">
        <v>521</v>
      </c>
      <c r="B519" t="s">
        <v>522</v>
      </c>
      <c r="C519" t="s">
        <v>526</v>
      </c>
      <c r="D519" s="3" t="s">
        <v>531</v>
      </c>
      <c r="E519">
        <v>2010</v>
      </c>
      <c r="F519">
        <v>2010</v>
      </c>
      <c r="G519" t="s">
        <v>15</v>
      </c>
      <c r="H519">
        <v>4</v>
      </c>
      <c r="I519">
        <v>21</v>
      </c>
      <c r="J519" s="3" t="s">
        <v>17</v>
      </c>
      <c r="K519" s="3">
        <v>0</v>
      </c>
      <c r="L519" s="3">
        <v>0</v>
      </c>
      <c r="M519" s="3">
        <v>21</v>
      </c>
      <c r="N519" s="3">
        <v>25</v>
      </c>
      <c r="O519" s="3">
        <v>25</v>
      </c>
      <c r="P519" s="3">
        <v>12</v>
      </c>
      <c r="Q519" s="3">
        <v>4</v>
      </c>
      <c r="R519" s="3">
        <v>25</v>
      </c>
      <c r="S519" s="3">
        <v>95</v>
      </c>
      <c r="T519">
        <v>100</v>
      </c>
      <c r="U519" t="s">
        <v>16</v>
      </c>
    </row>
    <row r="520" spans="1:21" x14ac:dyDescent="0.45">
      <c r="A520" t="s">
        <v>521</v>
      </c>
      <c r="B520" t="s">
        <v>522</v>
      </c>
      <c r="C520" t="s">
        <v>526</v>
      </c>
      <c r="D520" s="3" t="s">
        <v>531</v>
      </c>
      <c r="E520">
        <v>2010</v>
      </c>
      <c r="F520">
        <v>2010</v>
      </c>
      <c r="G520" t="s">
        <v>15</v>
      </c>
      <c r="H520">
        <v>4</v>
      </c>
      <c r="I520">
        <v>21</v>
      </c>
      <c r="J520" s="3" t="s">
        <v>17</v>
      </c>
      <c r="K520" s="3">
        <v>0</v>
      </c>
      <c r="L520" s="3">
        <v>0</v>
      </c>
      <c r="M520" s="3">
        <v>21</v>
      </c>
      <c r="N520" s="3">
        <v>30</v>
      </c>
      <c r="O520" s="3">
        <v>30</v>
      </c>
      <c r="P520" s="3">
        <v>12</v>
      </c>
      <c r="Q520" s="3">
        <v>4</v>
      </c>
      <c r="R520" s="3">
        <v>25</v>
      </c>
      <c r="S520" s="3">
        <v>97</v>
      </c>
      <c r="T520">
        <v>100</v>
      </c>
      <c r="U520" t="s">
        <v>16</v>
      </c>
    </row>
    <row r="521" spans="1:21" x14ac:dyDescent="0.45">
      <c r="A521" t="s">
        <v>521</v>
      </c>
      <c r="B521" t="s">
        <v>522</v>
      </c>
      <c r="C521" t="s">
        <v>526</v>
      </c>
      <c r="D521" s="3" t="s">
        <v>531</v>
      </c>
      <c r="E521">
        <v>2010</v>
      </c>
      <c r="F521">
        <v>2010</v>
      </c>
      <c r="G521" t="s">
        <v>15</v>
      </c>
      <c r="H521">
        <v>4</v>
      </c>
      <c r="I521">
        <v>21</v>
      </c>
      <c r="J521" s="3" t="s">
        <v>17</v>
      </c>
      <c r="K521" s="3">
        <v>0</v>
      </c>
      <c r="L521" s="3">
        <v>0</v>
      </c>
      <c r="M521" s="3">
        <v>21</v>
      </c>
      <c r="N521" s="3">
        <v>35</v>
      </c>
      <c r="O521" s="3">
        <v>35</v>
      </c>
      <c r="P521" s="3">
        <v>12</v>
      </c>
      <c r="Q521" s="3">
        <v>4</v>
      </c>
      <c r="R521" s="3">
        <v>25</v>
      </c>
      <c r="S521" s="3">
        <v>50</v>
      </c>
      <c r="T521">
        <v>100</v>
      </c>
      <c r="U521" t="s">
        <v>16</v>
      </c>
    </row>
    <row r="522" spans="1:21" x14ac:dyDescent="0.45">
      <c r="A522" t="s">
        <v>521</v>
      </c>
      <c r="B522" t="s">
        <v>522</v>
      </c>
      <c r="C522" t="s">
        <v>525</v>
      </c>
      <c r="D522" s="3" t="s">
        <v>530</v>
      </c>
      <c r="E522">
        <v>2009</v>
      </c>
      <c r="F522">
        <v>2010</v>
      </c>
      <c r="G522" t="s">
        <v>15</v>
      </c>
      <c r="H522" t="s">
        <v>16</v>
      </c>
      <c r="I522">
        <v>0</v>
      </c>
      <c r="J522" s="3" t="s">
        <v>17</v>
      </c>
      <c r="K522" s="3">
        <v>0</v>
      </c>
      <c r="L522" s="3">
        <v>0</v>
      </c>
      <c r="M522" s="3">
        <v>21</v>
      </c>
      <c r="N522" s="3">
        <v>10</v>
      </c>
      <c r="O522" s="3">
        <v>10</v>
      </c>
      <c r="P522" s="3">
        <v>12</v>
      </c>
      <c r="Q522" s="3">
        <v>4</v>
      </c>
      <c r="R522" s="3">
        <v>25</v>
      </c>
      <c r="S522" s="3">
        <v>0</v>
      </c>
      <c r="T522">
        <v>100</v>
      </c>
      <c r="U522" t="s">
        <v>16</v>
      </c>
    </row>
    <row r="523" spans="1:21" x14ac:dyDescent="0.45">
      <c r="A523" t="s">
        <v>521</v>
      </c>
      <c r="B523" t="s">
        <v>522</v>
      </c>
      <c r="C523" t="s">
        <v>525</v>
      </c>
      <c r="D523" s="3" t="s">
        <v>530</v>
      </c>
      <c r="E523">
        <v>2009</v>
      </c>
      <c r="F523">
        <v>2010</v>
      </c>
      <c r="G523" t="s">
        <v>15</v>
      </c>
      <c r="H523" t="s">
        <v>16</v>
      </c>
      <c r="I523">
        <v>0</v>
      </c>
      <c r="J523" s="3" t="s">
        <v>17</v>
      </c>
      <c r="K523" s="3">
        <v>0</v>
      </c>
      <c r="L523" s="3">
        <v>0</v>
      </c>
      <c r="M523" s="3">
        <v>21</v>
      </c>
      <c r="N523" s="3">
        <v>13</v>
      </c>
      <c r="O523" s="3">
        <v>13</v>
      </c>
      <c r="P523" s="3">
        <v>12</v>
      </c>
      <c r="Q523" s="3">
        <v>4</v>
      </c>
      <c r="R523" s="3">
        <v>25</v>
      </c>
      <c r="S523" s="3">
        <v>0</v>
      </c>
      <c r="T523">
        <v>100</v>
      </c>
      <c r="U523" t="s">
        <v>16</v>
      </c>
    </row>
    <row r="524" spans="1:21" x14ac:dyDescent="0.45">
      <c r="A524" t="s">
        <v>521</v>
      </c>
      <c r="B524" t="s">
        <v>522</v>
      </c>
      <c r="C524" t="s">
        <v>525</v>
      </c>
      <c r="D524" s="3" t="s">
        <v>530</v>
      </c>
      <c r="E524">
        <v>2009</v>
      </c>
      <c r="F524">
        <v>2010</v>
      </c>
      <c r="G524" t="s">
        <v>15</v>
      </c>
      <c r="H524" t="s">
        <v>16</v>
      </c>
      <c r="I524">
        <v>0</v>
      </c>
      <c r="J524" s="3" t="s">
        <v>17</v>
      </c>
      <c r="K524" s="3">
        <v>0</v>
      </c>
      <c r="L524" s="3">
        <v>0</v>
      </c>
      <c r="M524" s="3">
        <v>21</v>
      </c>
      <c r="N524" s="3">
        <v>17</v>
      </c>
      <c r="O524" s="3">
        <v>17</v>
      </c>
      <c r="P524" s="3">
        <v>12</v>
      </c>
      <c r="Q524" s="3">
        <v>4</v>
      </c>
      <c r="R524" s="3">
        <v>25</v>
      </c>
      <c r="S524" s="3">
        <v>5</v>
      </c>
      <c r="T524">
        <v>100</v>
      </c>
      <c r="U524" t="s">
        <v>16</v>
      </c>
    </row>
    <row r="525" spans="1:21" x14ac:dyDescent="0.45">
      <c r="A525" t="s">
        <v>521</v>
      </c>
      <c r="B525" t="s">
        <v>522</v>
      </c>
      <c r="C525" t="s">
        <v>525</v>
      </c>
      <c r="D525" s="3" t="s">
        <v>530</v>
      </c>
      <c r="E525">
        <v>2009</v>
      </c>
      <c r="F525">
        <v>2010</v>
      </c>
      <c r="G525" t="s">
        <v>15</v>
      </c>
      <c r="H525" t="s">
        <v>16</v>
      </c>
      <c r="I525">
        <v>0</v>
      </c>
      <c r="J525" s="3" t="s">
        <v>17</v>
      </c>
      <c r="K525" s="3">
        <v>0</v>
      </c>
      <c r="L525" s="3">
        <v>0</v>
      </c>
      <c r="M525" s="3">
        <v>21</v>
      </c>
      <c r="N525" s="3">
        <v>20</v>
      </c>
      <c r="O525" s="3">
        <v>20</v>
      </c>
      <c r="P525" s="3">
        <v>12</v>
      </c>
      <c r="Q525" s="3">
        <v>4</v>
      </c>
      <c r="R525" s="3">
        <v>25</v>
      </c>
      <c r="S525" s="3">
        <v>10</v>
      </c>
      <c r="T525">
        <v>100</v>
      </c>
      <c r="U525" t="s">
        <v>16</v>
      </c>
    </row>
    <row r="526" spans="1:21" x14ac:dyDescent="0.45">
      <c r="A526" t="s">
        <v>521</v>
      </c>
      <c r="B526" t="s">
        <v>522</v>
      </c>
      <c r="C526" t="s">
        <v>525</v>
      </c>
      <c r="D526" s="3" t="s">
        <v>530</v>
      </c>
      <c r="E526">
        <v>2009</v>
      </c>
      <c r="F526">
        <v>2010</v>
      </c>
      <c r="G526" t="s">
        <v>15</v>
      </c>
      <c r="H526" t="s">
        <v>16</v>
      </c>
      <c r="I526">
        <v>0</v>
      </c>
      <c r="J526" s="3" t="s">
        <v>17</v>
      </c>
      <c r="K526" s="3">
        <v>0</v>
      </c>
      <c r="L526" s="3">
        <v>0</v>
      </c>
      <c r="M526" s="3">
        <v>21</v>
      </c>
      <c r="N526" s="3">
        <v>25</v>
      </c>
      <c r="O526" s="3">
        <v>25</v>
      </c>
      <c r="P526" s="3">
        <v>12</v>
      </c>
      <c r="Q526" s="3">
        <v>4</v>
      </c>
      <c r="R526" s="3">
        <v>25</v>
      </c>
      <c r="S526" s="3">
        <v>50</v>
      </c>
      <c r="T526">
        <v>100</v>
      </c>
      <c r="U526" t="s">
        <v>16</v>
      </c>
    </row>
    <row r="527" spans="1:21" x14ac:dyDescent="0.45">
      <c r="A527" t="s">
        <v>521</v>
      </c>
      <c r="B527" t="s">
        <v>522</v>
      </c>
      <c r="C527" t="s">
        <v>525</v>
      </c>
      <c r="D527" s="3" t="s">
        <v>530</v>
      </c>
      <c r="E527">
        <v>2009</v>
      </c>
      <c r="F527">
        <v>2010</v>
      </c>
      <c r="G527" t="s">
        <v>15</v>
      </c>
      <c r="H527" t="s">
        <v>16</v>
      </c>
      <c r="I527">
        <v>0</v>
      </c>
      <c r="J527" s="3" t="s">
        <v>17</v>
      </c>
      <c r="K527" s="3">
        <v>0</v>
      </c>
      <c r="L527" s="3">
        <v>0</v>
      </c>
      <c r="M527" s="3">
        <v>21</v>
      </c>
      <c r="N527" s="3">
        <v>30</v>
      </c>
      <c r="O527" s="3">
        <v>30</v>
      </c>
      <c r="P527" s="3">
        <v>12</v>
      </c>
      <c r="Q527" s="3">
        <v>4</v>
      </c>
      <c r="R527" s="3">
        <v>25</v>
      </c>
      <c r="S527" s="3">
        <v>71</v>
      </c>
      <c r="T527">
        <v>100</v>
      </c>
      <c r="U527" t="s">
        <v>16</v>
      </c>
    </row>
    <row r="528" spans="1:21" x14ac:dyDescent="0.45">
      <c r="A528" t="s">
        <v>521</v>
      </c>
      <c r="B528" t="s">
        <v>522</v>
      </c>
      <c r="C528" t="s">
        <v>525</v>
      </c>
      <c r="D528" s="3" t="s">
        <v>530</v>
      </c>
      <c r="E528">
        <v>2009</v>
      </c>
      <c r="F528">
        <v>2010</v>
      </c>
      <c r="G528" t="s">
        <v>15</v>
      </c>
      <c r="H528" t="s">
        <v>16</v>
      </c>
      <c r="I528">
        <v>0</v>
      </c>
      <c r="J528" s="3" t="s">
        <v>17</v>
      </c>
      <c r="K528" s="3">
        <v>0</v>
      </c>
      <c r="L528" s="3">
        <v>0</v>
      </c>
      <c r="M528" s="3">
        <v>21</v>
      </c>
      <c r="N528" s="3">
        <v>35</v>
      </c>
      <c r="O528" s="3">
        <v>35</v>
      </c>
      <c r="P528" s="3">
        <v>12</v>
      </c>
      <c r="Q528" s="3">
        <v>4</v>
      </c>
      <c r="R528" s="3">
        <v>25</v>
      </c>
      <c r="S528" s="3">
        <v>5</v>
      </c>
      <c r="T528">
        <v>100</v>
      </c>
      <c r="U528" t="s">
        <v>16</v>
      </c>
    </row>
    <row r="529" spans="1:21" x14ac:dyDescent="0.45">
      <c r="A529" t="s">
        <v>521</v>
      </c>
      <c r="B529" t="s">
        <v>522</v>
      </c>
      <c r="C529" t="s">
        <v>525</v>
      </c>
      <c r="D529" s="3" t="s">
        <v>530</v>
      </c>
      <c r="E529">
        <v>2009</v>
      </c>
      <c r="F529">
        <v>2010</v>
      </c>
      <c r="G529" t="s">
        <v>15</v>
      </c>
      <c r="H529">
        <v>4</v>
      </c>
      <c r="I529">
        <v>21</v>
      </c>
      <c r="J529" s="3" t="s">
        <v>17</v>
      </c>
      <c r="K529" s="3">
        <v>0</v>
      </c>
      <c r="L529" s="3">
        <v>0</v>
      </c>
      <c r="M529" s="3">
        <v>21</v>
      </c>
      <c r="N529" s="3">
        <v>10</v>
      </c>
      <c r="O529" s="3">
        <v>10</v>
      </c>
      <c r="P529" s="3">
        <v>12</v>
      </c>
      <c r="Q529" s="3">
        <v>4</v>
      </c>
      <c r="R529" s="3">
        <v>25</v>
      </c>
      <c r="S529" s="3">
        <v>10</v>
      </c>
      <c r="T529">
        <v>100</v>
      </c>
      <c r="U529" t="s">
        <v>16</v>
      </c>
    </row>
    <row r="530" spans="1:21" x14ac:dyDescent="0.45">
      <c r="A530" t="s">
        <v>521</v>
      </c>
      <c r="B530" t="s">
        <v>522</v>
      </c>
      <c r="C530" t="s">
        <v>525</v>
      </c>
      <c r="D530" s="3" t="s">
        <v>530</v>
      </c>
      <c r="E530">
        <v>2009</v>
      </c>
      <c r="F530">
        <v>2010</v>
      </c>
      <c r="G530" t="s">
        <v>15</v>
      </c>
      <c r="H530">
        <v>4</v>
      </c>
      <c r="I530">
        <v>21</v>
      </c>
      <c r="J530" s="3" t="s">
        <v>17</v>
      </c>
      <c r="K530" s="3">
        <v>0</v>
      </c>
      <c r="L530" s="3">
        <v>0</v>
      </c>
      <c r="M530" s="3">
        <v>21</v>
      </c>
      <c r="N530" s="3">
        <v>13</v>
      </c>
      <c r="O530" s="3">
        <v>13</v>
      </c>
      <c r="P530" s="3">
        <v>12</v>
      </c>
      <c r="Q530" s="3">
        <v>4</v>
      </c>
      <c r="R530" s="3">
        <v>25</v>
      </c>
      <c r="S530" s="3">
        <v>27</v>
      </c>
      <c r="T530">
        <v>100</v>
      </c>
      <c r="U530" t="s">
        <v>16</v>
      </c>
    </row>
    <row r="531" spans="1:21" x14ac:dyDescent="0.45">
      <c r="A531" t="s">
        <v>521</v>
      </c>
      <c r="B531" t="s">
        <v>522</v>
      </c>
      <c r="C531" t="s">
        <v>525</v>
      </c>
      <c r="D531" s="3" t="s">
        <v>530</v>
      </c>
      <c r="E531">
        <v>2009</v>
      </c>
      <c r="F531">
        <v>2010</v>
      </c>
      <c r="G531" t="s">
        <v>15</v>
      </c>
      <c r="H531">
        <v>4</v>
      </c>
      <c r="I531">
        <v>21</v>
      </c>
      <c r="J531" s="3" t="s">
        <v>17</v>
      </c>
      <c r="K531" s="3">
        <v>0</v>
      </c>
      <c r="L531" s="3">
        <v>0</v>
      </c>
      <c r="M531" s="3">
        <v>21</v>
      </c>
      <c r="N531" s="3">
        <v>17</v>
      </c>
      <c r="O531" s="3">
        <v>17</v>
      </c>
      <c r="P531" s="3">
        <v>12</v>
      </c>
      <c r="Q531" s="3">
        <v>4</v>
      </c>
      <c r="R531" s="3">
        <v>25</v>
      </c>
      <c r="S531" s="3">
        <v>60</v>
      </c>
      <c r="T531">
        <v>100</v>
      </c>
      <c r="U531" t="s">
        <v>16</v>
      </c>
    </row>
    <row r="532" spans="1:21" x14ac:dyDescent="0.45">
      <c r="A532" t="s">
        <v>521</v>
      </c>
      <c r="B532" t="s">
        <v>522</v>
      </c>
      <c r="C532" t="s">
        <v>525</v>
      </c>
      <c r="D532" s="3" t="s">
        <v>530</v>
      </c>
      <c r="E532">
        <v>2009</v>
      </c>
      <c r="F532">
        <v>2010</v>
      </c>
      <c r="G532" t="s">
        <v>15</v>
      </c>
      <c r="H532">
        <v>4</v>
      </c>
      <c r="I532">
        <v>21</v>
      </c>
      <c r="J532" s="3" t="s">
        <v>17</v>
      </c>
      <c r="K532" s="3">
        <v>0</v>
      </c>
      <c r="L532" s="3">
        <v>0</v>
      </c>
      <c r="M532" s="3">
        <v>21</v>
      </c>
      <c r="N532" s="3">
        <v>20</v>
      </c>
      <c r="O532" s="3">
        <v>20</v>
      </c>
      <c r="P532" s="3">
        <v>12</v>
      </c>
      <c r="Q532" s="3">
        <v>4</v>
      </c>
      <c r="R532" s="3">
        <v>25</v>
      </c>
      <c r="S532" s="3">
        <v>74</v>
      </c>
      <c r="T532">
        <v>100</v>
      </c>
      <c r="U532" t="s">
        <v>16</v>
      </c>
    </row>
    <row r="533" spans="1:21" x14ac:dyDescent="0.45">
      <c r="A533" t="s">
        <v>521</v>
      </c>
      <c r="B533" t="s">
        <v>522</v>
      </c>
      <c r="C533" t="s">
        <v>525</v>
      </c>
      <c r="D533" s="3" t="s">
        <v>530</v>
      </c>
      <c r="E533">
        <v>2009</v>
      </c>
      <c r="F533">
        <v>2010</v>
      </c>
      <c r="G533" t="s">
        <v>15</v>
      </c>
      <c r="H533">
        <v>4</v>
      </c>
      <c r="I533">
        <v>21</v>
      </c>
      <c r="J533" s="3" t="s">
        <v>17</v>
      </c>
      <c r="K533" s="3">
        <v>0</v>
      </c>
      <c r="L533" s="3">
        <v>0</v>
      </c>
      <c r="M533" s="3">
        <v>21</v>
      </c>
      <c r="N533" s="3">
        <v>25</v>
      </c>
      <c r="O533" s="3">
        <v>25</v>
      </c>
      <c r="P533" s="3">
        <v>12</v>
      </c>
      <c r="Q533" s="3">
        <v>4</v>
      </c>
      <c r="R533" s="3">
        <v>25</v>
      </c>
      <c r="S533" s="3">
        <v>92</v>
      </c>
      <c r="T533">
        <v>100</v>
      </c>
      <c r="U533" t="s">
        <v>16</v>
      </c>
    </row>
    <row r="534" spans="1:21" x14ac:dyDescent="0.45">
      <c r="A534" t="s">
        <v>521</v>
      </c>
      <c r="B534" t="s">
        <v>522</v>
      </c>
      <c r="C534" t="s">
        <v>525</v>
      </c>
      <c r="D534" s="3" t="s">
        <v>530</v>
      </c>
      <c r="E534">
        <v>2009</v>
      </c>
      <c r="F534">
        <v>2010</v>
      </c>
      <c r="G534" t="s">
        <v>15</v>
      </c>
      <c r="H534">
        <v>4</v>
      </c>
      <c r="I534">
        <v>21</v>
      </c>
      <c r="J534" s="3" t="s">
        <v>17</v>
      </c>
      <c r="K534" s="3">
        <v>0</v>
      </c>
      <c r="L534" s="3">
        <v>0</v>
      </c>
      <c r="M534" s="3">
        <v>21</v>
      </c>
      <c r="N534" s="3">
        <v>30</v>
      </c>
      <c r="O534" s="3">
        <v>30</v>
      </c>
      <c r="P534" s="3">
        <v>12</v>
      </c>
      <c r="Q534" s="3">
        <v>4</v>
      </c>
      <c r="R534" s="3">
        <v>25</v>
      </c>
      <c r="S534" s="3">
        <v>97</v>
      </c>
      <c r="T534">
        <v>100</v>
      </c>
      <c r="U534" t="s">
        <v>16</v>
      </c>
    </row>
    <row r="535" spans="1:21" x14ac:dyDescent="0.45">
      <c r="A535" t="s">
        <v>521</v>
      </c>
      <c r="B535" t="s">
        <v>522</v>
      </c>
      <c r="C535" t="s">
        <v>525</v>
      </c>
      <c r="D535" s="3" t="s">
        <v>530</v>
      </c>
      <c r="E535">
        <v>2009</v>
      </c>
      <c r="F535">
        <v>2010</v>
      </c>
      <c r="G535" t="s">
        <v>15</v>
      </c>
      <c r="H535">
        <v>4</v>
      </c>
      <c r="I535">
        <v>21</v>
      </c>
      <c r="J535" s="3" t="s">
        <v>17</v>
      </c>
      <c r="K535" s="3">
        <v>0</v>
      </c>
      <c r="L535" s="3">
        <v>0</v>
      </c>
      <c r="M535" s="3">
        <v>21</v>
      </c>
      <c r="N535" s="3">
        <v>35</v>
      </c>
      <c r="O535" s="3">
        <v>35</v>
      </c>
      <c r="P535" s="3">
        <v>12</v>
      </c>
      <c r="Q535" s="3">
        <v>4</v>
      </c>
      <c r="R535" s="3">
        <v>25</v>
      </c>
      <c r="S535" s="3">
        <v>37</v>
      </c>
      <c r="T535">
        <v>100</v>
      </c>
      <c r="U535" t="s">
        <v>16</v>
      </c>
    </row>
    <row r="536" spans="1:21" x14ac:dyDescent="0.45">
      <c r="A536" t="s">
        <v>521</v>
      </c>
      <c r="B536" t="s">
        <v>522</v>
      </c>
      <c r="C536" t="s">
        <v>523</v>
      </c>
      <c r="D536" s="3" t="s">
        <v>528</v>
      </c>
      <c r="E536">
        <v>2002</v>
      </c>
      <c r="F536">
        <v>2010</v>
      </c>
      <c r="G536" t="s">
        <v>15</v>
      </c>
      <c r="H536" t="s">
        <v>16</v>
      </c>
      <c r="I536">
        <v>0</v>
      </c>
      <c r="J536" s="3" t="s">
        <v>17</v>
      </c>
      <c r="K536" s="3">
        <v>0</v>
      </c>
      <c r="L536" s="3">
        <v>0</v>
      </c>
      <c r="M536" s="3">
        <v>21</v>
      </c>
      <c r="N536" s="3">
        <v>10</v>
      </c>
      <c r="O536" s="3">
        <v>10</v>
      </c>
      <c r="P536" s="3">
        <v>12</v>
      </c>
      <c r="Q536" s="3">
        <v>4</v>
      </c>
      <c r="R536" s="3">
        <v>25</v>
      </c>
      <c r="S536" s="3">
        <v>0</v>
      </c>
      <c r="T536">
        <v>100</v>
      </c>
      <c r="U536" t="s">
        <v>16</v>
      </c>
    </row>
    <row r="537" spans="1:21" x14ac:dyDescent="0.45">
      <c r="A537" t="s">
        <v>521</v>
      </c>
      <c r="B537" t="s">
        <v>522</v>
      </c>
      <c r="C537" t="s">
        <v>523</v>
      </c>
      <c r="D537" s="3" t="s">
        <v>528</v>
      </c>
      <c r="E537">
        <v>2002</v>
      </c>
      <c r="F537">
        <v>2010</v>
      </c>
      <c r="G537" t="s">
        <v>15</v>
      </c>
      <c r="H537" t="s">
        <v>16</v>
      </c>
      <c r="I537">
        <v>0</v>
      </c>
      <c r="J537" s="3" t="s">
        <v>17</v>
      </c>
      <c r="K537" s="3">
        <v>0</v>
      </c>
      <c r="L537" s="3">
        <v>0</v>
      </c>
      <c r="M537" s="3">
        <v>21</v>
      </c>
      <c r="N537" s="3">
        <v>13</v>
      </c>
      <c r="O537" s="3">
        <v>13</v>
      </c>
      <c r="P537" s="3">
        <v>12</v>
      </c>
      <c r="Q537" s="3">
        <v>4</v>
      </c>
      <c r="R537" s="3">
        <v>25</v>
      </c>
      <c r="S537" s="3">
        <v>0</v>
      </c>
      <c r="T537">
        <v>100</v>
      </c>
      <c r="U537" t="s">
        <v>16</v>
      </c>
    </row>
    <row r="538" spans="1:21" x14ac:dyDescent="0.45">
      <c r="A538" t="s">
        <v>521</v>
      </c>
      <c r="B538" t="s">
        <v>522</v>
      </c>
      <c r="C538" t="s">
        <v>523</v>
      </c>
      <c r="D538" s="3" t="s">
        <v>528</v>
      </c>
      <c r="E538">
        <v>2002</v>
      </c>
      <c r="F538">
        <v>2010</v>
      </c>
      <c r="G538" t="s">
        <v>15</v>
      </c>
      <c r="H538" t="s">
        <v>16</v>
      </c>
      <c r="I538">
        <v>0</v>
      </c>
      <c r="J538" s="3" t="s">
        <v>17</v>
      </c>
      <c r="K538" s="3">
        <v>0</v>
      </c>
      <c r="L538" s="3">
        <v>0</v>
      </c>
      <c r="M538" s="3">
        <v>21</v>
      </c>
      <c r="N538" s="3">
        <v>17</v>
      </c>
      <c r="O538" s="3">
        <v>17</v>
      </c>
      <c r="P538" s="3">
        <v>12</v>
      </c>
      <c r="Q538" s="3">
        <v>4</v>
      </c>
      <c r="R538" s="3">
        <v>25</v>
      </c>
      <c r="S538" s="3">
        <v>1</v>
      </c>
      <c r="T538">
        <v>100</v>
      </c>
      <c r="U538" t="s">
        <v>16</v>
      </c>
    </row>
    <row r="539" spans="1:21" x14ac:dyDescent="0.45">
      <c r="A539" t="s">
        <v>521</v>
      </c>
      <c r="B539" t="s">
        <v>522</v>
      </c>
      <c r="C539" t="s">
        <v>523</v>
      </c>
      <c r="D539" s="3" t="s">
        <v>528</v>
      </c>
      <c r="E539">
        <v>2002</v>
      </c>
      <c r="F539">
        <v>2010</v>
      </c>
      <c r="G539" t="s">
        <v>15</v>
      </c>
      <c r="H539" t="s">
        <v>16</v>
      </c>
      <c r="I539">
        <v>0</v>
      </c>
      <c r="J539" s="3" t="s">
        <v>17</v>
      </c>
      <c r="K539" s="3">
        <v>0</v>
      </c>
      <c r="L539" s="3">
        <v>0</v>
      </c>
      <c r="M539" s="3">
        <v>21</v>
      </c>
      <c r="N539" s="3">
        <v>20</v>
      </c>
      <c r="O539" s="3">
        <v>20</v>
      </c>
      <c r="P539" s="3">
        <v>12</v>
      </c>
      <c r="Q539" s="3">
        <v>4</v>
      </c>
      <c r="R539" s="3">
        <v>25</v>
      </c>
      <c r="S539" s="3">
        <v>10</v>
      </c>
      <c r="T539">
        <v>100</v>
      </c>
      <c r="U539" t="s">
        <v>16</v>
      </c>
    </row>
    <row r="540" spans="1:21" x14ac:dyDescent="0.45">
      <c r="A540" t="s">
        <v>521</v>
      </c>
      <c r="B540" t="s">
        <v>522</v>
      </c>
      <c r="C540" t="s">
        <v>523</v>
      </c>
      <c r="D540" s="3" t="s">
        <v>528</v>
      </c>
      <c r="E540">
        <v>2002</v>
      </c>
      <c r="F540">
        <v>2010</v>
      </c>
      <c r="G540" t="s">
        <v>15</v>
      </c>
      <c r="H540" t="s">
        <v>16</v>
      </c>
      <c r="I540">
        <v>0</v>
      </c>
      <c r="J540" s="3" t="s">
        <v>17</v>
      </c>
      <c r="K540" s="3">
        <v>0</v>
      </c>
      <c r="L540" s="3">
        <v>0</v>
      </c>
      <c r="M540" s="3">
        <v>21</v>
      </c>
      <c r="N540" s="3">
        <v>25</v>
      </c>
      <c r="O540" s="3">
        <v>25</v>
      </c>
      <c r="P540" s="3">
        <v>12</v>
      </c>
      <c r="Q540" s="3">
        <v>4</v>
      </c>
      <c r="R540" s="3">
        <v>25</v>
      </c>
      <c r="S540" s="3">
        <v>40</v>
      </c>
      <c r="T540">
        <v>100</v>
      </c>
      <c r="U540" t="s">
        <v>16</v>
      </c>
    </row>
    <row r="541" spans="1:21" x14ac:dyDescent="0.45">
      <c r="A541" t="s">
        <v>521</v>
      </c>
      <c r="B541" t="s">
        <v>522</v>
      </c>
      <c r="C541" t="s">
        <v>523</v>
      </c>
      <c r="D541" s="3" t="s">
        <v>528</v>
      </c>
      <c r="E541">
        <v>2002</v>
      </c>
      <c r="F541">
        <v>2010</v>
      </c>
      <c r="G541" t="s">
        <v>15</v>
      </c>
      <c r="H541" t="s">
        <v>16</v>
      </c>
      <c r="I541">
        <v>0</v>
      </c>
      <c r="J541" s="3" t="s">
        <v>17</v>
      </c>
      <c r="K541" s="3">
        <v>0</v>
      </c>
      <c r="L541" s="3">
        <v>0</v>
      </c>
      <c r="M541" s="3">
        <v>21</v>
      </c>
      <c r="N541" s="3">
        <v>30</v>
      </c>
      <c r="O541" s="3">
        <v>30</v>
      </c>
      <c r="P541" s="3">
        <v>12</v>
      </c>
      <c r="Q541" s="3">
        <v>4</v>
      </c>
      <c r="R541" s="3">
        <v>25</v>
      </c>
      <c r="S541">
        <v>87</v>
      </c>
      <c r="T541">
        <v>100</v>
      </c>
      <c r="U541" t="s">
        <v>16</v>
      </c>
    </row>
    <row r="542" spans="1:21" x14ac:dyDescent="0.45">
      <c r="A542" t="s">
        <v>521</v>
      </c>
      <c r="B542" t="s">
        <v>522</v>
      </c>
      <c r="C542" t="s">
        <v>523</v>
      </c>
      <c r="D542" s="3" t="s">
        <v>528</v>
      </c>
      <c r="E542">
        <v>2002</v>
      </c>
      <c r="F542">
        <v>2010</v>
      </c>
      <c r="G542" t="s">
        <v>15</v>
      </c>
      <c r="H542" t="s">
        <v>16</v>
      </c>
      <c r="I542">
        <v>0</v>
      </c>
      <c r="J542" s="3" t="s">
        <v>17</v>
      </c>
      <c r="K542" s="3">
        <v>0</v>
      </c>
      <c r="L542" s="3">
        <v>0</v>
      </c>
      <c r="M542" s="3">
        <v>21</v>
      </c>
      <c r="N542" s="3">
        <v>35</v>
      </c>
      <c r="O542" s="3">
        <v>35</v>
      </c>
      <c r="P542" s="3">
        <v>12</v>
      </c>
      <c r="Q542" s="3">
        <v>4</v>
      </c>
      <c r="R542" s="3">
        <v>25</v>
      </c>
      <c r="S542" s="3">
        <v>5</v>
      </c>
      <c r="T542">
        <v>100</v>
      </c>
      <c r="U542" t="s">
        <v>16</v>
      </c>
    </row>
    <row r="543" spans="1:21" x14ac:dyDescent="0.45">
      <c r="A543" t="s">
        <v>521</v>
      </c>
      <c r="B543" t="s">
        <v>522</v>
      </c>
      <c r="C543" t="s">
        <v>523</v>
      </c>
      <c r="D543" s="3" t="s">
        <v>528</v>
      </c>
      <c r="E543">
        <v>2002</v>
      </c>
      <c r="F543">
        <v>2010</v>
      </c>
      <c r="G543" t="s">
        <v>15</v>
      </c>
      <c r="H543">
        <v>4</v>
      </c>
      <c r="I543">
        <v>21</v>
      </c>
      <c r="J543" s="3" t="s">
        <v>17</v>
      </c>
      <c r="K543" s="3">
        <v>0</v>
      </c>
      <c r="L543" s="3">
        <v>0</v>
      </c>
      <c r="M543" s="3">
        <v>21</v>
      </c>
      <c r="N543" s="3">
        <v>10</v>
      </c>
      <c r="O543" s="3">
        <v>10</v>
      </c>
      <c r="P543" s="3">
        <v>12</v>
      </c>
      <c r="Q543" s="3">
        <v>4</v>
      </c>
      <c r="R543" s="3">
        <v>25</v>
      </c>
      <c r="S543" s="3">
        <v>5</v>
      </c>
      <c r="T543">
        <v>100</v>
      </c>
      <c r="U543" t="s">
        <v>16</v>
      </c>
    </row>
    <row r="544" spans="1:21" x14ac:dyDescent="0.45">
      <c r="A544" t="s">
        <v>521</v>
      </c>
      <c r="B544" t="s">
        <v>522</v>
      </c>
      <c r="C544" t="s">
        <v>523</v>
      </c>
      <c r="D544" s="3" t="s">
        <v>528</v>
      </c>
      <c r="E544">
        <v>2002</v>
      </c>
      <c r="F544">
        <v>2010</v>
      </c>
      <c r="G544" t="s">
        <v>15</v>
      </c>
      <c r="H544">
        <v>4</v>
      </c>
      <c r="I544">
        <v>21</v>
      </c>
      <c r="J544" s="3" t="s">
        <v>17</v>
      </c>
      <c r="K544" s="3">
        <v>0</v>
      </c>
      <c r="L544" s="3">
        <v>0</v>
      </c>
      <c r="M544" s="3">
        <v>21</v>
      </c>
      <c r="N544" s="3">
        <v>13</v>
      </c>
      <c r="O544" s="3">
        <v>13</v>
      </c>
      <c r="P544" s="3">
        <v>12</v>
      </c>
      <c r="Q544" s="3">
        <v>4</v>
      </c>
      <c r="R544" s="3">
        <v>25</v>
      </c>
      <c r="S544" s="3">
        <v>10</v>
      </c>
      <c r="T544">
        <v>100</v>
      </c>
      <c r="U544" t="s">
        <v>16</v>
      </c>
    </row>
    <row r="545" spans="1:21" x14ac:dyDescent="0.45">
      <c r="A545" t="s">
        <v>521</v>
      </c>
      <c r="B545" t="s">
        <v>522</v>
      </c>
      <c r="C545" t="s">
        <v>523</v>
      </c>
      <c r="D545" s="3" t="s">
        <v>528</v>
      </c>
      <c r="E545">
        <v>2002</v>
      </c>
      <c r="F545">
        <v>2010</v>
      </c>
      <c r="G545" t="s">
        <v>15</v>
      </c>
      <c r="H545">
        <v>4</v>
      </c>
      <c r="I545">
        <v>21</v>
      </c>
      <c r="J545" s="3" t="s">
        <v>17</v>
      </c>
      <c r="K545" s="3">
        <v>0</v>
      </c>
      <c r="L545" s="3">
        <v>0</v>
      </c>
      <c r="M545" s="3">
        <v>21</v>
      </c>
      <c r="N545" s="3">
        <v>17</v>
      </c>
      <c r="O545" s="3">
        <v>17</v>
      </c>
      <c r="P545" s="3">
        <v>12</v>
      </c>
      <c r="Q545" s="3">
        <v>4</v>
      </c>
      <c r="R545" s="3">
        <v>25</v>
      </c>
      <c r="S545" s="3">
        <v>48</v>
      </c>
      <c r="T545">
        <v>100</v>
      </c>
      <c r="U545" t="s">
        <v>16</v>
      </c>
    </row>
    <row r="546" spans="1:21" x14ac:dyDescent="0.45">
      <c r="A546" t="s">
        <v>521</v>
      </c>
      <c r="B546" t="s">
        <v>522</v>
      </c>
      <c r="C546" t="s">
        <v>523</v>
      </c>
      <c r="D546" s="3" t="s">
        <v>528</v>
      </c>
      <c r="E546">
        <v>2002</v>
      </c>
      <c r="F546">
        <v>2010</v>
      </c>
      <c r="G546" t="s">
        <v>15</v>
      </c>
      <c r="H546">
        <v>4</v>
      </c>
      <c r="I546">
        <v>21</v>
      </c>
      <c r="J546" s="3" t="s">
        <v>17</v>
      </c>
      <c r="K546" s="3">
        <v>0</v>
      </c>
      <c r="L546" s="3">
        <v>0</v>
      </c>
      <c r="M546" s="3">
        <v>21</v>
      </c>
      <c r="N546" s="3">
        <v>20</v>
      </c>
      <c r="O546" s="3">
        <v>20</v>
      </c>
      <c r="P546" s="3">
        <v>12</v>
      </c>
      <c r="Q546" s="3">
        <v>4</v>
      </c>
      <c r="R546" s="3">
        <v>25</v>
      </c>
      <c r="S546" s="3">
        <v>83</v>
      </c>
      <c r="T546">
        <v>100</v>
      </c>
      <c r="U546" t="s">
        <v>16</v>
      </c>
    </row>
    <row r="547" spans="1:21" x14ac:dyDescent="0.45">
      <c r="A547" t="s">
        <v>521</v>
      </c>
      <c r="B547" t="s">
        <v>522</v>
      </c>
      <c r="C547" t="s">
        <v>523</v>
      </c>
      <c r="D547" s="3" t="s">
        <v>528</v>
      </c>
      <c r="E547">
        <v>2002</v>
      </c>
      <c r="F547">
        <v>2010</v>
      </c>
      <c r="G547" t="s">
        <v>15</v>
      </c>
      <c r="H547">
        <v>4</v>
      </c>
      <c r="I547">
        <v>21</v>
      </c>
      <c r="J547" s="3" t="s">
        <v>17</v>
      </c>
      <c r="K547" s="3">
        <v>0</v>
      </c>
      <c r="L547" s="3">
        <v>0</v>
      </c>
      <c r="M547" s="3">
        <v>21</v>
      </c>
      <c r="N547" s="3">
        <v>25</v>
      </c>
      <c r="O547" s="3">
        <v>25</v>
      </c>
      <c r="P547" s="3">
        <v>12</v>
      </c>
      <c r="Q547" s="3">
        <v>4</v>
      </c>
      <c r="R547" s="3">
        <v>25</v>
      </c>
      <c r="S547" s="3">
        <v>97</v>
      </c>
      <c r="T547">
        <v>100</v>
      </c>
      <c r="U547" t="s">
        <v>16</v>
      </c>
    </row>
    <row r="548" spans="1:21" x14ac:dyDescent="0.45">
      <c r="A548" t="s">
        <v>521</v>
      </c>
      <c r="B548" t="s">
        <v>522</v>
      </c>
      <c r="C548" t="s">
        <v>523</v>
      </c>
      <c r="D548" s="3" t="s">
        <v>528</v>
      </c>
      <c r="E548">
        <v>2002</v>
      </c>
      <c r="F548">
        <v>2010</v>
      </c>
      <c r="G548" t="s">
        <v>15</v>
      </c>
      <c r="H548">
        <v>4</v>
      </c>
      <c r="I548">
        <v>21</v>
      </c>
      <c r="J548" s="3" t="s">
        <v>17</v>
      </c>
      <c r="K548" s="3">
        <v>0</v>
      </c>
      <c r="L548" s="3">
        <v>0</v>
      </c>
      <c r="M548" s="3">
        <v>21</v>
      </c>
      <c r="N548" s="3">
        <v>30</v>
      </c>
      <c r="O548" s="3">
        <v>30</v>
      </c>
      <c r="P548" s="3">
        <v>12</v>
      </c>
      <c r="Q548" s="3">
        <v>4</v>
      </c>
      <c r="R548" s="3">
        <v>25</v>
      </c>
      <c r="S548" s="3">
        <v>99</v>
      </c>
      <c r="T548">
        <v>100</v>
      </c>
      <c r="U548" t="s">
        <v>16</v>
      </c>
    </row>
    <row r="549" spans="1:21" x14ac:dyDescent="0.45">
      <c r="A549" t="s">
        <v>521</v>
      </c>
      <c r="B549" t="s">
        <v>522</v>
      </c>
      <c r="C549" t="s">
        <v>523</v>
      </c>
      <c r="D549" s="3" t="s">
        <v>528</v>
      </c>
      <c r="E549">
        <v>2002</v>
      </c>
      <c r="F549">
        <v>2010</v>
      </c>
      <c r="G549" t="s">
        <v>15</v>
      </c>
      <c r="H549">
        <v>4</v>
      </c>
      <c r="I549">
        <v>21</v>
      </c>
      <c r="J549" s="3" t="s">
        <v>17</v>
      </c>
      <c r="K549" s="3">
        <v>0</v>
      </c>
      <c r="L549" s="3">
        <v>0</v>
      </c>
      <c r="M549" s="3">
        <v>21</v>
      </c>
      <c r="N549" s="3">
        <v>35</v>
      </c>
      <c r="O549" s="3">
        <v>35</v>
      </c>
      <c r="P549" s="3">
        <v>12</v>
      </c>
      <c r="Q549" s="3">
        <v>4</v>
      </c>
      <c r="R549" s="3">
        <v>25</v>
      </c>
      <c r="S549" s="3">
        <v>75</v>
      </c>
      <c r="T549">
        <v>100</v>
      </c>
      <c r="U549" t="s">
        <v>16</v>
      </c>
    </row>
    <row r="550" spans="1:21" x14ac:dyDescent="0.45">
      <c r="A550" t="s">
        <v>521</v>
      </c>
      <c r="B550" t="s">
        <v>522</v>
      </c>
      <c r="C550" t="s">
        <v>527</v>
      </c>
      <c r="D550" s="3" t="s">
        <v>532</v>
      </c>
      <c r="E550">
        <v>2010</v>
      </c>
      <c r="F550">
        <v>2010</v>
      </c>
      <c r="G550" t="s">
        <v>15</v>
      </c>
      <c r="H550" t="s">
        <v>16</v>
      </c>
      <c r="I550">
        <v>0</v>
      </c>
      <c r="J550" s="3" t="s">
        <v>17</v>
      </c>
      <c r="K550" s="3">
        <v>0</v>
      </c>
      <c r="L550" s="3">
        <v>0</v>
      </c>
      <c r="M550" s="3">
        <v>21</v>
      </c>
      <c r="N550" s="3">
        <v>10</v>
      </c>
      <c r="O550" s="3">
        <v>10</v>
      </c>
      <c r="P550" s="3">
        <v>12</v>
      </c>
      <c r="Q550" s="3">
        <v>4</v>
      </c>
      <c r="R550" s="3">
        <v>25</v>
      </c>
      <c r="S550" s="3">
        <v>0</v>
      </c>
      <c r="T550">
        <v>100</v>
      </c>
      <c r="U550" t="s">
        <v>16</v>
      </c>
    </row>
    <row r="551" spans="1:21" x14ac:dyDescent="0.45">
      <c r="A551" t="s">
        <v>521</v>
      </c>
      <c r="B551" t="s">
        <v>522</v>
      </c>
      <c r="C551" t="s">
        <v>527</v>
      </c>
      <c r="D551" s="3" t="s">
        <v>532</v>
      </c>
      <c r="E551">
        <v>2010</v>
      </c>
      <c r="F551">
        <v>2010</v>
      </c>
      <c r="G551" t="s">
        <v>15</v>
      </c>
      <c r="H551" t="s">
        <v>16</v>
      </c>
      <c r="I551">
        <v>0</v>
      </c>
      <c r="J551" s="3" t="s">
        <v>17</v>
      </c>
      <c r="K551" s="3">
        <v>0</v>
      </c>
      <c r="L551" s="3">
        <v>0</v>
      </c>
      <c r="M551" s="3">
        <v>21</v>
      </c>
      <c r="N551" s="3">
        <v>13</v>
      </c>
      <c r="O551" s="3">
        <v>13</v>
      </c>
      <c r="P551" s="3">
        <v>12</v>
      </c>
      <c r="Q551" s="3">
        <v>4</v>
      </c>
      <c r="R551" s="3">
        <v>25</v>
      </c>
      <c r="S551" s="3">
        <v>0</v>
      </c>
      <c r="T551">
        <v>100</v>
      </c>
      <c r="U551" t="s">
        <v>16</v>
      </c>
    </row>
    <row r="552" spans="1:21" x14ac:dyDescent="0.45">
      <c r="A552" t="s">
        <v>521</v>
      </c>
      <c r="B552" t="s">
        <v>522</v>
      </c>
      <c r="C552" t="s">
        <v>527</v>
      </c>
      <c r="D552" s="3" t="s">
        <v>532</v>
      </c>
      <c r="E552">
        <v>2010</v>
      </c>
      <c r="F552">
        <v>2010</v>
      </c>
      <c r="G552" t="s">
        <v>15</v>
      </c>
      <c r="H552" t="s">
        <v>16</v>
      </c>
      <c r="I552">
        <v>0</v>
      </c>
      <c r="J552" s="3" t="s">
        <v>17</v>
      </c>
      <c r="K552" s="3">
        <v>0</v>
      </c>
      <c r="L552" s="3">
        <v>0</v>
      </c>
      <c r="M552" s="3">
        <v>21</v>
      </c>
      <c r="N552" s="3">
        <v>17</v>
      </c>
      <c r="O552" s="3">
        <v>17</v>
      </c>
      <c r="P552" s="3">
        <v>12</v>
      </c>
      <c r="Q552" s="3">
        <v>4</v>
      </c>
      <c r="R552" s="3">
        <v>25</v>
      </c>
      <c r="S552" s="3">
        <v>1</v>
      </c>
      <c r="T552">
        <v>100</v>
      </c>
      <c r="U552" t="s">
        <v>16</v>
      </c>
    </row>
    <row r="553" spans="1:21" x14ac:dyDescent="0.45">
      <c r="A553" t="s">
        <v>521</v>
      </c>
      <c r="B553" t="s">
        <v>522</v>
      </c>
      <c r="C553" t="s">
        <v>527</v>
      </c>
      <c r="D553" s="3" t="s">
        <v>532</v>
      </c>
      <c r="E553">
        <v>2010</v>
      </c>
      <c r="F553">
        <v>2010</v>
      </c>
      <c r="G553" t="s">
        <v>15</v>
      </c>
      <c r="H553" t="s">
        <v>16</v>
      </c>
      <c r="I553">
        <v>0</v>
      </c>
      <c r="J553" s="3" t="s">
        <v>17</v>
      </c>
      <c r="K553" s="3">
        <v>0</v>
      </c>
      <c r="L553" s="3">
        <v>0</v>
      </c>
      <c r="M553" s="3">
        <v>21</v>
      </c>
      <c r="N553" s="3">
        <v>20</v>
      </c>
      <c r="O553" s="3">
        <v>20</v>
      </c>
      <c r="P553" s="3">
        <v>12</v>
      </c>
      <c r="Q553" s="3">
        <v>4</v>
      </c>
      <c r="R553" s="3">
        <v>25</v>
      </c>
      <c r="S553" s="3">
        <v>4</v>
      </c>
      <c r="T553">
        <v>100</v>
      </c>
      <c r="U553" t="s">
        <v>16</v>
      </c>
    </row>
    <row r="554" spans="1:21" x14ac:dyDescent="0.45">
      <c r="A554" t="s">
        <v>521</v>
      </c>
      <c r="B554" t="s">
        <v>522</v>
      </c>
      <c r="C554" t="s">
        <v>527</v>
      </c>
      <c r="D554" s="3" t="s">
        <v>532</v>
      </c>
      <c r="E554">
        <v>2010</v>
      </c>
      <c r="F554">
        <v>2010</v>
      </c>
      <c r="G554" t="s">
        <v>15</v>
      </c>
      <c r="H554" t="s">
        <v>16</v>
      </c>
      <c r="I554">
        <v>0</v>
      </c>
      <c r="J554" s="3" t="s">
        <v>17</v>
      </c>
      <c r="K554" s="3">
        <v>0</v>
      </c>
      <c r="L554" s="3">
        <v>0</v>
      </c>
      <c r="M554" s="3">
        <v>21</v>
      </c>
      <c r="N554" s="3">
        <v>25</v>
      </c>
      <c r="O554" s="3">
        <v>25</v>
      </c>
      <c r="P554" s="3">
        <v>12</v>
      </c>
      <c r="Q554" s="3">
        <v>4</v>
      </c>
      <c r="R554" s="3">
        <v>25</v>
      </c>
      <c r="S554" s="3">
        <v>23</v>
      </c>
      <c r="T554">
        <v>100</v>
      </c>
      <c r="U554" t="s">
        <v>16</v>
      </c>
    </row>
    <row r="555" spans="1:21" x14ac:dyDescent="0.45">
      <c r="A555" t="s">
        <v>521</v>
      </c>
      <c r="B555" t="s">
        <v>522</v>
      </c>
      <c r="C555" t="s">
        <v>527</v>
      </c>
      <c r="D555" s="3" t="s">
        <v>532</v>
      </c>
      <c r="E555">
        <v>2010</v>
      </c>
      <c r="F555">
        <v>2010</v>
      </c>
      <c r="G555" t="s">
        <v>15</v>
      </c>
      <c r="H555" t="s">
        <v>16</v>
      </c>
      <c r="I555">
        <v>0</v>
      </c>
      <c r="J555" s="3" t="s">
        <v>17</v>
      </c>
      <c r="K555" s="3">
        <v>0</v>
      </c>
      <c r="L555" s="3">
        <v>0</v>
      </c>
      <c r="M555" s="3">
        <v>21</v>
      </c>
      <c r="N555" s="3">
        <v>30</v>
      </c>
      <c r="O555" s="3">
        <v>30</v>
      </c>
      <c r="P555" s="3">
        <v>12</v>
      </c>
      <c r="Q555" s="3">
        <v>4</v>
      </c>
      <c r="R555" s="3">
        <v>25</v>
      </c>
      <c r="S555" s="3">
        <v>49</v>
      </c>
      <c r="T555">
        <v>100</v>
      </c>
      <c r="U555" t="s">
        <v>16</v>
      </c>
    </row>
    <row r="556" spans="1:21" x14ac:dyDescent="0.45">
      <c r="A556" t="s">
        <v>521</v>
      </c>
      <c r="B556" t="s">
        <v>522</v>
      </c>
      <c r="C556" t="s">
        <v>527</v>
      </c>
      <c r="D556" s="3" t="s">
        <v>532</v>
      </c>
      <c r="E556">
        <v>2010</v>
      </c>
      <c r="F556">
        <v>2010</v>
      </c>
      <c r="G556" t="s">
        <v>15</v>
      </c>
      <c r="H556" t="s">
        <v>16</v>
      </c>
      <c r="I556">
        <v>0</v>
      </c>
      <c r="J556" s="3" t="s">
        <v>17</v>
      </c>
      <c r="K556" s="3">
        <v>0</v>
      </c>
      <c r="L556" s="3">
        <v>0</v>
      </c>
      <c r="M556" s="3">
        <v>21</v>
      </c>
      <c r="N556" s="3">
        <v>35</v>
      </c>
      <c r="O556" s="3">
        <v>35</v>
      </c>
      <c r="P556" s="3">
        <v>12</v>
      </c>
      <c r="Q556" s="3">
        <v>4</v>
      </c>
      <c r="R556" s="3">
        <v>25</v>
      </c>
      <c r="S556" s="3">
        <v>0</v>
      </c>
      <c r="T556">
        <v>100</v>
      </c>
      <c r="U556" t="s">
        <v>16</v>
      </c>
    </row>
    <row r="557" spans="1:21" x14ac:dyDescent="0.45">
      <c r="A557" t="s">
        <v>521</v>
      </c>
      <c r="B557" t="s">
        <v>522</v>
      </c>
      <c r="C557" t="s">
        <v>527</v>
      </c>
      <c r="D557" s="3" t="s">
        <v>532</v>
      </c>
      <c r="E557">
        <v>2010</v>
      </c>
      <c r="F557">
        <v>2010</v>
      </c>
      <c r="G557" t="s">
        <v>15</v>
      </c>
      <c r="H557">
        <v>4</v>
      </c>
      <c r="I557">
        <v>21</v>
      </c>
      <c r="J557" s="3" t="s">
        <v>17</v>
      </c>
      <c r="K557" s="3">
        <v>0</v>
      </c>
      <c r="L557" s="3">
        <v>0</v>
      </c>
      <c r="M557" s="3">
        <v>21</v>
      </c>
      <c r="N557" s="3">
        <v>10</v>
      </c>
      <c r="O557" s="3">
        <v>10</v>
      </c>
      <c r="P557" s="3">
        <v>12</v>
      </c>
      <c r="Q557" s="3">
        <v>4</v>
      </c>
      <c r="R557" s="3">
        <v>25</v>
      </c>
      <c r="S557" s="3">
        <v>1</v>
      </c>
      <c r="T557">
        <v>100</v>
      </c>
      <c r="U557" t="s">
        <v>16</v>
      </c>
    </row>
    <row r="558" spans="1:21" x14ac:dyDescent="0.45">
      <c r="A558" t="s">
        <v>521</v>
      </c>
      <c r="B558" t="s">
        <v>522</v>
      </c>
      <c r="C558" t="s">
        <v>527</v>
      </c>
      <c r="D558" s="3" t="s">
        <v>532</v>
      </c>
      <c r="E558">
        <v>2010</v>
      </c>
      <c r="F558">
        <v>2010</v>
      </c>
      <c r="G558" t="s">
        <v>15</v>
      </c>
      <c r="H558">
        <v>4</v>
      </c>
      <c r="I558">
        <v>21</v>
      </c>
      <c r="J558" s="3" t="s">
        <v>17</v>
      </c>
      <c r="K558" s="3">
        <v>0</v>
      </c>
      <c r="L558" s="3">
        <v>0</v>
      </c>
      <c r="M558" s="3">
        <v>21</v>
      </c>
      <c r="N558" s="3">
        <v>13</v>
      </c>
      <c r="O558" s="3">
        <v>13</v>
      </c>
      <c r="P558" s="3">
        <v>12</v>
      </c>
      <c r="Q558" s="3">
        <v>4</v>
      </c>
      <c r="R558" s="3">
        <v>25</v>
      </c>
      <c r="S558" s="3">
        <v>8</v>
      </c>
      <c r="T558">
        <v>100</v>
      </c>
      <c r="U558" t="s">
        <v>16</v>
      </c>
    </row>
    <row r="559" spans="1:21" x14ac:dyDescent="0.45">
      <c r="A559" t="s">
        <v>521</v>
      </c>
      <c r="B559" t="s">
        <v>522</v>
      </c>
      <c r="C559" t="s">
        <v>527</v>
      </c>
      <c r="D559" s="3" t="s">
        <v>532</v>
      </c>
      <c r="E559">
        <v>2010</v>
      </c>
      <c r="F559">
        <v>2010</v>
      </c>
      <c r="G559" t="s">
        <v>15</v>
      </c>
      <c r="H559">
        <v>4</v>
      </c>
      <c r="I559">
        <v>21</v>
      </c>
      <c r="J559" s="3" t="s">
        <v>17</v>
      </c>
      <c r="K559" s="3">
        <v>0</v>
      </c>
      <c r="L559" s="3">
        <v>0</v>
      </c>
      <c r="M559" s="3">
        <v>21</v>
      </c>
      <c r="N559" s="3">
        <v>17</v>
      </c>
      <c r="O559" s="3">
        <v>17</v>
      </c>
      <c r="P559" s="3">
        <v>12</v>
      </c>
      <c r="Q559" s="3">
        <v>4</v>
      </c>
      <c r="R559" s="3">
        <v>25</v>
      </c>
      <c r="S559" s="3">
        <v>35</v>
      </c>
      <c r="T559">
        <v>100</v>
      </c>
      <c r="U559" t="s">
        <v>16</v>
      </c>
    </row>
    <row r="560" spans="1:21" x14ac:dyDescent="0.45">
      <c r="A560" t="s">
        <v>521</v>
      </c>
      <c r="B560" t="s">
        <v>522</v>
      </c>
      <c r="C560" t="s">
        <v>527</v>
      </c>
      <c r="D560" s="3" t="s">
        <v>532</v>
      </c>
      <c r="E560">
        <v>2010</v>
      </c>
      <c r="F560">
        <v>2010</v>
      </c>
      <c r="G560" t="s">
        <v>15</v>
      </c>
      <c r="H560">
        <v>4</v>
      </c>
      <c r="I560">
        <v>21</v>
      </c>
      <c r="J560" s="3" t="s">
        <v>17</v>
      </c>
      <c r="K560" s="3">
        <v>0</v>
      </c>
      <c r="L560" s="3">
        <v>0</v>
      </c>
      <c r="M560" s="3">
        <v>21</v>
      </c>
      <c r="N560" s="3">
        <v>20</v>
      </c>
      <c r="O560" s="3">
        <v>20</v>
      </c>
      <c r="P560" s="3">
        <v>12</v>
      </c>
      <c r="Q560" s="3">
        <v>4</v>
      </c>
      <c r="R560" s="3">
        <v>25</v>
      </c>
      <c r="S560" s="3">
        <v>69</v>
      </c>
      <c r="T560">
        <v>100</v>
      </c>
      <c r="U560" t="s">
        <v>16</v>
      </c>
    </row>
    <row r="561" spans="1:21" x14ac:dyDescent="0.45">
      <c r="A561" t="s">
        <v>521</v>
      </c>
      <c r="B561" t="s">
        <v>522</v>
      </c>
      <c r="C561" t="s">
        <v>527</v>
      </c>
      <c r="D561" s="3" t="s">
        <v>532</v>
      </c>
      <c r="E561">
        <v>2010</v>
      </c>
      <c r="F561">
        <v>2010</v>
      </c>
      <c r="G561" t="s">
        <v>15</v>
      </c>
      <c r="H561">
        <v>4</v>
      </c>
      <c r="I561">
        <v>21</v>
      </c>
      <c r="J561" s="3" t="s">
        <v>17</v>
      </c>
      <c r="K561" s="3">
        <v>0</v>
      </c>
      <c r="L561" s="3">
        <v>0</v>
      </c>
      <c r="M561" s="3">
        <v>21</v>
      </c>
      <c r="N561" s="3">
        <v>25</v>
      </c>
      <c r="O561" s="3">
        <v>25</v>
      </c>
      <c r="P561" s="3">
        <v>12</v>
      </c>
      <c r="Q561" s="3">
        <v>4</v>
      </c>
      <c r="R561" s="3">
        <v>25</v>
      </c>
      <c r="S561" s="3">
        <v>90</v>
      </c>
      <c r="T561">
        <v>100</v>
      </c>
      <c r="U561" t="s">
        <v>16</v>
      </c>
    </row>
    <row r="562" spans="1:21" x14ac:dyDescent="0.45">
      <c r="A562" t="s">
        <v>521</v>
      </c>
      <c r="B562" t="s">
        <v>522</v>
      </c>
      <c r="C562" t="s">
        <v>527</v>
      </c>
      <c r="D562" s="3" t="s">
        <v>532</v>
      </c>
      <c r="E562">
        <v>2010</v>
      </c>
      <c r="F562">
        <v>2010</v>
      </c>
      <c r="G562" t="s">
        <v>15</v>
      </c>
      <c r="H562">
        <v>4</v>
      </c>
      <c r="I562">
        <v>21</v>
      </c>
      <c r="J562" s="3" t="s">
        <v>17</v>
      </c>
      <c r="K562" s="3">
        <v>0</v>
      </c>
      <c r="L562" s="3">
        <v>0</v>
      </c>
      <c r="M562" s="3">
        <v>21</v>
      </c>
      <c r="N562" s="3">
        <v>30</v>
      </c>
      <c r="O562" s="3">
        <v>30</v>
      </c>
      <c r="P562" s="3">
        <v>12</v>
      </c>
      <c r="Q562" s="3">
        <v>4</v>
      </c>
      <c r="R562" s="3">
        <v>25</v>
      </c>
      <c r="S562" s="3">
        <v>81</v>
      </c>
      <c r="T562">
        <v>100</v>
      </c>
      <c r="U562" t="s">
        <v>16</v>
      </c>
    </row>
    <row r="563" spans="1:21" x14ac:dyDescent="0.45">
      <c r="A563" t="s">
        <v>521</v>
      </c>
      <c r="B563" t="s">
        <v>522</v>
      </c>
      <c r="C563" t="s">
        <v>527</v>
      </c>
      <c r="D563" s="3" t="s">
        <v>532</v>
      </c>
      <c r="E563">
        <v>2010</v>
      </c>
      <c r="F563">
        <v>2010</v>
      </c>
      <c r="G563" t="s">
        <v>15</v>
      </c>
      <c r="H563">
        <v>4</v>
      </c>
      <c r="I563">
        <v>21</v>
      </c>
      <c r="J563" s="3" t="s">
        <v>17</v>
      </c>
      <c r="K563" s="3">
        <v>0</v>
      </c>
      <c r="L563" s="3">
        <v>0</v>
      </c>
      <c r="M563" s="3">
        <v>21</v>
      </c>
      <c r="N563" s="3">
        <v>35</v>
      </c>
      <c r="O563" s="3">
        <v>35</v>
      </c>
      <c r="P563" s="3">
        <v>12</v>
      </c>
      <c r="Q563" s="3">
        <v>4</v>
      </c>
      <c r="R563" s="3">
        <v>25</v>
      </c>
      <c r="S563" s="3">
        <v>0</v>
      </c>
      <c r="T563">
        <v>100</v>
      </c>
      <c r="U563" t="s">
        <v>16</v>
      </c>
    </row>
    <row r="564" spans="1:21" x14ac:dyDescent="0.45">
      <c r="A564" t="s">
        <v>521</v>
      </c>
      <c r="B564" t="s">
        <v>522</v>
      </c>
      <c r="C564" t="s">
        <v>524</v>
      </c>
      <c r="D564" s="3" t="s">
        <v>529</v>
      </c>
      <c r="E564">
        <v>2001</v>
      </c>
      <c r="F564">
        <v>2010</v>
      </c>
      <c r="G564" t="s">
        <v>15</v>
      </c>
      <c r="H564" t="s">
        <v>16</v>
      </c>
      <c r="I564">
        <v>0</v>
      </c>
      <c r="J564" s="3" t="s">
        <v>17</v>
      </c>
      <c r="K564" s="3">
        <v>0</v>
      </c>
      <c r="L564" s="3">
        <v>0</v>
      </c>
      <c r="M564" s="3">
        <v>21</v>
      </c>
      <c r="N564" s="3">
        <v>10</v>
      </c>
      <c r="O564" s="3">
        <v>10</v>
      </c>
      <c r="P564" s="3">
        <v>12</v>
      </c>
      <c r="Q564" s="3">
        <v>4</v>
      </c>
      <c r="R564" s="3">
        <v>25</v>
      </c>
      <c r="S564" s="3">
        <v>0</v>
      </c>
      <c r="T564">
        <v>100</v>
      </c>
      <c r="U564" t="s">
        <v>16</v>
      </c>
    </row>
    <row r="565" spans="1:21" x14ac:dyDescent="0.45">
      <c r="A565" t="s">
        <v>521</v>
      </c>
      <c r="B565" t="s">
        <v>522</v>
      </c>
      <c r="C565" t="s">
        <v>524</v>
      </c>
      <c r="D565" s="3" t="s">
        <v>529</v>
      </c>
      <c r="E565">
        <v>2001</v>
      </c>
      <c r="F565">
        <v>2010</v>
      </c>
      <c r="G565" t="s">
        <v>15</v>
      </c>
      <c r="H565" t="s">
        <v>16</v>
      </c>
      <c r="I565">
        <v>0</v>
      </c>
      <c r="J565" s="3" t="s">
        <v>17</v>
      </c>
      <c r="K565" s="3">
        <v>0</v>
      </c>
      <c r="L565" s="3">
        <v>0</v>
      </c>
      <c r="M565" s="3">
        <v>21</v>
      </c>
      <c r="N565" s="3">
        <v>13</v>
      </c>
      <c r="O565" s="3">
        <v>13</v>
      </c>
      <c r="P565" s="3">
        <v>12</v>
      </c>
      <c r="Q565" s="3">
        <v>4</v>
      </c>
      <c r="R565" s="3">
        <v>25</v>
      </c>
      <c r="S565" s="3">
        <v>0</v>
      </c>
      <c r="T565">
        <v>100</v>
      </c>
      <c r="U565" t="s">
        <v>16</v>
      </c>
    </row>
    <row r="566" spans="1:21" x14ac:dyDescent="0.45">
      <c r="A566" t="s">
        <v>521</v>
      </c>
      <c r="B566" t="s">
        <v>522</v>
      </c>
      <c r="C566" t="s">
        <v>524</v>
      </c>
      <c r="D566" s="3" t="s">
        <v>529</v>
      </c>
      <c r="E566">
        <v>2001</v>
      </c>
      <c r="F566">
        <v>2010</v>
      </c>
      <c r="G566" t="s">
        <v>15</v>
      </c>
      <c r="H566" t="s">
        <v>16</v>
      </c>
      <c r="I566">
        <v>0</v>
      </c>
      <c r="J566" s="3" t="s">
        <v>17</v>
      </c>
      <c r="K566" s="3">
        <v>0</v>
      </c>
      <c r="L566" s="3">
        <v>0</v>
      </c>
      <c r="M566" s="3">
        <v>21</v>
      </c>
      <c r="N566" s="3">
        <v>17</v>
      </c>
      <c r="O566" s="3">
        <v>17</v>
      </c>
      <c r="P566" s="3">
        <v>12</v>
      </c>
      <c r="Q566" s="3">
        <v>4</v>
      </c>
      <c r="R566" s="3">
        <v>25</v>
      </c>
      <c r="S566" s="3">
        <v>1</v>
      </c>
      <c r="T566">
        <v>100</v>
      </c>
      <c r="U566" t="s">
        <v>16</v>
      </c>
    </row>
    <row r="567" spans="1:21" x14ac:dyDescent="0.45">
      <c r="A567" t="s">
        <v>521</v>
      </c>
      <c r="B567" t="s">
        <v>522</v>
      </c>
      <c r="C567" t="s">
        <v>524</v>
      </c>
      <c r="D567" s="3" t="s">
        <v>529</v>
      </c>
      <c r="E567">
        <v>2001</v>
      </c>
      <c r="F567">
        <v>2010</v>
      </c>
      <c r="G567" t="s">
        <v>15</v>
      </c>
      <c r="H567" t="s">
        <v>16</v>
      </c>
      <c r="I567">
        <v>0</v>
      </c>
      <c r="J567" s="3" t="s">
        <v>17</v>
      </c>
      <c r="K567" s="3">
        <v>0</v>
      </c>
      <c r="L567" s="3">
        <v>0</v>
      </c>
      <c r="M567" s="3">
        <v>21</v>
      </c>
      <c r="N567" s="3">
        <v>20</v>
      </c>
      <c r="O567" s="3">
        <v>20</v>
      </c>
      <c r="P567" s="3">
        <v>12</v>
      </c>
      <c r="Q567" s="3">
        <v>4</v>
      </c>
      <c r="R567" s="3">
        <v>25</v>
      </c>
      <c r="S567" s="3">
        <v>8</v>
      </c>
      <c r="T567">
        <v>100</v>
      </c>
      <c r="U567" t="s">
        <v>16</v>
      </c>
    </row>
    <row r="568" spans="1:21" x14ac:dyDescent="0.45">
      <c r="A568" t="s">
        <v>521</v>
      </c>
      <c r="B568" t="s">
        <v>522</v>
      </c>
      <c r="C568" t="s">
        <v>524</v>
      </c>
      <c r="D568" s="3" t="s">
        <v>529</v>
      </c>
      <c r="E568">
        <v>2001</v>
      </c>
      <c r="F568">
        <v>2010</v>
      </c>
      <c r="G568" t="s">
        <v>15</v>
      </c>
      <c r="H568" t="s">
        <v>16</v>
      </c>
      <c r="I568">
        <v>0</v>
      </c>
      <c r="J568" s="3" t="s">
        <v>17</v>
      </c>
      <c r="K568" s="3">
        <v>0</v>
      </c>
      <c r="L568" s="3">
        <v>0</v>
      </c>
      <c r="M568" s="3">
        <v>21</v>
      </c>
      <c r="N568" s="3">
        <v>25</v>
      </c>
      <c r="O568" s="3">
        <v>25</v>
      </c>
      <c r="P568" s="3">
        <v>12</v>
      </c>
      <c r="Q568" s="3">
        <v>4</v>
      </c>
      <c r="R568" s="3">
        <v>25</v>
      </c>
      <c r="S568" s="3">
        <v>43</v>
      </c>
      <c r="T568">
        <v>100</v>
      </c>
      <c r="U568" t="s">
        <v>16</v>
      </c>
    </row>
    <row r="569" spans="1:21" x14ac:dyDescent="0.45">
      <c r="A569" t="s">
        <v>521</v>
      </c>
      <c r="B569" t="s">
        <v>522</v>
      </c>
      <c r="C569" t="s">
        <v>524</v>
      </c>
      <c r="D569" s="3" t="s">
        <v>529</v>
      </c>
      <c r="E569">
        <v>2001</v>
      </c>
      <c r="F569">
        <v>2010</v>
      </c>
      <c r="G569" t="s">
        <v>15</v>
      </c>
      <c r="H569" t="s">
        <v>16</v>
      </c>
      <c r="I569">
        <v>0</v>
      </c>
      <c r="J569" s="3" t="s">
        <v>17</v>
      </c>
      <c r="K569" s="3">
        <v>0</v>
      </c>
      <c r="L569" s="3">
        <v>0</v>
      </c>
      <c r="M569" s="3">
        <v>21</v>
      </c>
      <c r="N569" s="3">
        <v>30</v>
      </c>
      <c r="O569" s="3">
        <v>30</v>
      </c>
      <c r="P569" s="3">
        <v>12</v>
      </c>
      <c r="Q569" s="3">
        <v>4</v>
      </c>
      <c r="R569" s="3">
        <v>25</v>
      </c>
      <c r="S569" s="3">
        <v>65</v>
      </c>
      <c r="T569">
        <v>100</v>
      </c>
      <c r="U569" t="s">
        <v>16</v>
      </c>
    </row>
    <row r="570" spans="1:21" x14ac:dyDescent="0.45">
      <c r="A570" t="s">
        <v>521</v>
      </c>
      <c r="B570" t="s">
        <v>522</v>
      </c>
      <c r="C570" t="s">
        <v>524</v>
      </c>
      <c r="D570" s="3" t="s">
        <v>529</v>
      </c>
      <c r="E570">
        <v>2001</v>
      </c>
      <c r="F570">
        <v>2010</v>
      </c>
      <c r="G570" t="s">
        <v>15</v>
      </c>
      <c r="H570" t="s">
        <v>16</v>
      </c>
      <c r="I570">
        <v>0</v>
      </c>
      <c r="J570" s="3" t="s">
        <v>17</v>
      </c>
      <c r="K570" s="3">
        <v>0</v>
      </c>
      <c r="L570" s="3">
        <v>0</v>
      </c>
      <c r="M570" s="3">
        <v>21</v>
      </c>
      <c r="N570" s="3">
        <v>35</v>
      </c>
      <c r="O570" s="3">
        <v>35</v>
      </c>
      <c r="P570" s="3">
        <v>12</v>
      </c>
      <c r="Q570" s="3">
        <v>4</v>
      </c>
      <c r="R570" s="3">
        <v>25</v>
      </c>
      <c r="S570" s="3">
        <v>0</v>
      </c>
      <c r="T570">
        <v>100</v>
      </c>
      <c r="U570" t="s">
        <v>16</v>
      </c>
    </row>
    <row r="571" spans="1:21" x14ac:dyDescent="0.45">
      <c r="A571" t="s">
        <v>521</v>
      </c>
      <c r="B571" t="s">
        <v>522</v>
      </c>
      <c r="C571" t="s">
        <v>524</v>
      </c>
      <c r="D571" s="3" t="s">
        <v>529</v>
      </c>
      <c r="E571">
        <v>2001</v>
      </c>
      <c r="F571">
        <v>2010</v>
      </c>
      <c r="G571" t="s">
        <v>15</v>
      </c>
      <c r="H571">
        <v>4</v>
      </c>
      <c r="I571">
        <v>21</v>
      </c>
      <c r="J571" s="3" t="s">
        <v>17</v>
      </c>
      <c r="K571" s="3">
        <v>0</v>
      </c>
      <c r="L571" s="3">
        <v>0</v>
      </c>
      <c r="M571" s="3">
        <v>21</v>
      </c>
      <c r="N571" s="3">
        <v>10</v>
      </c>
      <c r="O571" s="3">
        <v>10</v>
      </c>
      <c r="P571" s="3">
        <v>12</v>
      </c>
      <c r="Q571" s="3">
        <v>4</v>
      </c>
      <c r="R571" s="3">
        <v>25</v>
      </c>
      <c r="S571" s="3">
        <v>1</v>
      </c>
      <c r="T571">
        <v>100</v>
      </c>
      <c r="U571" t="s">
        <v>16</v>
      </c>
    </row>
    <row r="572" spans="1:21" x14ac:dyDescent="0.45">
      <c r="A572" t="s">
        <v>521</v>
      </c>
      <c r="B572" t="s">
        <v>522</v>
      </c>
      <c r="C572" t="s">
        <v>524</v>
      </c>
      <c r="D572" s="3" t="s">
        <v>529</v>
      </c>
      <c r="E572">
        <v>2001</v>
      </c>
      <c r="F572">
        <v>2010</v>
      </c>
      <c r="G572" t="s">
        <v>15</v>
      </c>
      <c r="H572">
        <v>4</v>
      </c>
      <c r="I572">
        <v>21</v>
      </c>
      <c r="J572" s="3" t="s">
        <v>17</v>
      </c>
      <c r="K572" s="3">
        <v>0</v>
      </c>
      <c r="L572" s="3">
        <v>0</v>
      </c>
      <c r="M572" s="3">
        <v>21</v>
      </c>
      <c r="N572" s="3">
        <v>13</v>
      </c>
      <c r="O572" s="3">
        <v>13</v>
      </c>
      <c r="P572" s="3">
        <v>12</v>
      </c>
      <c r="Q572" s="3">
        <v>4</v>
      </c>
      <c r="R572" s="3">
        <v>25</v>
      </c>
      <c r="S572" s="3">
        <v>30</v>
      </c>
      <c r="T572">
        <v>100</v>
      </c>
      <c r="U572" t="s">
        <v>16</v>
      </c>
    </row>
    <row r="573" spans="1:21" x14ac:dyDescent="0.45">
      <c r="A573" t="s">
        <v>521</v>
      </c>
      <c r="B573" t="s">
        <v>522</v>
      </c>
      <c r="C573" t="s">
        <v>524</v>
      </c>
      <c r="D573" s="3" t="s">
        <v>529</v>
      </c>
      <c r="E573">
        <v>2001</v>
      </c>
      <c r="F573">
        <v>2010</v>
      </c>
      <c r="G573" t="s">
        <v>15</v>
      </c>
      <c r="H573">
        <v>4</v>
      </c>
      <c r="I573">
        <v>21</v>
      </c>
      <c r="J573" s="3" t="s">
        <v>17</v>
      </c>
      <c r="K573" s="3">
        <v>0</v>
      </c>
      <c r="L573" s="3">
        <v>0</v>
      </c>
      <c r="M573" s="3">
        <v>21</v>
      </c>
      <c r="N573" s="3">
        <v>17</v>
      </c>
      <c r="O573" s="3">
        <v>17</v>
      </c>
      <c r="P573" s="3">
        <v>12</v>
      </c>
      <c r="Q573" s="3">
        <v>4</v>
      </c>
      <c r="R573" s="3">
        <v>25</v>
      </c>
      <c r="S573" s="3">
        <v>65</v>
      </c>
      <c r="T573">
        <v>100</v>
      </c>
      <c r="U573" t="s">
        <v>16</v>
      </c>
    </row>
    <row r="574" spans="1:21" x14ac:dyDescent="0.45">
      <c r="A574" t="s">
        <v>521</v>
      </c>
      <c r="B574" t="s">
        <v>522</v>
      </c>
      <c r="C574" t="s">
        <v>524</v>
      </c>
      <c r="D574" s="3" t="s">
        <v>529</v>
      </c>
      <c r="E574">
        <v>2001</v>
      </c>
      <c r="F574">
        <v>2010</v>
      </c>
      <c r="G574" t="s">
        <v>15</v>
      </c>
      <c r="H574">
        <v>4</v>
      </c>
      <c r="I574">
        <v>21</v>
      </c>
      <c r="J574" s="3" t="s">
        <v>17</v>
      </c>
      <c r="K574" s="3">
        <v>0</v>
      </c>
      <c r="L574" s="3">
        <v>0</v>
      </c>
      <c r="M574" s="3">
        <v>21</v>
      </c>
      <c r="N574" s="3">
        <v>20</v>
      </c>
      <c r="O574" s="3">
        <v>20</v>
      </c>
      <c r="P574" s="3">
        <v>12</v>
      </c>
      <c r="Q574" s="3">
        <v>4</v>
      </c>
      <c r="R574" s="3">
        <v>25</v>
      </c>
      <c r="S574" s="3">
        <v>83</v>
      </c>
      <c r="T574">
        <v>100</v>
      </c>
      <c r="U574" t="s">
        <v>16</v>
      </c>
    </row>
    <row r="575" spans="1:21" x14ac:dyDescent="0.45">
      <c r="A575" t="s">
        <v>521</v>
      </c>
      <c r="B575" t="s">
        <v>522</v>
      </c>
      <c r="C575" t="s">
        <v>524</v>
      </c>
      <c r="D575" s="3" t="s">
        <v>529</v>
      </c>
      <c r="E575">
        <v>2001</v>
      </c>
      <c r="F575">
        <v>2010</v>
      </c>
      <c r="G575" t="s">
        <v>15</v>
      </c>
      <c r="H575">
        <v>4</v>
      </c>
      <c r="I575">
        <v>21</v>
      </c>
      <c r="J575" s="3" t="s">
        <v>17</v>
      </c>
      <c r="K575" s="3">
        <v>0</v>
      </c>
      <c r="L575" s="3">
        <v>0</v>
      </c>
      <c r="M575" s="3">
        <v>21</v>
      </c>
      <c r="N575" s="3">
        <v>25</v>
      </c>
      <c r="O575" s="3">
        <v>25</v>
      </c>
      <c r="P575" s="3">
        <v>12</v>
      </c>
      <c r="Q575" s="3">
        <v>4</v>
      </c>
      <c r="R575" s="3">
        <v>25</v>
      </c>
      <c r="S575" s="3">
        <v>90</v>
      </c>
      <c r="T575">
        <v>100</v>
      </c>
      <c r="U575" t="s">
        <v>16</v>
      </c>
    </row>
    <row r="576" spans="1:21" x14ac:dyDescent="0.45">
      <c r="A576" t="s">
        <v>521</v>
      </c>
      <c r="B576" t="s">
        <v>522</v>
      </c>
      <c r="C576" t="s">
        <v>524</v>
      </c>
      <c r="D576" s="3" t="s">
        <v>529</v>
      </c>
      <c r="E576">
        <v>2001</v>
      </c>
      <c r="F576">
        <v>2010</v>
      </c>
      <c r="G576" t="s">
        <v>15</v>
      </c>
      <c r="H576">
        <v>4</v>
      </c>
      <c r="I576">
        <v>21</v>
      </c>
      <c r="J576" s="3" t="s">
        <v>17</v>
      </c>
      <c r="K576" s="3">
        <v>0</v>
      </c>
      <c r="L576" s="3">
        <v>0</v>
      </c>
      <c r="M576" s="3">
        <v>21</v>
      </c>
      <c r="N576" s="3">
        <v>30</v>
      </c>
      <c r="O576" s="3">
        <v>30</v>
      </c>
      <c r="P576" s="3">
        <v>12</v>
      </c>
      <c r="Q576" s="3">
        <v>4</v>
      </c>
      <c r="R576" s="3">
        <v>25</v>
      </c>
      <c r="S576" s="3">
        <v>86</v>
      </c>
      <c r="T576">
        <v>100</v>
      </c>
      <c r="U576" t="s">
        <v>16</v>
      </c>
    </row>
    <row r="577" spans="1:21" x14ac:dyDescent="0.45">
      <c r="A577" t="s">
        <v>521</v>
      </c>
      <c r="B577" t="s">
        <v>522</v>
      </c>
      <c r="C577" t="s">
        <v>524</v>
      </c>
      <c r="D577" s="3" t="s">
        <v>529</v>
      </c>
      <c r="E577">
        <v>2001</v>
      </c>
      <c r="F577">
        <v>2010</v>
      </c>
      <c r="G577" t="s">
        <v>15</v>
      </c>
      <c r="H577">
        <v>4</v>
      </c>
      <c r="I577">
        <v>21</v>
      </c>
      <c r="J577" s="3" t="s">
        <v>17</v>
      </c>
      <c r="K577" s="3">
        <v>0</v>
      </c>
      <c r="L577" s="3">
        <v>0</v>
      </c>
      <c r="M577" s="3">
        <v>21</v>
      </c>
      <c r="N577" s="3">
        <v>35</v>
      </c>
      <c r="O577" s="3">
        <v>35</v>
      </c>
      <c r="P577" s="3">
        <v>12</v>
      </c>
      <c r="Q577" s="3">
        <v>4</v>
      </c>
      <c r="R577" s="3">
        <v>25</v>
      </c>
      <c r="S577" s="3">
        <v>20</v>
      </c>
      <c r="T577">
        <v>100</v>
      </c>
      <c r="U577" t="s">
        <v>16</v>
      </c>
    </row>
    <row r="578" spans="1:21" x14ac:dyDescent="0.45">
      <c r="A578" t="s">
        <v>533</v>
      </c>
      <c r="B578" t="s">
        <v>118</v>
      </c>
      <c r="C578" t="s">
        <v>536</v>
      </c>
      <c r="D578" s="3" t="s">
        <v>537</v>
      </c>
      <c r="E578">
        <v>2010</v>
      </c>
      <c r="F578">
        <v>2010</v>
      </c>
      <c r="G578" t="s">
        <v>15</v>
      </c>
      <c r="H578" t="s">
        <v>16</v>
      </c>
      <c r="I578">
        <v>0</v>
      </c>
      <c r="J578" s="3" t="s">
        <v>17</v>
      </c>
      <c r="K578" s="3">
        <v>0</v>
      </c>
      <c r="L578" s="3">
        <v>0</v>
      </c>
      <c r="M578">
        <f>140</f>
        <v>140</v>
      </c>
      <c r="N578" s="3">
        <v>5</v>
      </c>
      <c r="O578" s="3">
        <v>5</v>
      </c>
      <c r="P578" t="s">
        <v>16</v>
      </c>
      <c r="Q578" s="3">
        <v>2</v>
      </c>
      <c r="R578" s="3">
        <v>100</v>
      </c>
      <c r="S578" s="3">
        <v>91</v>
      </c>
      <c r="T578">
        <v>100</v>
      </c>
      <c r="U578" t="s">
        <v>16</v>
      </c>
    </row>
    <row r="579" spans="1:21" x14ac:dyDescent="0.45">
      <c r="A579" t="s">
        <v>533</v>
      </c>
      <c r="B579" t="s">
        <v>118</v>
      </c>
      <c r="C579" t="s">
        <v>536</v>
      </c>
      <c r="D579" s="3" t="s">
        <v>537</v>
      </c>
      <c r="E579">
        <v>2010</v>
      </c>
      <c r="F579">
        <v>2010</v>
      </c>
      <c r="G579" t="s">
        <v>15</v>
      </c>
      <c r="H579" t="s">
        <v>16</v>
      </c>
      <c r="I579">
        <v>0</v>
      </c>
      <c r="J579" s="3" t="s">
        <v>17</v>
      </c>
      <c r="K579" s="3">
        <v>0</v>
      </c>
      <c r="L579" s="3">
        <v>0</v>
      </c>
      <c r="M579">
        <f>140</f>
        <v>140</v>
      </c>
      <c r="N579" s="3">
        <v>10</v>
      </c>
      <c r="O579" s="3">
        <v>10</v>
      </c>
      <c r="P579" t="s">
        <v>16</v>
      </c>
      <c r="Q579" s="3">
        <v>2</v>
      </c>
      <c r="R579" s="3">
        <v>100</v>
      </c>
      <c r="S579" s="3">
        <v>100</v>
      </c>
      <c r="T579">
        <v>100</v>
      </c>
      <c r="U579" t="s">
        <v>16</v>
      </c>
    </row>
    <row r="580" spans="1:21" x14ac:dyDescent="0.45">
      <c r="A580" t="s">
        <v>533</v>
      </c>
      <c r="B580" t="s">
        <v>118</v>
      </c>
      <c r="C580" t="s">
        <v>536</v>
      </c>
      <c r="D580" s="3" t="s">
        <v>537</v>
      </c>
      <c r="E580">
        <v>2010</v>
      </c>
      <c r="F580">
        <v>2010</v>
      </c>
      <c r="G580" t="s">
        <v>15</v>
      </c>
      <c r="H580" t="s">
        <v>16</v>
      </c>
      <c r="I580">
        <v>0</v>
      </c>
      <c r="J580" s="3" t="s">
        <v>17</v>
      </c>
      <c r="K580" s="3">
        <v>0</v>
      </c>
      <c r="L580" s="3">
        <v>0</v>
      </c>
      <c r="M580">
        <f>140</f>
        <v>140</v>
      </c>
      <c r="N580" s="3">
        <v>15</v>
      </c>
      <c r="O580" s="3">
        <v>15</v>
      </c>
      <c r="P580" t="s">
        <v>16</v>
      </c>
      <c r="Q580" s="3">
        <v>2</v>
      </c>
      <c r="R580" s="3">
        <v>100</v>
      </c>
      <c r="S580" s="3">
        <v>100</v>
      </c>
      <c r="T580">
        <v>100</v>
      </c>
      <c r="U580" t="s">
        <v>16</v>
      </c>
    </row>
    <row r="581" spans="1:21" x14ac:dyDescent="0.45">
      <c r="A581" t="s">
        <v>533</v>
      </c>
      <c r="B581" t="s">
        <v>118</v>
      </c>
      <c r="C581" t="s">
        <v>536</v>
      </c>
      <c r="D581" s="3" t="s">
        <v>537</v>
      </c>
      <c r="E581">
        <v>2010</v>
      </c>
      <c r="F581">
        <v>2010</v>
      </c>
      <c r="G581" t="s">
        <v>15</v>
      </c>
      <c r="H581" t="s">
        <v>16</v>
      </c>
      <c r="I581">
        <v>0</v>
      </c>
      <c r="J581" s="3" t="s">
        <v>17</v>
      </c>
      <c r="K581" s="3">
        <v>0</v>
      </c>
      <c r="L581" s="3">
        <v>0</v>
      </c>
      <c r="M581">
        <f>140</f>
        <v>140</v>
      </c>
      <c r="N581" s="3">
        <v>20</v>
      </c>
      <c r="O581" s="3">
        <v>20</v>
      </c>
      <c r="P581" t="s">
        <v>16</v>
      </c>
      <c r="Q581" s="3">
        <v>2</v>
      </c>
      <c r="R581" s="3">
        <v>100</v>
      </c>
      <c r="S581" s="3">
        <v>100</v>
      </c>
      <c r="T581">
        <v>100</v>
      </c>
      <c r="U581" t="s">
        <v>16</v>
      </c>
    </row>
    <row r="582" spans="1:21" x14ac:dyDescent="0.45">
      <c r="A582" t="s">
        <v>533</v>
      </c>
      <c r="B582" t="s">
        <v>118</v>
      </c>
      <c r="C582" t="s">
        <v>536</v>
      </c>
      <c r="D582" s="3" t="s">
        <v>537</v>
      </c>
      <c r="E582">
        <v>2010</v>
      </c>
      <c r="F582">
        <v>2010</v>
      </c>
      <c r="G582" t="s">
        <v>15</v>
      </c>
      <c r="H582" t="s">
        <v>16</v>
      </c>
      <c r="I582">
        <v>0</v>
      </c>
      <c r="J582" s="3" t="s">
        <v>17</v>
      </c>
      <c r="K582" s="3">
        <v>0</v>
      </c>
      <c r="L582" s="3">
        <v>0</v>
      </c>
      <c r="M582">
        <f>140</f>
        <v>140</v>
      </c>
      <c r="N582" s="3">
        <v>25</v>
      </c>
      <c r="O582" s="3">
        <v>25</v>
      </c>
      <c r="P582" t="s">
        <v>16</v>
      </c>
      <c r="Q582" s="3">
        <v>2</v>
      </c>
      <c r="R582" s="3">
        <v>100</v>
      </c>
      <c r="S582" s="3">
        <v>80</v>
      </c>
      <c r="T582">
        <v>100</v>
      </c>
      <c r="U582" t="s">
        <v>16</v>
      </c>
    </row>
    <row r="583" spans="1:21" x14ac:dyDescent="0.45">
      <c r="A583" t="s">
        <v>533</v>
      </c>
      <c r="B583" t="s">
        <v>118</v>
      </c>
      <c r="C583" t="s">
        <v>536</v>
      </c>
      <c r="D583" s="3" t="s">
        <v>537</v>
      </c>
      <c r="E583">
        <v>2010</v>
      </c>
      <c r="F583">
        <v>2010</v>
      </c>
      <c r="G583" t="s">
        <v>15</v>
      </c>
      <c r="H583" t="s">
        <v>16</v>
      </c>
      <c r="I583">
        <v>0</v>
      </c>
      <c r="J583" s="3" t="s">
        <v>17</v>
      </c>
      <c r="K583" s="3">
        <v>0</v>
      </c>
      <c r="L583" s="3">
        <v>0</v>
      </c>
      <c r="M583">
        <f>140</f>
        <v>140</v>
      </c>
      <c r="N583" s="3">
        <v>30</v>
      </c>
      <c r="O583" s="3">
        <v>30</v>
      </c>
      <c r="P583" t="s">
        <v>16</v>
      </c>
      <c r="Q583" s="3">
        <v>2</v>
      </c>
      <c r="R583" s="3">
        <v>100</v>
      </c>
      <c r="S583" s="3">
        <v>75</v>
      </c>
      <c r="T583">
        <v>100</v>
      </c>
      <c r="U583" t="s">
        <v>16</v>
      </c>
    </row>
    <row r="584" spans="1:21" x14ac:dyDescent="0.45">
      <c r="A584" t="s">
        <v>533</v>
      </c>
      <c r="B584" t="s">
        <v>118</v>
      </c>
      <c r="C584" t="s">
        <v>536</v>
      </c>
      <c r="D584" s="3" t="s">
        <v>537</v>
      </c>
      <c r="E584">
        <v>2010</v>
      </c>
      <c r="F584">
        <v>2010</v>
      </c>
      <c r="G584" t="s">
        <v>15</v>
      </c>
      <c r="H584" t="s">
        <v>16</v>
      </c>
      <c r="I584">
        <v>0</v>
      </c>
      <c r="J584" s="3" t="s">
        <v>17</v>
      </c>
      <c r="K584" s="3">
        <v>0</v>
      </c>
      <c r="L584" s="3">
        <v>0</v>
      </c>
      <c r="M584">
        <f>140</f>
        <v>140</v>
      </c>
      <c r="N584" s="3">
        <v>35</v>
      </c>
      <c r="O584" s="3">
        <v>35</v>
      </c>
      <c r="P584" t="s">
        <v>16</v>
      </c>
      <c r="Q584" s="3">
        <v>2</v>
      </c>
      <c r="R584" s="3">
        <v>100</v>
      </c>
      <c r="S584" s="3">
        <v>75</v>
      </c>
      <c r="T584">
        <v>100</v>
      </c>
      <c r="U584" t="s">
        <v>16</v>
      </c>
    </row>
    <row r="585" spans="1:21" x14ac:dyDescent="0.45">
      <c r="A585" t="s">
        <v>533</v>
      </c>
      <c r="B585" t="s">
        <v>118</v>
      </c>
      <c r="C585" t="s">
        <v>534</v>
      </c>
      <c r="D585" s="3" t="s">
        <v>535</v>
      </c>
      <c r="E585">
        <v>2010</v>
      </c>
      <c r="F585">
        <v>2010</v>
      </c>
      <c r="G585" t="s">
        <v>15</v>
      </c>
      <c r="H585" t="s">
        <v>16</v>
      </c>
      <c r="I585">
        <v>0</v>
      </c>
      <c r="J585" s="3" t="s">
        <v>17</v>
      </c>
      <c r="K585" s="3">
        <v>0</v>
      </c>
      <c r="L585" s="3">
        <v>0</v>
      </c>
      <c r="M585">
        <f>140</f>
        <v>140</v>
      </c>
      <c r="N585" s="3">
        <v>5</v>
      </c>
      <c r="O585" s="3">
        <v>5</v>
      </c>
      <c r="P585" t="s">
        <v>16</v>
      </c>
      <c r="Q585" s="3">
        <v>2</v>
      </c>
      <c r="R585" s="3">
        <v>100</v>
      </c>
      <c r="S585" s="3">
        <v>94</v>
      </c>
      <c r="T585">
        <v>100</v>
      </c>
      <c r="U585" t="s">
        <v>16</v>
      </c>
    </row>
    <row r="586" spans="1:21" x14ac:dyDescent="0.45">
      <c r="A586" t="s">
        <v>533</v>
      </c>
      <c r="B586" t="s">
        <v>118</v>
      </c>
      <c r="C586" t="s">
        <v>534</v>
      </c>
      <c r="D586" s="3" t="s">
        <v>535</v>
      </c>
      <c r="E586">
        <v>2010</v>
      </c>
      <c r="F586">
        <v>2010</v>
      </c>
      <c r="G586" t="s">
        <v>15</v>
      </c>
      <c r="H586" t="s">
        <v>16</v>
      </c>
      <c r="I586">
        <v>0</v>
      </c>
      <c r="J586" s="3" t="s">
        <v>17</v>
      </c>
      <c r="K586" s="3">
        <v>0</v>
      </c>
      <c r="L586" s="3">
        <v>0</v>
      </c>
      <c r="M586">
        <f>140</f>
        <v>140</v>
      </c>
      <c r="N586" s="3">
        <v>10</v>
      </c>
      <c r="O586" s="3">
        <v>10</v>
      </c>
      <c r="P586" t="s">
        <v>16</v>
      </c>
      <c r="Q586" s="3">
        <v>2</v>
      </c>
      <c r="R586" s="3">
        <v>100</v>
      </c>
      <c r="S586" s="3">
        <v>94</v>
      </c>
      <c r="T586">
        <v>100</v>
      </c>
      <c r="U586" t="s">
        <v>16</v>
      </c>
    </row>
    <row r="587" spans="1:21" x14ac:dyDescent="0.45">
      <c r="A587" t="s">
        <v>533</v>
      </c>
      <c r="B587" t="s">
        <v>118</v>
      </c>
      <c r="C587" t="s">
        <v>534</v>
      </c>
      <c r="D587" s="3" t="s">
        <v>535</v>
      </c>
      <c r="E587">
        <v>2010</v>
      </c>
      <c r="F587">
        <v>2010</v>
      </c>
      <c r="G587" t="s">
        <v>15</v>
      </c>
      <c r="H587" t="s">
        <v>16</v>
      </c>
      <c r="I587">
        <v>0</v>
      </c>
      <c r="J587" s="3" t="s">
        <v>17</v>
      </c>
      <c r="K587" s="3">
        <v>0</v>
      </c>
      <c r="L587" s="3">
        <v>0</v>
      </c>
      <c r="M587">
        <f>140</f>
        <v>140</v>
      </c>
      <c r="N587" s="3">
        <v>15</v>
      </c>
      <c r="O587" s="3">
        <v>15</v>
      </c>
      <c r="P587" t="s">
        <v>16</v>
      </c>
      <c r="Q587" s="3">
        <v>2</v>
      </c>
      <c r="R587" s="3">
        <v>100</v>
      </c>
      <c r="S587" s="3">
        <v>96</v>
      </c>
      <c r="T587">
        <v>100</v>
      </c>
      <c r="U587" t="s">
        <v>16</v>
      </c>
    </row>
    <row r="588" spans="1:21" x14ac:dyDescent="0.45">
      <c r="A588" t="s">
        <v>533</v>
      </c>
      <c r="B588" t="s">
        <v>118</v>
      </c>
      <c r="C588" t="s">
        <v>534</v>
      </c>
      <c r="D588" s="3" t="s">
        <v>535</v>
      </c>
      <c r="E588">
        <v>2010</v>
      </c>
      <c r="F588">
        <v>2010</v>
      </c>
      <c r="G588" t="s">
        <v>15</v>
      </c>
      <c r="H588" t="s">
        <v>16</v>
      </c>
      <c r="I588">
        <v>0</v>
      </c>
      <c r="J588" s="3" t="s">
        <v>17</v>
      </c>
      <c r="K588" s="3">
        <v>0</v>
      </c>
      <c r="L588" s="3">
        <v>0</v>
      </c>
      <c r="M588">
        <f>140</f>
        <v>140</v>
      </c>
      <c r="N588" s="3">
        <v>20</v>
      </c>
      <c r="O588" s="3">
        <v>20</v>
      </c>
      <c r="P588" t="s">
        <v>16</v>
      </c>
      <c r="Q588" s="3">
        <v>2</v>
      </c>
      <c r="R588" s="3">
        <v>100</v>
      </c>
      <c r="S588" s="3">
        <v>94</v>
      </c>
      <c r="T588">
        <v>100</v>
      </c>
      <c r="U588" t="s">
        <v>16</v>
      </c>
    </row>
    <row r="589" spans="1:21" x14ac:dyDescent="0.45">
      <c r="A589" t="s">
        <v>533</v>
      </c>
      <c r="B589" t="s">
        <v>118</v>
      </c>
      <c r="C589" t="s">
        <v>534</v>
      </c>
      <c r="D589" s="3" t="s">
        <v>535</v>
      </c>
      <c r="E589">
        <v>2010</v>
      </c>
      <c r="F589">
        <v>2010</v>
      </c>
      <c r="G589" t="s">
        <v>15</v>
      </c>
      <c r="H589" t="s">
        <v>16</v>
      </c>
      <c r="I589">
        <v>0</v>
      </c>
      <c r="J589" s="3" t="s">
        <v>17</v>
      </c>
      <c r="K589" s="3">
        <v>0</v>
      </c>
      <c r="L589" s="3">
        <v>0</v>
      </c>
      <c r="M589">
        <f>140</f>
        <v>140</v>
      </c>
      <c r="N589" s="3">
        <v>25</v>
      </c>
      <c r="O589" s="3">
        <v>25</v>
      </c>
      <c r="P589" t="s">
        <v>16</v>
      </c>
      <c r="Q589" s="3">
        <v>2</v>
      </c>
      <c r="R589" s="3">
        <v>100</v>
      </c>
      <c r="S589" s="3">
        <v>90</v>
      </c>
      <c r="T589">
        <v>100</v>
      </c>
      <c r="U589" t="s">
        <v>16</v>
      </c>
    </row>
    <row r="590" spans="1:21" x14ac:dyDescent="0.45">
      <c r="A590" t="s">
        <v>533</v>
      </c>
      <c r="B590" t="s">
        <v>118</v>
      </c>
      <c r="C590" t="s">
        <v>534</v>
      </c>
      <c r="D590" s="3" t="s">
        <v>535</v>
      </c>
      <c r="E590">
        <v>2010</v>
      </c>
      <c r="F590">
        <v>2010</v>
      </c>
      <c r="G590" t="s">
        <v>15</v>
      </c>
      <c r="H590" t="s">
        <v>16</v>
      </c>
      <c r="I590">
        <v>0</v>
      </c>
      <c r="J590" s="3" t="s">
        <v>17</v>
      </c>
      <c r="K590" s="3">
        <v>0</v>
      </c>
      <c r="L590" s="3">
        <v>0</v>
      </c>
      <c r="M590">
        <f>140</f>
        <v>140</v>
      </c>
      <c r="N590" s="3">
        <v>30</v>
      </c>
      <c r="O590" s="3">
        <v>30</v>
      </c>
      <c r="P590" t="s">
        <v>16</v>
      </c>
      <c r="Q590" s="3">
        <v>2</v>
      </c>
      <c r="R590" s="3">
        <v>100</v>
      </c>
      <c r="S590" s="3">
        <v>90</v>
      </c>
      <c r="T590">
        <v>100</v>
      </c>
      <c r="U590" t="s">
        <v>16</v>
      </c>
    </row>
    <row r="591" spans="1:21" x14ac:dyDescent="0.45">
      <c r="A591" t="s">
        <v>533</v>
      </c>
      <c r="B591" t="s">
        <v>118</v>
      </c>
      <c r="C591" t="s">
        <v>534</v>
      </c>
      <c r="D591" s="3" t="s">
        <v>535</v>
      </c>
      <c r="E591">
        <v>2010</v>
      </c>
      <c r="F591">
        <v>2010</v>
      </c>
      <c r="G591" t="s">
        <v>15</v>
      </c>
      <c r="H591" t="s">
        <v>16</v>
      </c>
      <c r="I591">
        <v>0</v>
      </c>
      <c r="J591" s="3" t="s">
        <v>17</v>
      </c>
      <c r="K591" s="3">
        <v>0</v>
      </c>
      <c r="L591" s="3">
        <v>0</v>
      </c>
      <c r="M591">
        <f>140</f>
        <v>140</v>
      </c>
      <c r="N591" s="3">
        <v>35</v>
      </c>
      <c r="O591" s="3">
        <v>35</v>
      </c>
      <c r="P591" t="s">
        <v>16</v>
      </c>
      <c r="Q591" s="3">
        <v>2</v>
      </c>
      <c r="R591" s="3">
        <v>100</v>
      </c>
      <c r="S591" s="3">
        <v>88</v>
      </c>
      <c r="T591">
        <v>100</v>
      </c>
      <c r="U591" t="s">
        <v>16</v>
      </c>
    </row>
    <row r="592" spans="1:21" x14ac:dyDescent="0.45">
      <c r="A592" t="s">
        <v>538</v>
      </c>
      <c r="B592" t="s">
        <v>94</v>
      </c>
      <c r="C592" t="s">
        <v>539</v>
      </c>
      <c r="D592" s="3" t="s">
        <v>540</v>
      </c>
      <c r="E592">
        <v>2012</v>
      </c>
      <c r="F592">
        <v>2013</v>
      </c>
      <c r="G592" t="s">
        <v>15</v>
      </c>
      <c r="H592" t="s">
        <v>16</v>
      </c>
      <c r="I592">
        <v>0</v>
      </c>
      <c r="J592" s="3" t="s">
        <v>17</v>
      </c>
      <c r="K592" s="3">
        <v>0</v>
      </c>
      <c r="L592" s="3">
        <v>0</v>
      </c>
      <c r="M592" s="3">
        <v>45</v>
      </c>
      <c r="N592" s="3">
        <v>17</v>
      </c>
      <c r="O592" s="3">
        <v>17</v>
      </c>
      <c r="P592">
        <v>14</v>
      </c>
      <c r="Q592" s="3">
        <v>120</v>
      </c>
      <c r="R592" s="3">
        <v>1</v>
      </c>
      <c r="S592" s="3">
        <v>93</v>
      </c>
      <c r="T592" t="s">
        <v>16</v>
      </c>
      <c r="U592" t="s">
        <v>16</v>
      </c>
    </row>
    <row r="593" spans="1:21" x14ac:dyDescent="0.45">
      <c r="A593" t="s">
        <v>538</v>
      </c>
      <c r="B593" t="s">
        <v>94</v>
      </c>
      <c r="C593" t="s">
        <v>539</v>
      </c>
      <c r="D593" s="3" t="s">
        <v>540</v>
      </c>
      <c r="E593">
        <v>2012</v>
      </c>
      <c r="F593">
        <v>2013</v>
      </c>
      <c r="G593" t="s">
        <v>15</v>
      </c>
      <c r="H593" t="s">
        <v>16</v>
      </c>
      <c r="I593">
        <v>0</v>
      </c>
      <c r="J593" s="3" t="s">
        <v>17</v>
      </c>
      <c r="K593" s="3">
        <v>0</v>
      </c>
      <c r="L593" s="3">
        <v>0</v>
      </c>
      <c r="M593" s="3">
        <v>45</v>
      </c>
      <c r="N593" s="3">
        <v>20</v>
      </c>
      <c r="O593" s="3">
        <v>20</v>
      </c>
      <c r="P593">
        <v>14</v>
      </c>
      <c r="Q593" s="3">
        <v>120</v>
      </c>
      <c r="R593" s="3">
        <v>1</v>
      </c>
      <c r="S593" s="3">
        <v>93</v>
      </c>
      <c r="T593" t="s">
        <v>16</v>
      </c>
      <c r="U593" t="s">
        <v>16</v>
      </c>
    </row>
    <row r="594" spans="1:21" x14ac:dyDescent="0.45">
      <c r="A594" t="s">
        <v>538</v>
      </c>
      <c r="B594" t="s">
        <v>94</v>
      </c>
      <c r="C594" t="s">
        <v>539</v>
      </c>
      <c r="D594" s="3" t="s">
        <v>540</v>
      </c>
      <c r="E594">
        <v>2012</v>
      </c>
      <c r="F594">
        <v>2013</v>
      </c>
      <c r="G594" t="s">
        <v>15</v>
      </c>
      <c r="H594" t="s">
        <v>16</v>
      </c>
      <c r="I594">
        <v>0</v>
      </c>
      <c r="J594" s="3" t="s">
        <v>17</v>
      </c>
      <c r="K594" s="3">
        <v>0</v>
      </c>
      <c r="L594" s="3">
        <v>0</v>
      </c>
      <c r="M594" s="3">
        <v>45</v>
      </c>
      <c r="N594" s="3">
        <v>23</v>
      </c>
      <c r="O594" s="3">
        <v>23</v>
      </c>
      <c r="P594">
        <v>14</v>
      </c>
      <c r="Q594" s="3">
        <v>120</v>
      </c>
      <c r="R594" s="3">
        <v>1</v>
      </c>
      <c r="S594" s="3">
        <v>93</v>
      </c>
      <c r="T594" t="s">
        <v>16</v>
      </c>
      <c r="U594" t="s">
        <v>16</v>
      </c>
    </row>
    <row r="595" spans="1:21" x14ac:dyDescent="0.45">
      <c r="A595" t="s">
        <v>538</v>
      </c>
      <c r="B595" t="s">
        <v>94</v>
      </c>
      <c r="C595" t="s">
        <v>539</v>
      </c>
      <c r="D595" s="3" t="s">
        <v>540</v>
      </c>
      <c r="E595">
        <v>2012</v>
      </c>
      <c r="F595">
        <v>2013</v>
      </c>
      <c r="G595" t="s">
        <v>15</v>
      </c>
      <c r="H595" t="s">
        <v>16</v>
      </c>
      <c r="I595">
        <v>0</v>
      </c>
      <c r="J595" s="3" t="s">
        <v>17</v>
      </c>
      <c r="K595" s="3">
        <v>0</v>
      </c>
      <c r="L595" s="3">
        <v>0</v>
      </c>
      <c r="M595" s="3">
        <v>45</v>
      </c>
      <c r="N595" s="3">
        <v>26</v>
      </c>
      <c r="O595" s="3">
        <v>26</v>
      </c>
      <c r="P595">
        <v>14</v>
      </c>
      <c r="Q595" s="3">
        <v>120</v>
      </c>
      <c r="R595" s="3">
        <v>1</v>
      </c>
      <c r="S595" s="3">
        <v>93</v>
      </c>
      <c r="T595" t="s">
        <v>16</v>
      </c>
      <c r="U595" t="s">
        <v>16</v>
      </c>
    </row>
    <row r="596" spans="1:21" x14ac:dyDescent="0.45">
      <c r="A596" t="s">
        <v>541</v>
      </c>
      <c r="B596" t="s">
        <v>327</v>
      </c>
      <c r="C596" t="s">
        <v>542</v>
      </c>
      <c r="D596" s="3" t="s">
        <v>543</v>
      </c>
      <c r="E596">
        <v>2014</v>
      </c>
      <c r="F596">
        <v>2014</v>
      </c>
      <c r="G596" t="s">
        <v>15</v>
      </c>
      <c r="H596">
        <v>3</v>
      </c>
      <c r="I596">
        <v>21</v>
      </c>
      <c r="J596" s="3" t="s">
        <v>17</v>
      </c>
      <c r="K596" s="3">
        <v>0</v>
      </c>
      <c r="L596" s="3">
        <v>0</v>
      </c>
      <c r="M596" s="3">
        <v>21</v>
      </c>
      <c r="N596" s="3">
        <v>30</v>
      </c>
      <c r="O596" s="3">
        <v>20</v>
      </c>
      <c r="P596" s="3">
        <v>8</v>
      </c>
      <c r="Q596" s="3">
        <v>4</v>
      </c>
      <c r="R596" s="3">
        <v>100</v>
      </c>
      <c r="S596" s="3">
        <v>4</v>
      </c>
      <c r="T596" t="s">
        <v>16</v>
      </c>
      <c r="U596" t="s">
        <v>16</v>
      </c>
    </row>
    <row r="597" spans="1:21" x14ac:dyDescent="0.45">
      <c r="A597" t="s">
        <v>541</v>
      </c>
      <c r="B597" t="s">
        <v>327</v>
      </c>
      <c r="C597" t="s">
        <v>542</v>
      </c>
      <c r="D597" s="3" t="s">
        <v>543</v>
      </c>
      <c r="E597">
        <v>2014</v>
      </c>
      <c r="F597">
        <v>2014</v>
      </c>
      <c r="G597" t="s">
        <v>15</v>
      </c>
      <c r="H597">
        <v>3</v>
      </c>
      <c r="I597">
        <v>21</v>
      </c>
      <c r="J597" s="3" t="s">
        <v>17</v>
      </c>
      <c r="K597" s="3">
        <v>0</v>
      </c>
      <c r="L597" s="3">
        <v>0</v>
      </c>
      <c r="M597" s="3">
        <v>21</v>
      </c>
      <c r="N597" s="3">
        <v>30</v>
      </c>
      <c r="O597" s="3">
        <v>20</v>
      </c>
      <c r="P597" s="3">
        <v>0</v>
      </c>
      <c r="Q597" s="3">
        <v>4</v>
      </c>
      <c r="R597" s="3">
        <v>100</v>
      </c>
      <c r="S597" s="3">
        <v>92</v>
      </c>
      <c r="T597" t="s">
        <v>16</v>
      </c>
      <c r="U597" t="s">
        <v>16</v>
      </c>
    </row>
    <row r="598" spans="1:21" x14ac:dyDescent="0.45">
      <c r="A598" t="s">
        <v>541</v>
      </c>
      <c r="B598" t="s">
        <v>327</v>
      </c>
      <c r="C598" t="s">
        <v>542</v>
      </c>
      <c r="D598" s="3" t="s">
        <v>543</v>
      </c>
      <c r="E598">
        <v>2014</v>
      </c>
      <c r="F598">
        <v>2014</v>
      </c>
      <c r="G598" t="s">
        <v>15</v>
      </c>
      <c r="H598">
        <v>3</v>
      </c>
      <c r="I598">
        <v>21</v>
      </c>
      <c r="J598" s="3" t="s">
        <v>17</v>
      </c>
      <c r="K598" s="3">
        <v>0</v>
      </c>
      <c r="L598" s="3">
        <v>0</v>
      </c>
      <c r="M598" s="3">
        <v>21</v>
      </c>
      <c r="N598">
        <v>3</v>
      </c>
      <c r="O598">
        <v>3</v>
      </c>
      <c r="P598" s="3">
        <v>8</v>
      </c>
      <c r="Q598" s="3">
        <v>4</v>
      </c>
      <c r="R598" s="3">
        <v>100</v>
      </c>
      <c r="S598" s="3">
        <v>0</v>
      </c>
      <c r="T598" t="s">
        <v>16</v>
      </c>
      <c r="U598" t="s">
        <v>16</v>
      </c>
    </row>
    <row r="599" spans="1:21" x14ac:dyDescent="0.45">
      <c r="A599" t="s">
        <v>544</v>
      </c>
      <c r="B599" t="s">
        <v>545</v>
      </c>
      <c r="C599" t="s">
        <v>546</v>
      </c>
      <c r="D599" s="3" t="s">
        <v>547</v>
      </c>
      <c r="E599">
        <v>2009</v>
      </c>
      <c r="F599">
        <v>2010</v>
      </c>
      <c r="G599" t="s">
        <v>15</v>
      </c>
      <c r="H599" t="s">
        <v>16</v>
      </c>
      <c r="I599">
        <v>0</v>
      </c>
      <c r="J599" s="3" t="s">
        <v>17</v>
      </c>
      <c r="K599" s="3">
        <v>0</v>
      </c>
      <c r="L599" s="3">
        <v>0</v>
      </c>
      <c r="M599" s="3">
        <v>137</v>
      </c>
      <c r="N599" s="3">
        <v>25</v>
      </c>
      <c r="O599" s="3">
        <v>25</v>
      </c>
      <c r="P599" s="3">
        <v>8</v>
      </c>
      <c r="Q599" s="3">
        <v>3</v>
      </c>
      <c r="R599" s="3">
        <v>15</v>
      </c>
      <c r="S599" s="3">
        <v>19</v>
      </c>
      <c r="T599" t="s">
        <v>16</v>
      </c>
      <c r="U599" t="s">
        <v>16</v>
      </c>
    </row>
    <row r="600" spans="1:21" x14ac:dyDescent="0.45">
      <c r="A600" t="s">
        <v>544</v>
      </c>
      <c r="B600" t="s">
        <v>118</v>
      </c>
      <c r="C600" t="s">
        <v>546</v>
      </c>
      <c r="D600" s="3" t="s">
        <v>547</v>
      </c>
      <c r="E600">
        <v>2009</v>
      </c>
      <c r="F600">
        <v>2010</v>
      </c>
      <c r="G600" t="s">
        <v>15</v>
      </c>
      <c r="H600" t="s">
        <v>16</v>
      </c>
      <c r="I600">
        <v>0</v>
      </c>
      <c r="J600" s="3" t="s">
        <v>17</v>
      </c>
      <c r="K600" s="3">
        <v>0</v>
      </c>
      <c r="L600" s="3">
        <v>0</v>
      </c>
      <c r="M600" s="3">
        <v>137</v>
      </c>
      <c r="N600" s="3">
        <v>25</v>
      </c>
      <c r="O600" s="3">
        <v>25</v>
      </c>
      <c r="P600" s="3">
        <v>8</v>
      </c>
      <c r="Q600" s="3">
        <v>3</v>
      </c>
      <c r="R600" s="3">
        <v>15</v>
      </c>
      <c r="S600" s="3">
        <v>17</v>
      </c>
      <c r="T600" t="s">
        <v>16</v>
      </c>
      <c r="U600" t="s">
        <v>16</v>
      </c>
    </row>
    <row r="601" spans="1:21" x14ac:dyDescent="0.45">
      <c r="A601" t="s">
        <v>544</v>
      </c>
      <c r="B601" t="s">
        <v>545</v>
      </c>
      <c r="C601" t="s">
        <v>546</v>
      </c>
      <c r="D601" s="3" t="s">
        <v>547</v>
      </c>
      <c r="E601">
        <v>2009</v>
      </c>
      <c r="F601">
        <v>2010</v>
      </c>
      <c r="G601" t="s">
        <v>15</v>
      </c>
      <c r="H601" t="s">
        <v>16</v>
      </c>
      <c r="I601">
        <v>0</v>
      </c>
      <c r="J601" s="3" t="s">
        <v>15</v>
      </c>
      <c r="K601" s="3">
        <v>0</v>
      </c>
      <c r="L601" s="3">
        <v>0</v>
      </c>
      <c r="M601" s="3">
        <v>137</v>
      </c>
      <c r="N601" s="3">
        <v>25</v>
      </c>
      <c r="O601" s="3">
        <v>25</v>
      </c>
      <c r="P601" s="3">
        <v>8</v>
      </c>
      <c r="Q601" s="3">
        <v>3</v>
      </c>
      <c r="R601" s="3">
        <v>15</v>
      </c>
      <c r="S601" s="3">
        <v>79</v>
      </c>
      <c r="T601" t="s">
        <v>16</v>
      </c>
      <c r="U601" t="s">
        <v>16</v>
      </c>
    </row>
    <row r="602" spans="1:21" x14ac:dyDescent="0.45">
      <c r="A602" t="s">
        <v>544</v>
      </c>
      <c r="B602" t="s">
        <v>118</v>
      </c>
      <c r="C602" t="s">
        <v>546</v>
      </c>
      <c r="D602" s="3" t="s">
        <v>547</v>
      </c>
      <c r="E602">
        <v>2009</v>
      </c>
      <c r="F602">
        <v>2010</v>
      </c>
      <c r="G602" t="s">
        <v>15</v>
      </c>
      <c r="H602" t="s">
        <v>16</v>
      </c>
      <c r="I602">
        <v>0</v>
      </c>
      <c r="J602" s="3" t="s">
        <v>15</v>
      </c>
      <c r="K602" s="3">
        <v>0</v>
      </c>
      <c r="L602" s="3">
        <v>0</v>
      </c>
      <c r="M602" s="3">
        <v>137</v>
      </c>
      <c r="N602" s="3">
        <v>25</v>
      </c>
      <c r="O602" s="3">
        <v>25</v>
      </c>
      <c r="P602" s="3">
        <v>8</v>
      </c>
      <c r="Q602" s="3">
        <v>3</v>
      </c>
      <c r="R602" s="3">
        <v>15</v>
      </c>
      <c r="S602" s="3">
        <v>72</v>
      </c>
      <c r="T602" t="s">
        <v>16</v>
      </c>
      <c r="U602" t="s">
        <v>16</v>
      </c>
    </row>
    <row r="603" spans="1:21" x14ac:dyDescent="0.45">
      <c r="A603" t="s">
        <v>548</v>
      </c>
      <c r="B603" t="s">
        <v>549</v>
      </c>
      <c r="C603" t="s">
        <v>550</v>
      </c>
      <c r="D603" s="3" t="s">
        <v>551</v>
      </c>
      <c r="E603">
        <v>2013</v>
      </c>
      <c r="F603">
        <v>2014</v>
      </c>
      <c r="G603" t="s">
        <v>15</v>
      </c>
      <c r="H603" t="s">
        <v>16</v>
      </c>
      <c r="I603">
        <v>0</v>
      </c>
      <c r="J603" s="3" t="s">
        <v>15</v>
      </c>
      <c r="K603" s="3">
        <v>0</v>
      </c>
      <c r="L603" s="3">
        <v>0</v>
      </c>
      <c r="M603" s="3">
        <v>16</v>
      </c>
      <c r="N603" s="3">
        <v>25</v>
      </c>
      <c r="O603" s="3">
        <v>25</v>
      </c>
      <c r="P603" s="3">
        <v>8</v>
      </c>
      <c r="Q603" s="3">
        <v>3</v>
      </c>
      <c r="R603" s="3">
        <v>50</v>
      </c>
      <c r="S603" s="3">
        <v>28.8</v>
      </c>
      <c r="T603" t="s">
        <v>16</v>
      </c>
      <c r="U603" t="s">
        <v>16</v>
      </c>
    </row>
    <row r="604" spans="1:21" x14ac:dyDescent="0.45">
      <c r="A604" t="s">
        <v>548</v>
      </c>
      <c r="B604" t="s">
        <v>549</v>
      </c>
      <c r="C604" t="s">
        <v>550</v>
      </c>
      <c r="D604" s="3" t="s">
        <v>551</v>
      </c>
      <c r="E604">
        <v>2013</v>
      </c>
      <c r="F604">
        <v>2014</v>
      </c>
      <c r="G604" t="s">
        <v>15</v>
      </c>
      <c r="H604">
        <v>5</v>
      </c>
      <c r="I604">
        <v>90</v>
      </c>
      <c r="J604" s="3" t="s">
        <v>15</v>
      </c>
      <c r="K604" s="3">
        <v>0</v>
      </c>
      <c r="L604" s="3">
        <v>0</v>
      </c>
      <c r="M604" s="3">
        <v>16</v>
      </c>
      <c r="N604" s="3">
        <v>25</v>
      </c>
      <c r="O604" s="3">
        <v>25</v>
      </c>
      <c r="P604" s="3">
        <v>8</v>
      </c>
      <c r="Q604" s="3">
        <v>4</v>
      </c>
      <c r="R604" s="3">
        <v>50</v>
      </c>
      <c r="S604" s="3">
        <v>22.3</v>
      </c>
      <c r="T604" t="s">
        <v>16</v>
      </c>
      <c r="U604" t="s">
        <v>16</v>
      </c>
    </row>
    <row r="605" spans="1:21" x14ac:dyDescent="0.45">
      <c r="A605" t="s">
        <v>552</v>
      </c>
      <c r="B605" t="s">
        <v>553</v>
      </c>
      <c r="C605" t="s">
        <v>554</v>
      </c>
      <c r="D605" s="3" t="s">
        <v>555</v>
      </c>
      <c r="E605">
        <v>2007</v>
      </c>
      <c r="F605">
        <v>2007</v>
      </c>
      <c r="G605" t="s">
        <v>17</v>
      </c>
      <c r="H605" t="s">
        <v>16</v>
      </c>
      <c r="I605">
        <v>0</v>
      </c>
      <c r="J605" s="3" t="s">
        <v>17</v>
      </c>
      <c r="K605" s="3">
        <v>0</v>
      </c>
      <c r="L605" s="3">
        <v>0</v>
      </c>
      <c r="M605" s="3">
        <v>21</v>
      </c>
      <c r="N605" s="3">
        <v>15</v>
      </c>
      <c r="O605" s="3">
        <v>15</v>
      </c>
      <c r="P605" t="s">
        <v>16</v>
      </c>
      <c r="Q605" s="3">
        <v>5</v>
      </c>
      <c r="R605" s="3">
        <v>25</v>
      </c>
      <c r="S605" s="3">
        <v>92.8</v>
      </c>
      <c r="T605" t="s">
        <v>16</v>
      </c>
      <c r="U605" t="s">
        <v>16</v>
      </c>
    </row>
    <row r="606" spans="1:21" x14ac:dyDescent="0.45">
      <c r="A606" t="s">
        <v>552</v>
      </c>
      <c r="B606" t="s">
        <v>553</v>
      </c>
      <c r="C606" t="s">
        <v>554</v>
      </c>
      <c r="D606" s="3" t="s">
        <v>555</v>
      </c>
      <c r="E606">
        <v>2007</v>
      </c>
      <c r="F606">
        <v>2007</v>
      </c>
      <c r="G606" t="s">
        <v>17</v>
      </c>
      <c r="H606" t="s">
        <v>16</v>
      </c>
      <c r="I606">
        <v>0</v>
      </c>
      <c r="J606" s="3" t="s">
        <v>17</v>
      </c>
      <c r="K606" s="3">
        <v>0</v>
      </c>
      <c r="L606" s="3">
        <v>0</v>
      </c>
      <c r="M606" s="3">
        <v>21</v>
      </c>
      <c r="N606" s="3">
        <v>25</v>
      </c>
      <c r="O606" s="3">
        <v>25</v>
      </c>
      <c r="P606" t="s">
        <v>16</v>
      </c>
      <c r="Q606" s="3">
        <v>5</v>
      </c>
      <c r="R606" s="3">
        <v>25</v>
      </c>
      <c r="S606" s="3">
        <v>63.2</v>
      </c>
      <c r="T606" t="s">
        <v>16</v>
      </c>
      <c r="U606" t="s">
        <v>16</v>
      </c>
    </row>
    <row r="607" spans="1:21" x14ac:dyDescent="0.45">
      <c r="A607" t="s">
        <v>556</v>
      </c>
      <c r="B607" t="s">
        <v>557</v>
      </c>
      <c r="C607" t="s">
        <v>558</v>
      </c>
      <c r="D607" s="3" t="s">
        <v>559</v>
      </c>
      <c r="E607">
        <v>2009</v>
      </c>
      <c r="F607">
        <v>2009</v>
      </c>
      <c r="G607" t="s">
        <v>17</v>
      </c>
      <c r="H607" t="s">
        <v>16</v>
      </c>
      <c r="I607">
        <v>0</v>
      </c>
      <c r="J607" s="3" t="s">
        <v>17</v>
      </c>
      <c r="K607" s="3">
        <v>0</v>
      </c>
      <c r="L607" s="3">
        <v>0</v>
      </c>
      <c r="M607" s="3">
        <v>365</v>
      </c>
      <c r="N607" s="3">
        <v>5</v>
      </c>
      <c r="O607" s="3">
        <v>5</v>
      </c>
      <c r="P607">
        <v>0</v>
      </c>
      <c r="Q607" s="3">
        <v>4</v>
      </c>
      <c r="R607" s="3">
        <v>50</v>
      </c>
      <c r="S607" s="3">
        <v>1</v>
      </c>
      <c r="T607" t="s">
        <v>16</v>
      </c>
      <c r="U607" t="s">
        <v>41</v>
      </c>
    </row>
    <row r="608" spans="1:21" x14ac:dyDescent="0.45">
      <c r="A608" t="s">
        <v>556</v>
      </c>
      <c r="B608" t="s">
        <v>557</v>
      </c>
      <c r="C608" t="s">
        <v>558</v>
      </c>
      <c r="D608" s="3" t="s">
        <v>559</v>
      </c>
      <c r="E608">
        <v>2009</v>
      </c>
      <c r="F608">
        <v>2009</v>
      </c>
      <c r="G608" t="s">
        <v>17</v>
      </c>
      <c r="H608" t="s">
        <v>16</v>
      </c>
      <c r="I608">
        <v>0</v>
      </c>
      <c r="J608" s="3" t="s">
        <v>17</v>
      </c>
      <c r="K608" s="3">
        <v>0</v>
      </c>
      <c r="L608" s="3">
        <v>0</v>
      </c>
      <c r="M608" s="3">
        <v>365</v>
      </c>
      <c r="N608" s="3">
        <v>10</v>
      </c>
      <c r="O608" s="3">
        <v>10</v>
      </c>
      <c r="P608">
        <v>0</v>
      </c>
      <c r="Q608" s="3">
        <v>4</v>
      </c>
      <c r="R608" s="3">
        <v>50</v>
      </c>
      <c r="S608" s="3">
        <v>1</v>
      </c>
      <c r="T608" t="s">
        <v>16</v>
      </c>
      <c r="U608" t="s">
        <v>41</v>
      </c>
    </row>
    <row r="609" spans="1:21" x14ac:dyDescent="0.45">
      <c r="A609" t="s">
        <v>556</v>
      </c>
      <c r="B609" t="s">
        <v>557</v>
      </c>
      <c r="C609" t="s">
        <v>558</v>
      </c>
      <c r="D609" s="3" t="s">
        <v>559</v>
      </c>
      <c r="E609">
        <v>2009</v>
      </c>
      <c r="F609">
        <v>2009</v>
      </c>
      <c r="G609" t="s">
        <v>17</v>
      </c>
      <c r="H609" t="s">
        <v>16</v>
      </c>
      <c r="I609">
        <v>0</v>
      </c>
      <c r="J609" s="3" t="s">
        <v>17</v>
      </c>
      <c r="K609" s="3">
        <v>0</v>
      </c>
      <c r="L609" s="3">
        <v>0</v>
      </c>
      <c r="M609" s="3">
        <v>365</v>
      </c>
      <c r="N609" s="3">
        <v>15</v>
      </c>
      <c r="O609" s="3">
        <v>15</v>
      </c>
      <c r="P609">
        <v>0</v>
      </c>
      <c r="Q609" s="3">
        <v>4</v>
      </c>
      <c r="R609" s="3">
        <v>50</v>
      </c>
      <c r="S609" s="3">
        <v>1</v>
      </c>
      <c r="T609" t="s">
        <v>16</v>
      </c>
      <c r="U609" t="s">
        <v>41</v>
      </c>
    </row>
    <row r="610" spans="1:21" x14ac:dyDescent="0.45">
      <c r="A610" t="s">
        <v>556</v>
      </c>
      <c r="B610" t="s">
        <v>557</v>
      </c>
      <c r="C610" t="s">
        <v>558</v>
      </c>
      <c r="D610" s="3" t="s">
        <v>559</v>
      </c>
      <c r="E610">
        <v>2009</v>
      </c>
      <c r="F610">
        <v>2009</v>
      </c>
      <c r="G610" t="s">
        <v>17</v>
      </c>
      <c r="H610" t="s">
        <v>16</v>
      </c>
      <c r="I610">
        <v>0</v>
      </c>
      <c r="J610" s="3" t="s">
        <v>17</v>
      </c>
      <c r="K610" s="3">
        <v>0</v>
      </c>
      <c r="L610" s="3">
        <v>0</v>
      </c>
      <c r="M610" s="3">
        <v>365</v>
      </c>
      <c r="N610" s="3">
        <v>20</v>
      </c>
      <c r="O610" s="3">
        <v>20</v>
      </c>
      <c r="P610">
        <v>0</v>
      </c>
      <c r="Q610" s="3">
        <v>4</v>
      </c>
      <c r="R610" s="3">
        <v>50</v>
      </c>
      <c r="S610" s="3">
        <v>1</v>
      </c>
      <c r="T610" t="s">
        <v>16</v>
      </c>
      <c r="U610" t="s">
        <v>41</v>
      </c>
    </row>
    <row r="611" spans="1:21" x14ac:dyDescent="0.45">
      <c r="A611" t="s">
        <v>556</v>
      </c>
      <c r="B611" t="s">
        <v>557</v>
      </c>
      <c r="C611" t="s">
        <v>558</v>
      </c>
      <c r="D611" s="3" t="s">
        <v>559</v>
      </c>
      <c r="E611">
        <v>2009</v>
      </c>
      <c r="F611">
        <v>2009</v>
      </c>
      <c r="G611" t="s">
        <v>17</v>
      </c>
      <c r="H611" t="s">
        <v>16</v>
      </c>
      <c r="I611">
        <v>0</v>
      </c>
      <c r="J611" s="3" t="s">
        <v>17</v>
      </c>
      <c r="K611" s="3">
        <v>0</v>
      </c>
      <c r="L611" s="3">
        <v>0</v>
      </c>
      <c r="M611" s="3">
        <v>365</v>
      </c>
      <c r="N611" s="3">
        <v>25</v>
      </c>
      <c r="O611" s="3">
        <v>25</v>
      </c>
      <c r="P611">
        <v>0</v>
      </c>
      <c r="Q611" s="3">
        <v>4</v>
      </c>
      <c r="R611" s="3">
        <v>50</v>
      </c>
      <c r="S611" s="3">
        <v>37</v>
      </c>
      <c r="T611" t="s">
        <v>16</v>
      </c>
      <c r="U611" t="s">
        <v>41</v>
      </c>
    </row>
    <row r="612" spans="1:21" x14ac:dyDescent="0.45">
      <c r="A612" t="s">
        <v>556</v>
      </c>
      <c r="B612" t="s">
        <v>557</v>
      </c>
      <c r="C612" t="s">
        <v>558</v>
      </c>
      <c r="D612" s="3" t="s">
        <v>559</v>
      </c>
      <c r="E612">
        <v>2009</v>
      </c>
      <c r="F612">
        <v>2009</v>
      </c>
      <c r="G612" t="s">
        <v>17</v>
      </c>
      <c r="H612" t="s">
        <v>16</v>
      </c>
      <c r="I612">
        <v>0</v>
      </c>
      <c r="J612" s="3" t="s">
        <v>17</v>
      </c>
      <c r="K612" s="3">
        <v>0</v>
      </c>
      <c r="L612" s="3">
        <v>0</v>
      </c>
      <c r="M612" s="3">
        <v>365</v>
      </c>
      <c r="N612" s="3">
        <v>30</v>
      </c>
      <c r="O612" s="3">
        <v>30</v>
      </c>
      <c r="P612">
        <v>0</v>
      </c>
      <c r="Q612" s="3">
        <v>4</v>
      </c>
      <c r="R612" s="3">
        <v>50</v>
      </c>
      <c r="S612" s="3">
        <v>39</v>
      </c>
      <c r="T612" t="s">
        <v>16</v>
      </c>
      <c r="U612" t="s">
        <v>41</v>
      </c>
    </row>
    <row r="613" spans="1:21" x14ac:dyDescent="0.45">
      <c r="A613" t="s">
        <v>556</v>
      </c>
      <c r="B613" t="s">
        <v>557</v>
      </c>
      <c r="C613" t="s">
        <v>558</v>
      </c>
      <c r="D613" s="3" t="s">
        <v>559</v>
      </c>
      <c r="E613">
        <v>2009</v>
      </c>
      <c r="F613">
        <v>2009</v>
      </c>
      <c r="G613" t="s">
        <v>17</v>
      </c>
      <c r="H613" t="s">
        <v>16</v>
      </c>
      <c r="I613">
        <v>0</v>
      </c>
      <c r="J613" s="3" t="s">
        <v>17</v>
      </c>
      <c r="K613" s="3">
        <v>0</v>
      </c>
      <c r="L613" s="3">
        <v>0</v>
      </c>
      <c r="M613" s="3">
        <v>365</v>
      </c>
      <c r="N613" s="3">
        <v>15</v>
      </c>
      <c r="O613" s="3">
        <v>5</v>
      </c>
      <c r="P613">
        <v>0</v>
      </c>
      <c r="Q613" s="3">
        <v>4</v>
      </c>
      <c r="R613" s="3">
        <v>50</v>
      </c>
      <c r="S613" s="3">
        <v>1</v>
      </c>
      <c r="T613" t="s">
        <v>16</v>
      </c>
      <c r="U613" t="s">
        <v>41</v>
      </c>
    </row>
    <row r="614" spans="1:21" x14ac:dyDescent="0.45">
      <c r="A614" t="s">
        <v>556</v>
      </c>
      <c r="B614" t="s">
        <v>557</v>
      </c>
      <c r="C614" t="s">
        <v>558</v>
      </c>
      <c r="D614" s="3" t="s">
        <v>559</v>
      </c>
      <c r="E614">
        <v>2009</v>
      </c>
      <c r="F614">
        <v>2009</v>
      </c>
      <c r="G614" t="s">
        <v>17</v>
      </c>
      <c r="H614" t="s">
        <v>16</v>
      </c>
      <c r="I614">
        <v>0</v>
      </c>
      <c r="J614" s="3" t="s">
        <v>17</v>
      </c>
      <c r="K614" s="3">
        <v>0</v>
      </c>
      <c r="L614" s="3">
        <v>0</v>
      </c>
      <c r="M614" s="3">
        <v>365</v>
      </c>
      <c r="N614" s="3">
        <v>20</v>
      </c>
      <c r="O614" s="3">
        <v>10</v>
      </c>
      <c r="P614">
        <v>0</v>
      </c>
      <c r="Q614" s="3">
        <v>4</v>
      </c>
      <c r="R614" s="3">
        <v>50</v>
      </c>
      <c r="S614" s="3">
        <v>1</v>
      </c>
      <c r="T614" t="s">
        <v>16</v>
      </c>
      <c r="U614" t="s">
        <v>41</v>
      </c>
    </row>
    <row r="615" spans="1:21" x14ac:dyDescent="0.45">
      <c r="A615" t="s">
        <v>556</v>
      </c>
      <c r="B615" t="s">
        <v>557</v>
      </c>
      <c r="C615" t="s">
        <v>558</v>
      </c>
      <c r="D615" s="3" t="s">
        <v>559</v>
      </c>
      <c r="E615">
        <v>2009</v>
      </c>
      <c r="F615">
        <v>2009</v>
      </c>
      <c r="G615" t="s">
        <v>17</v>
      </c>
      <c r="H615" t="s">
        <v>16</v>
      </c>
      <c r="I615">
        <v>0</v>
      </c>
      <c r="J615" s="3" t="s">
        <v>17</v>
      </c>
      <c r="K615" s="3">
        <v>0</v>
      </c>
      <c r="L615" s="3">
        <v>0</v>
      </c>
      <c r="M615" s="3">
        <v>365</v>
      </c>
      <c r="N615" s="3">
        <v>25</v>
      </c>
      <c r="O615" s="3">
        <v>15</v>
      </c>
      <c r="P615">
        <v>0</v>
      </c>
      <c r="Q615" s="3">
        <v>4</v>
      </c>
      <c r="R615" s="3">
        <v>50</v>
      </c>
      <c r="S615" s="3">
        <v>1</v>
      </c>
      <c r="T615" t="s">
        <v>16</v>
      </c>
      <c r="U615" t="s">
        <v>41</v>
      </c>
    </row>
    <row r="616" spans="1:21" x14ac:dyDescent="0.45">
      <c r="A616" t="s">
        <v>556</v>
      </c>
      <c r="B616" t="s">
        <v>557</v>
      </c>
      <c r="C616" t="s">
        <v>558</v>
      </c>
      <c r="D616" s="3" t="s">
        <v>559</v>
      </c>
      <c r="E616">
        <v>2009</v>
      </c>
      <c r="F616">
        <v>2009</v>
      </c>
      <c r="G616" t="s">
        <v>17</v>
      </c>
      <c r="H616" t="s">
        <v>16</v>
      </c>
      <c r="I616">
        <v>0</v>
      </c>
      <c r="J616" s="3" t="s">
        <v>17</v>
      </c>
      <c r="K616" s="3">
        <v>0</v>
      </c>
      <c r="L616" s="3">
        <v>0</v>
      </c>
      <c r="M616" s="3">
        <v>365</v>
      </c>
      <c r="N616" s="3">
        <v>30</v>
      </c>
      <c r="O616" s="3">
        <v>20</v>
      </c>
      <c r="P616">
        <v>0</v>
      </c>
      <c r="Q616" s="3">
        <v>4</v>
      </c>
      <c r="R616" s="3">
        <v>50</v>
      </c>
      <c r="S616" s="3">
        <v>39</v>
      </c>
      <c r="T616" t="s">
        <v>16</v>
      </c>
      <c r="U616" t="s">
        <v>41</v>
      </c>
    </row>
    <row r="617" spans="1:21" x14ac:dyDescent="0.45">
      <c r="A617" t="s">
        <v>556</v>
      </c>
      <c r="B617" t="s">
        <v>557</v>
      </c>
      <c r="C617" t="s">
        <v>558</v>
      </c>
      <c r="D617" s="3" t="s">
        <v>559</v>
      </c>
      <c r="E617">
        <v>2009</v>
      </c>
      <c r="F617">
        <v>2009</v>
      </c>
      <c r="G617" t="s">
        <v>17</v>
      </c>
      <c r="H617">
        <v>0</v>
      </c>
      <c r="I617">
        <v>120</v>
      </c>
      <c r="J617" s="3" t="s">
        <v>17</v>
      </c>
      <c r="K617" s="3">
        <v>0</v>
      </c>
      <c r="L617" s="3">
        <v>0</v>
      </c>
      <c r="M617" s="3">
        <v>365</v>
      </c>
      <c r="N617" s="3">
        <v>20</v>
      </c>
      <c r="O617" s="3">
        <v>20</v>
      </c>
      <c r="P617">
        <v>12</v>
      </c>
      <c r="Q617" s="3">
        <v>4</v>
      </c>
      <c r="R617" s="3">
        <v>50</v>
      </c>
      <c r="S617" s="3">
        <v>2.5</v>
      </c>
      <c r="T617" t="s">
        <v>16</v>
      </c>
      <c r="U617" t="s">
        <v>41</v>
      </c>
    </row>
    <row r="618" spans="1:21" x14ac:dyDescent="0.45">
      <c r="A618" t="s">
        <v>556</v>
      </c>
      <c r="B618" t="s">
        <v>557</v>
      </c>
      <c r="C618" t="s">
        <v>558</v>
      </c>
      <c r="D618" s="3" t="s">
        <v>559</v>
      </c>
      <c r="E618">
        <v>2009</v>
      </c>
      <c r="F618">
        <v>2009</v>
      </c>
      <c r="G618" t="s">
        <v>17</v>
      </c>
      <c r="H618">
        <v>0</v>
      </c>
      <c r="I618">
        <v>120</v>
      </c>
      <c r="J618" s="3" t="s">
        <v>17</v>
      </c>
      <c r="K618" s="3">
        <v>0</v>
      </c>
      <c r="L618" s="3">
        <v>0</v>
      </c>
      <c r="M618" s="3">
        <v>365</v>
      </c>
      <c r="N618" s="3">
        <v>20</v>
      </c>
      <c r="O618" s="3">
        <v>20</v>
      </c>
      <c r="P618">
        <v>0</v>
      </c>
      <c r="Q618" s="3">
        <v>4</v>
      </c>
      <c r="R618" s="3">
        <v>50</v>
      </c>
      <c r="S618" s="3">
        <v>96.5</v>
      </c>
      <c r="T618" t="s">
        <v>16</v>
      </c>
      <c r="U618" t="s">
        <v>41</v>
      </c>
    </row>
    <row r="619" spans="1:21" x14ac:dyDescent="0.45">
      <c r="A619" t="s">
        <v>560</v>
      </c>
      <c r="B619" t="s">
        <v>561</v>
      </c>
      <c r="C619" t="s">
        <v>564</v>
      </c>
      <c r="D619" s="3" t="s">
        <v>619</v>
      </c>
      <c r="E619">
        <v>2010</v>
      </c>
      <c r="F619">
        <v>2011</v>
      </c>
      <c r="G619" t="s">
        <v>17</v>
      </c>
      <c r="H619">
        <v>5</v>
      </c>
      <c r="I619">
        <v>28</v>
      </c>
      <c r="J619" s="3" t="s">
        <v>17</v>
      </c>
      <c r="K619" s="3">
        <v>0</v>
      </c>
      <c r="L619" s="3">
        <v>0</v>
      </c>
      <c r="M619" t="s">
        <v>16</v>
      </c>
      <c r="N619" s="3">
        <v>15</v>
      </c>
      <c r="O619" s="3">
        <v>15</v>
      </c>
      <c r="P619" s="3">
        <v>14</v>
      </c>
      <c r="Q619" s="3">
        <v>5</v>
      </c>
      <c r="R619" s="3">
        <v>20</v>
      </c>
      <c r="S619" s="3">
        <v>0</v>
      </c>
      <c r="T619" t="s">
        <v>16</v>
      </c>
      <c r="U619" t="s">
        <v>16</v>
      </c>
    </row>
    <row r="620" spans="1:21" x14ac:dyDescent="0.45">
      <c r="A620" t="s">
        <v>560</v>
      </c>
      <c r="B620" t="s">
        <v>562</v>
      </c>
      <c r="C620" t="s">
        <v>565</v>
      </c>
      <c r="D620" s="3" t="s">
        <v>620</v>
      </c>
      <c r="E620">
        <v>2010</v>
      </c>
      <c r="F620">
        <v>2011</v>
      </c>
      <c r="G620" t="s">
        <v>17</v>
      </c>
      <c r="H620">
        <v>5</v>
      </c>
      <c r="I620">
        <v>28</v>
      </c>
      <c r="J620" s="3" t="s">
        <v>17</v>
      </c>
      <c r="K620" s="3">
        <v>0</v>
      </c>
      <c r="L620" s="3">
        <v>0</v>
      </c>
      <c r="M620" t="s">
        <v>16</v>
      </c>
      <c r="N620" s="3">
        <v>15</v>
      </c>
      <c r="O620" s="3">
        <v>15</v>
      </c>
      <c r="P620" s="3">
        <v>14</v>
      </c>
      <c r="Q620" s="3">
        <v>5</v>
      </c>
      <c r="R620" s="3">
        <v>20</v>
      </c>
      <c r="S620" s="3">
        <v>0</v>
      </c>
      <c r="T620" t="s">
        <v>16</v>
      </c>
      <c r="U620" t="s">
        <v>16</v>
      </c>
    </row>
    <row r="621" spans="1:21" x14ac:dyDescent="0.45">
      <c r="A621" t="s">
        <v>560</v>
      </c>
      <c r="B621" t="s">
        <v>563</v>
      </c>
      <c r="C621" t="s">
        <v>566</v>
      </c>
      <c r="D621" s="3" t="s">
        <v>621</v>
      </c>
      <c r="E621">
        <v>2010</v>
      </c>
      <c r="F621">
        <v>2011</v>
      </c>
      <c r="G621" t="s">
        <v>17</v>
      </c>
      <c r="H621">
        <v>5</v>
      </c>
      <c r="I621">
        <v>28</v>
      </c>
      <c r="J621" s="3" t="s">
        <v>17</v>
      </c>
      <c r="K621" s="3">
        <v>0</v>
      </c>
      <c r="L621" s="3">
        <v>0</v>
      </c>
      <c r="M621" t="s">
        <v>16</v>
      </c>
      <c r="N621" s="3">
        <v>15</v>
      </c>
      <c r="O621" s="3">
        <v>15</v>
      </c>
      <c r="P621" s="3">
        <v>14</v>
      </c>
      <c r="Q621" s="3">
        <v>5</v>
      </c>
      <c r="R621" s="3">
        <v>20</v>
      </c>
      <c r="S621" s="3">
        <v>0</v>
      </c>
      <c r="T621" t="s">
        <v>16</v>
      </c>
      <c r="U621" t="s">
        <v>16</v>
      </c>
    </row>
    <row r="622" spans="1:21" x14ac:dyDescent="0.45">
      <c r="A622" t="s">
        <v>560</v>
      </c>
      <c r="B622" t="s">
        <v>561</v>
      </c>
      <c r="C622" t="s">
        <v>564</v>
      </c>
      <c r="D622" s="3" t="s">
        <v>619</v>
      </c>
      <c r="E622">
        <v>2010</v>
      </c>
      <c r="F622">
        <v>2011</v>
      </c>
      <c r="G622" t="s">
        <v>17</v>
      </c>
      <c r="H622">
        <v>20</v>
      </c>
      <c r="I622">
        <v>28</v>
      </c>
      <c r="J622" s="3" t="s">
        <v>17</v>
      </c>
      <c r="K622" s="3">
        <v>0</v>
      </c>
      <c r="L622" s="3">
        <v>0</v>
      </c>
      <c r="M622" t="s">
        <v>16</v>
      </c>
      <c r="N622" s="3">
        <v>15</v>
      </c>
      <c r="O622" s="3">
        <v>15</v>
      </c>
      <c r="P622" s="3">
        <v>14</v>
      </c>
      <c r="Q622" s="3">
        <v>5</v>
      </c>
      <c r="R622" s="3">
        <v>20</v>
      </c>
      <c r="S622" s="3">
        <v>0</v>
      </c>
      <c r="T622" t="s">
        <v>16</v>
      </c>
      <c r="U622" t="s">
        <v>16</v>
      </c>
    </row>
    <row r="623" spans="1:21" x14ac:dyDescent="0.45">
      <c r="A623" t="s">
        <v>560</v>
      </c>
      <c r="B623" t="s">
        <v>562</v>
      </c>
      <c r="C623" t="s">
        <v>565</v>
      </c>
      <c r="D623" s="3" t="s">
        <v>620</v>
      </c>
      <c r="E623">
        <v>2010</v>
      </c>
      <c r="F623">
        <v>2011</v>
      </c>
      <c r="G623" t="s">
        <v>17</v>
      </c>
      <c r="H623">
        <v>20</v>
      </c>
      <c r="I623">
        <v>28</v>
      </c>
      <c r="J623" s="3" t="s">
        <v>17</v>
      </c>
      <c r="K623" s="3">
        <v>0</v>
      </c>
      <c r="L623" s="3">
        <v>0</v>
      </c>
      <c r="M623" t="s">
        <v>16</v>
      </c>
      <c r="N623" s="3">
        <v>15</v>
      </c>
      <c r="O623" s="3">
        <v>15</v>
      </c>
      <c r="P623" s="3">
        <v>14</v>
      </c>
      <c r="Q623" s="3">
        <v>5</v>
      </c>
      <c r="R623" s="3">
        <v>20</v>
      </c>
      <c r="S623" s="3">
        <v>10</v>
      </c>
      <c r="T623" t="s">
        <v>16</v>
      </c>
      <c r="U623" t="s">
        <v>16</v>
      </c>
    </row>
    <row r="624" spans="1:21" x14ac:dyDescent="0.45">
      <c r="A624" t="s">
        <v>560</v>
      </c>
      <c r="B624" t="s">
        <v>563</v>
      </c>
      <c r="C624" t="s">
        <v>566</v>
      </c>
      <c r="D624" s="3" t="s">
        <v>621</v>
      </c>
      <c r="E624">
        <v>2010</v>
      </c>
      <c r="F624">
        <v>2011</v>
      </c>
      <c r="G624" t="s">
        <v>17</v>
      </c>
      <c r="H624">
        <v>20</v>
      </c>
      <c r="I624">
        <v>28</v>
      </c>
      <c r="J624" s="3" t="s">
        <v>17</v>
      </c>
      <c r="K624" s="3">
        <v>0</v>
      </c>
      <c r="L624" s="3">
        <v>0</v>
      </c>
      <c r="M624" t="s">
        <v>16</v>
      </c>
      <c r="N624" s="3">
        <v>15</v>
      </c>
      <c r="O624" s="3">
        <v>15</v>
      </c>
      <c r="P624" s="3">
        <v>14</v>
      </c>
      <c r="Q624" s="3">
        <v>5</v>
      </c>
      <c r="R624" s="3">
        <v>20</v>
      </c>
      <c r="S624" s="3">
        <v>0</v>
      </c>
      <c r="T624" t="s">
        <v>16</v>
      </c>
      <c r="U624" t="s">
        <v>16</v>
      </c>
    </row>
    <row r="625" spans="1:21" x14ac:dyDescent="0.45">
      <c r="A625" t="s">
        <v>560</v>
      </c>
      <c r="B625" t="s">
        <v>563</v>
      </c>
      <c r="C625" t="s">
        <v>566</v>
      </c>
      <c r="D625" s="3" t="s">
        <v>621</v>
      </c>
      <c r="E625">
        <v>2010</v>
      </c>
      <c r="F625">
        <v>2011</v>
      </c>
      <c r="G625" t="s">
        <v>17</v>
      </c>
      <c r="H625">
        <v>5</v>
      </c>
      <c r="I625">
        <v>28</v>
      </c>
      <c r="J625" s="3" t="s">
        <v>15</v>
      </c>
      <c r="K625" s="3">
        <v>0</v>
      </c>
      <c r="L625" s="3">
        <v>0</v>
      </c>
      <c r="M625" t="s">
        <v>16</v>
      </c>
      <c r="N625" s="3">
        <v>15</v>
      </c>
      <c r="O625" s="3">
        <v>15</v>
      </c>
      <c r="P625" s="3">
        <v>14</v>
      </c>
      <c r="Q625" s="3">
        <v>5</v>
      </c>
      <c r="R625" s="3">
        <v>20</v>
      </c>
      <c r="S625" s="3">
        <v>0</v>
      </c>
      <c r="T625" t="s">
        <v>16</v>
      </c>
      <c r="U625" t="s">
        <v>16</v>
      </c>
    </row>
    <row r="626" spans="1:21" x14ac:dyDescent="0.45">
      <c r="A626" t="s">
        <v>560</v>
      </c>
      <c r="B626" t="s">
        <v>563</v>
      </c>
      <c r="C626" t="s">
        <v>566</v>
      </c>
      <c r="D626" s="3" t="s">
        <v>621</v>
      </c>
      <c r="E626">
        <v>2010</v>
      </c>
      <c r="F626">
        <v>2011</v>
      </c>
      <c r="G626" t="s">
        <v>17</v>
      </c>
      <c r="H626">
        <v>20</v>
      </c>
      <c r="I626">
        <v>28</v>
      </c>
      <c r="J626" s="3" t="s">
        <v>15</v>
      </c>
      <c r="K626" s="3">
        <v>0</v>
      </c>
      <c r="L626" s="3">
        <v>0</v>
      </c>
      <c r="M626" t="s">
        <v>16</v>
      </c>
      <c r="N626" s="3">
        <v>15</v>
      </c>
      <c r="O626" s="3">
        <v>15</v>
      </c>
      <c r="P626" s="3">
        <v>14</v>
      </c>
      <c r="Q626" s="3">
        <v>5</v>
      </c>
      <c r="R626" s="3">
        <v>20</v>
      </c>
      <c r="S626" s="3">
        <v>0</v>
      </c>
      <c r="T626" t="s">
        <v>16</v>
      </c>
      <c r="U626" t="s">
        <v>16</v>
      </c>
    </row>
    <row r="627" spans="1:21" x14ac:dyDescent="0.45">
      <c r="A627" t="s">
        <v>567</v>
      </c>
      <c r="B627" t="s">
        <v>168</v>
      </c>
      <c r="C627" t="s">
        <v>568</v>
      </c>
      <c r="D627" s="3" t="s">
        <v>622</v>
      </c>
      <c r="E627">
        <v>2011</v>
      </c>
      <c r="F627">
        <v>2011</v>
      </c>
      <c r="G627" t="s">
        <v>17</v>
      </c>
      <c r="H627" t="s">
        <v>16</v>
      </c>
      <c r="I627">
        <v>0</v>
      </c>
      <c r="J627" s="3" t="s">
        <v>15</v>
      </c>
      <c r="K627" s="3">
        <v>0</v>
      </c>
      <c r="L627" s="3">
        <v>0</v>
      </c>
      <c r="M627" s="3">
        <v>30</v>
      </c>
      <c r="N627" s="3">
        <v>9</v>
      </c>
      <c r="O627" s="3">
        <v>9</v>
      </c>
      <c r="P627" s="3">
        <v>0</v>
      </c>
      <c r="Q627" s="3">
        <v>44</v>
      </c>
      <c r="R627" s="3">
        <v>25</v>
      </c>
      <c r="S627" s="3">
        <v>62</v>
      </c>
      <c r="T627" t="s">
        <v>16</v>
      </c>
      <c r="U627" t="s">
        <v>16</v>
      </c>
    </row>
    <row r="628" spans="1:21" x14ac:dyDescent="0.45">
      <c r="A628" t="s">
        <v>567</v>
      </c>
      <c r="B628" t="s">
        <v>168</v>
      </c>
      <c r="C628" t="s">
        <v>568</v>
      </c>
      <c r="D628" s="3" t="s">
        <v>622</v>
      </c>
      <c r="E628">
        <v>2011</v>
      </c>
      <c r="F628">
        <v>2011</v>
      </c>
      <c r="G628" t="s">
        <v>17</v>
      </c>
      <c r="H628" t="s">
        <v>16</v>
      </c>
      <c r="I628">
        <v>0</v>
      </c>
      <c r="J628" s="3" t="s">
        <v>15</v>
      </c>
      <c r="K628" s="3">
        <v>0</v>
      </c>
      <c r="L628" s="3">
        <v>0</v>
      </c>
      <c r="M628" s="3">
        <v>30</v>
      </c>
      <c r="N628" s="3">
        <v>12</v>
      </c>
      <c r="O628" s="3">
        <v>12</v>
      </c>
      <c r="P628" s="3">
        <v>0</v>
      </c>
      <c r="Q628" s="3">
        <v>44</v>
      </c>
      <c r="R628" s="3">
        <v>25</v>
      </c>
      <c r="S628" s="3">
        <v>66</v>
      </c>
      <c r="T628" t="s">
        <v>16</v>
      </c>
      <c r="U628" t="s">
        <v>16</v>
      </c>
    </row>
    <row r="629" spans="1:21" x14ac:dyDescent="0.45">
      <c r="A629" t="s">
        <v>567</v>
      </c>
      <c r="B629" t="s">
        <v>168</v>
      </c>
      <c r="C629" t="s">
        <v>568</v>
      </c>
      <c r="D629" s="3" t="s">
        <v>622</v>
      </c>
      <c r="E629">
        <v>2011</v>
      </c>
      <c r="F629">
        <v>2011</v>
      </c>
      <c r="G629" t="s">
        <v>17</v>
      </c>
      <c r="H629" t="s">
        <v>16</v>
      </c>
      <c r="I629">
        <v>0</v>
      </c>
      <c r="J629" s="3" t="s">
        <v>15</v>
      </c>
      <c r="K629" s="3">
        <v>0</v>
      </c>
      <c r="L629" s="3">
        <v>0</v>
      </c>
      <c r="M629" s="3">
        <v>30</v>
      </c>
      <c r="N629" s="3">
        <v>15</v>
      </c>
      <c r="O629" s="3">
        <v>15</v>
      </c>
      <c r="P629" s="3">
        <v>0</v>
      </c>
      <c r="Q629" s="3">
        <v>48</v>
      </c>
      <c r="R629" s="3">
        <v>25</v>
      </c>
      <c r="S629" s="3">
        <v>89</v>
      </c>
      <c r="T629" t="s">
        <v>16</v>
      </c>
      <c r="U629" t="s">
        <v>16</v>
      </c>
    </row>
    <row r="630" spans="1:21" x14ac:dyDescent="0.45">
      <c r="A630" t="s">
        <v>567</v>
      </c>
      <c r="B630" t="s">
        <v>168</v>
      </c>
      <c r="C630" t="s">
        <v>568</v>
      </c>
      <c r="D630" s="3" t="s">
        <v>622</v>
      </c>
      <c r="E630">
        <v>2011</v>
      </c>
      <c r="F630">
        <v>2011</v>
      </c>
      <c r="G630" t="s">
        <v>17</v>
      </c>
      <c r="H630" t="s">
        <v>16</v>
      </c>
      <c r="I630">
        <v>0</v>
      </c>
      <c r="J630" s="3" t="s">
        <v>15</v>
      </c>
      <c r="K630" s="3">
        <v>0</v>
      </c>
      <c r="L630" s="3">
        <v>0</v>
      </c>
      <c r="M630" s="3">
        <v>30</v>
      </c>
      <c r="N630" s="3">
        <v>18</v>
      </c>
      <c r="O630" s="3">
        <v>18</v>
      </c>
      <c r="P630" s="3">
        <v>0</v>
      </c>
      <c r="Q630" s="3">
        <v>44</v>
      </c>
      <c r="R630" s="3">
        <v>25</v>
      </c>
      <c r="S630" s="3">
        <v>91</v>
      </c>
      <c r="T630" t="s">
        <v>16</v>
      </c>
      <c r="U630" t="s">
        <v>16</v>
      </c>
    </row>
    <row r="631" spans="1:21" x14ac:dyDescent="0.45">
      <c r="A631" t="s">
        <v>567</v>
      </c>
      <c r="B631" t="s">
        <v>168</v>
      </c>
      <c r="C631" t="s">
        <v>568</v>
      </c>
      <c r="D631" s="3" t="s">
        <v>622</v>
      </c>
      <c r="E631">
        <v>2011</v>
      </c>
      <c r="F631">
        <v>2011</v>
      </c>
      <c r="G631" t="s">
        <v>17</v>
      </c>
      <c r="H631" t="s">
        <v>16</v>
      </c>
      <c r="I631">
        <v>0</v>
      </c>
      <c r="J631" s="3" t="s">
        <v>15</v>
      </c>
      <c r="K631" s="3">
        <v>0</v>
      </c>
      <c r="L631" s="3">
        <v>0</v>
      </c>
      <c r="M631" s="3">
        <v>30</v>
      </c>
      <c r="N631" s="3">
        <v>21</v>
      </c>
      <c r="O631" s="3">
        <v>21</v>
      </c>
      <c r="P631" s="3">
        <v>0</v>
      </c>
      <c r="Q631" s="3">
        <v>44</v>
      </c>
      <c r="R631" s="3">
        <v>25</v>
      </c>
      <c r="S631" s="3">
        <v>95</v>
      </c>
      <c r="T631" t="s">
        <v>16</v>
      </c>
      <c r="U631" t="s">
        <v>16</v>
      </c>
    </row>
    <row r="632" spans="1:21" x14ac:dyDescent="0.45">
      <c r="A632" t="s">
        <v>567</v>
      </c>
      <c r="B632" t="s">
        <v>168</v>
      </c>
      <c r="C632" t="s">
        <v>568</v>
      </c>
      <c r="D632" s="3" t="s">
        <v>622</v>
      </c>
      <c r="E632">
        <v>2011</v>
      </c>
      <c r="F632">
        <v>2011</v>
      </c>
      <c r="G632" t="s">
        <v>17</v>
      </c>
      <c r="H632" t="s">
        <v>16</v>
      </c>
      <c r="I632">
        <v>0</v>
      </c>
      <c r="J632" s="3" t="s">
        <v>17</v>
      </c>
      <c r="K632" s="3">
        <v>0</v>
      </c>
      <c r="L632" s="3">
        <v>0</v>
      </c>
      <c r="M632" s="3">
        <v>30</v>
      </c>
      <c r="N632" s="3">
        <v>18</v>
      </c>
      <c r="O632" s="3">
        <v>18</v>
      </c>
      <c r="P632" s="3">
        <v>0</v>
      </c>
      <c r="Q632" s="3">
        <v>22</v>
      </c>
      <c r="R632" s="3">
        <v>25</v>
      </c>
      <c r="S632" s="3">
        <v>0</v>
      </c>
      <c r="T632" t="s">
        <v>16</v>
      </c>
      <c r="U632" t="s">
        <v>16</v>
      </c>
    </row>
    <row r="633" spans="1:21" x14ac:dyDescent="0.45">
      <c r="A633" t="s">
        <v>569</v>
      </c>
      <c r="B633" t="s">
        <v>570</v>
      </c>
      <c r="C633" t="s">
        <v>571</v>
      </c>
      <c r="D633" s="3" t="s">
        <v>623</v>
      </c>
      <c r="E633">
        <v>2011</v>
      </c>
      <c r="F633">
        <v>2011</v>
      </c>
      <c r="G633" t="s">
        <v>15</v>
      </c>
      <c r="H633">
        <v>4</v>
      </c>
      <c r="I633">
        <v>20</v>
      </c>
      <c r="J633" s="3" t="s">
        <v>17</v>
      </c>
      <c r="K633" s="3">
        <v>0</v>
      </c>
      <c r="L633" s="3">
        <v>0</v>
      </c>
      <c r="M633" s="3">
        <v>123</v>
      </c>
      <c r="N633" s="3">
        <v>27</v>
      </c>
      <c r="O633" s="3">
        <v>27</v>
      </c>
      <c r="P633" s="3">
        <v>12</v>
      </c>
      <c r="Q633" s="3">
        <v>5</v>
      </c>
      <c r="R633" s="3">
        <v>10</v>
      </c>
      <c r="S633" s="3">
        <v>20</v>
      </c>
      <c r="T633" t="s">
        <v>16</v>
      </c>
      <c r="U633" t="s">
        <v>16</v>
      </c>
    </row>
    <row r="634" spans="1:21" x14ac:dyDescent="0.45">
      <c r="A634" t="s">
        <v>618</v>
      </c>
      <c r="B634" t="s">
        <v>572</v>
      </c>
      <c r="C634" t="s">
        <v>573</v>
      </c>
      <c r="D634" t="s">
        <v>574</v>
      </c>
      <c r="E634">
        <v>2005</v>
      </c>
      <c r="F634">
        <v>2005</v>
      </c>
      <c r="G634" t="s">
        <v>15</v>
      </c>
      <c r="H634" t="s">
        <v>16</v>
      </c>
      <c r="I634">
        <v>0</v>
      </c>
      <c r="J634" s="3" t="s">
        <v>17</v>
      </c>
      <c r="K634" s="3">
        <v>0</v>
      </c>
      <c r="L634" s="3">
        <v>0</v>
      </c>
      <c r="M634">
        <v>42</v>
      </c>
      <c r="N634" s="3">
        <v>20</v>
      </c>
      <c r="O634" s="3">
        <v>10</v>
      </c>
      <c r="P634" s="3">
        <v>14</v>
      </c>
      <c r="Q634" s="3">
        <v>3</v>
      </c>
      <c r="R634" s="3">
        <v>25</v>
      </c>
      <c r="S634">
        <v>0</v>
      </c>
      <c r="T634" t="s">
        <v>16</v>
      </c>
      <c r="U634" t="s">
        <v>16</v>
      </c>
    </row>
    <row r="635" spans="1:21" x14ac:dyDescent="0.45">
      <c r="A635" t="s">
        <v>618</v>
      </c>
      <c r="B635" t="s">
        <v>572</v>
      </c>
      <c r="C635" t="s">
        <v>575</v>
      </c>
      <c r="D635" t="s">
        <v>576</v>
      </c>
      <c r="E635">
        <v>2005</v>
      </c>
      <c r="F635">
        <v>2005</v>
      </c>
      <c r="G635" t="s">
        <v>15</v>
      </c>
      <c r="H635" t="s">
        <v>16</v>
      </c>
      <c r="I635">
        <v>0</v>
      </c>
      <c r="J635" s="3" t="s">
        <v>17</v>
      </c>
      <c r="K635" s="3">
        <v>0</v>
      </c>
      <c r="L635" s="3">
        <v>0</v>
      </c>
      <c r="M635">
        <v>42</v>
      </c>
      <c r="N635" s="3">
        <v>20</v>
      </c>
      <c r="O635" s="3">
        <v>10</v>
      </c>
      <c r="P635" s="3">
        <v>14</v>
      </c>
      <c r="Q635" s="3">
        <v>3</v>
      </c>
      <c r="R635" s="3">
        <v>25</v>
      </c>
      <c r="S635">
        <v>0</v>
      </c>
      <c r="T635" t="s">
        <v>16</v>
      </c>
      <c r="U635" t="s">
        <v>16</v>
      </c>
    </row>
    <row r="636" spans="1:21" x14ac:dyDescent="0.45">
      <c r="A636" t="s">
        <v>618</v>
      </c>
      <c r="B636" t="s">
        <v>572</v>
      </c>
      <c r="C636" t="s">
        <v>577</v>
      </c>
      <c r="D636" t="s">
        <v>578</v>
      </c>
      <c r="E636">
        <v>2005</v>
      </c>
      <c r="F636">
        <v>2005</v>
      </c>
      <c r="G636" t="s">
        <v>15</v>
      </c>
      <c r="H636" t="s">
        <v>16</v>
      </c>
      <c r="I636">
        <v>0</v>
      </c>
      <c r="J636" s="3" t="s">
        <v>17</v>
      </c>
      <c r="K636" s="3">
        <v>0</v>
      </c>
      <c r="L636" s="3">
        <v>0</v>
      </c>
      <c r="M636">
        <v>42</v>
      </c>
      <c r="N636" s="3">
        <v>20</v>
      </c>
      <c r="O636" s="3">
        <v>10</v>
      </c>
      <c r="P636" s="3">
        <v>14</v>
      </c>
      <c r="Q636" s="3">
        <v>3</v>
      </c>
      <c r="R636" s="3">
        <v>25</v>
      </c>
      <c r="S636">
        <v>0</v>
      </c>
      <c r="T636" t="s">
        <v>16</v>
      </c>
      <c r="U636" t="s">
        <v>16</v>
      </c>
    </row>
    <row r="637" spans="1:21" x14ac:dyDescent="0.45">
      <c r="A637" t="s">
        <v>618</v>
      </c>
      <c r="B637" t="s">
        <v>572</v>
      </c>
      <c r="C637" t="s">
        <v>579</v>
      </c>
      <c r="D637" t="s">
        <v>580</v>
      </c>
      <c r="E637">
        <v>2005</v>
      </c>
      <c r="F637">
        <v>2005</v>
      </c>
      <c r="G637" t="s">
        <v>15</v>
      </c>
      <c r="H637" t="s">
        <v>16</v>
      </c>
      <c r="I637">
        <v>0</v>
      </c>
      <c r="J637" s="3" t="s">
        <v>17</v>
      </c>
      <c r="K637" s="3">
        <v>0</v>
      </c>
      <c r="L637" s="3">
        <v>0</v>
      </c>
      <c r="M637">
        <v>42</v>
      </c>
      <c r="N637" s="3">
        <v>20</v>
      </c>
      <c r="O637" s="3">
        <v>10</v>
      </c>
      <c r="P637" s="3">
        <v>14</v>
      </c>
      <c r="Q637" s="3">
        <v>3</v>
      </c>
      <c r="R637" s="3">
        <v>25</v>
      </c>
      <c r="S637">
        <v>0</v>
      </c>
      <c r="T637" t="s">
        <v>16</v>
      </c>
      <c r="U637" t="s">
        <v>16</v>
      </c>
    </row>
    <row r="638" spans="1:21" x14ac:dyDescent="0.45">
      <c r="A638" t="s">
        <v>618</v>
      </c>
      <c r="B638" t="s">
        <v>572</v>
      </c>
      <c r="C638" t="s">
        <v>581</v>
      </c>
      <c r="D638" t="s">
        <v>582</v>
      </c>
      <c r="E638">
        <v>2005</v>
      </c>
      <c r="F638">
        <v>2005</v>
      </c>
      <c r="G638" t="s">
        <v>15</v>
      </c>
      <c r="H638" t="s">
        <v>16</v>
      </c>
      <c r="I638">
        <v>0</v>
      </c>
      <c r="J638" s="3" t="s">
        <v>17</v>
      </c>
      <c r="K638" s="3">
        <v>0</v>
      </c>
      <c r="L638" s="3">
        <v>0</v>
      </c>
      <c r="M638">
        <v>42</v>
      </c>
      <c r="N638" s="3">
        <v>20</v>
      </c>
      <c r="O638" s="3">
        <v>10</v>
      </c>
      <c r="P638" s="3">
        <v>14</v>
      </c>
      <c r="Q638" s="3">
        <v>3</v>
      </c>
      <c r="R638" s="3">
        <v>25</v>
      </c>
      <c r="S638">
        <v>0</v>
      </c>
      <c r="T638" t="s">
        <v>16</v>
      </c>
      <c r="U638" t="s">
        <v>16</v>
      </c>
    </row>
    <row r="639" spans="1:21" x14ac:dyDescent="0.45">
      <c r="A639" t="s">
        <v>618</v>
      </c>
      <c r="B639" t="s">
        <v>572</v>
      </c>
      <c r="C639" t="s">
        <v>583</v>
      </c>
      <c r="D639" t="s">
        <v>584</v>
      </c>
      <c r="E639">
        <v>2005</v>
      </c>
      <c r="F639">
        <v>2005</v>
      </c>
      <c r="G639" t="s">
        <v>15</v>
      </c>
      <c r="H639" t="s">
        <v>16</v>
      </c>
      <c r="I639">
        <v>0</v>
      </c>
      <c r="J639" s="3" t="s">
        <v>17</v>
      </c>
      <c r="K639" s="3">
        <v>0</v>
      </c>
      <c r="L639" s="3">
        <v>0</v>
      </c>
      <c r="M639">
        <v>42</v>
      </c>
      <c r="N639" s="3">
        <v>20</v>
      </c>
      <c r="O639" s="3">
        <v>10</v>
      </c>
      <c r="P639" s="3">
        <v>14</v>
      </c>
      <c r="Q639" s="3">
        <v>3</v>
      </c>
      <c r="R639" s="3">
        <v>25</v>
      </c>
      <c r="S639">
        <v>0</v>
      </c>
      <c r="T639" t="s">
        <v>16</v>
      </c>
      <c r="U639" t="s">
        <v>16</v>
      </c>
    </row>
    <row r="640" spans="1:21" x14ac:dyDescent="0.45">
      <c r="A640" t="s">
        <v>618</v>
      </c>
      <c r="B640" t="s">
        <v>585</v>
      </c>
      <c r="C640" t="s">
        <v>573</v>
      </c>
      <c r="D640" t="s">
        <v>586</v>
      </c>
      <c r="E640">
        <v>2005</v>
      </c>
      <c r="F640">
        <v>2005</v>
      </c>
      <c r="G640" t="s">
        <v>15</v>
      </c>
      <c r="H640" t="s">
        <v>16</v>
      </c>
      <c r="I640">
        <v>0</v>
      </c>
      <c r="J640" s="3" t="s">
        <v>17</v>
      </c>
      <c r="K640" s="3">
        <v>0</v>
      </c>
      <c r="L640" s="3">
        <v>0</v>
      </c>
      <c r="M640">
        <v>42</v>
      </c>
      <c r="N640" s="3">
        <v>20</v>
      </c>
      <c r="O640" s="3">
        <v>10</v>
      </c>
      <c r="P640" s="3">
        <v>14</v>
      </c>
      <c r="Q640" s="3">
        <v>3</v>
      </c>
      <c r="R640" s="3">
        <v>25</v>
      </c>
      <c r="S640">
        <v>0</v>
      </c>
      <c r="T640" t="s">
        <v>16</v>
      </c>
      <c r="U640" t="s">
        <v>16</v>
      </c>
    </row>
    <row r="641" spans="1:21" x14ac:dyDescent="0.45">
      <c r="A641" t="s">
        <v>618</v>
      </c>
      <c r="B641" t="s">
        <v>585</v>
      </c>
      <c r="C641" t="s">
        <v>575</v>
      </c>
      <c r="D641" t="s">
        <v>576</v>
      </c>
      <c r="E641">
        <v>2005</v>
      </c>
      <c r="F641">
        <v>2005</v>
      </c>
      <c r="G641" t="s">
        <v>15</v>
      </c>
      <c r="H641" t="s">
        <v>16</v>
      </c>
      <c r="I641">
        <v>0</v>
      </c>
      <c r="J641" s="3" t="s">
        <v>17</v>
      </c>
      <c r="K641" s="3">
        <v>0</v>
      </c>
      <c r="L641" s="3">
        <v>0</v>
      </c>
      <c r="M641">
        <v>42</v>
      </c>
      <c r="N641" s="3">
        <v>20</v>
      </c>
      <c r="O641" s="3">
        <v>10</v>
      </c>
      <c r="P641" s="3">
        <v>14</v>
      </c>
      <c r="Q641" s="3">
        <v>3</v>
      </c>
      <c r="R641" s="3">
        <v>25</v>
      </c>
      <c r="S641">
        <v>0</v>
      </c>
      <c r="T641" t="s">
        <v>16</v>
      </c>
      <c r="U641" t="s">
        <v>16</v>
      </c>
    </row>
    <row r="642" spans="1:21" x14ac:dyDescent="0.45">
      <c r="A642" t="s">
        <v>618</v>
      </c>
      <c r="B642" t="s">
        <v>585</v>
      </c>
      <c r="C642" t="s">
        <v>579</v>
      </c>
      <c r="D642" t="s">
        <v>587</v>
      </c>
      <c r="E642">
        <v>2005</v>
      </c>
      <c r="F642">
        <v>2005</v>
      </c>
      <c r="G642" t="s">
        <v>15</v>
      </c>
      <c r="H642" t="s">
        <v>16</v>
      </c>
      <c r="I642">
        <v>0</v>
      </c>
      <c r="J642" s="3" t="s">
        <v>17</v>
      </c>
      <c r="K642" s="3">
        <v>0</v>
      </c>
      <c r="L642" s="3">
        <v>0</v>
      </c>
      <c r="M642">
        <v>42</v>
      </c>
      <c r="N642" s="3">
        <v>20</v>
      </c>
      <c r="O642" s="3">
        <v>10</v>
      </c>
      <c r="P642" s="3">
        <v>14</v>
      </c>
      <c r="Q642" s="3">
        <v>3</v>
      </c>
      <c r="R642" s="3">
        <v>25</v>
      </c>
      <c r="S642">
        <v>0</v>
      </c>
      <c r="T642" t="s">
        <v>16</v>
      </c>
      <c r="U642" t="s">
        <v>16</v>
      </c>
    </row>
    <row r="643" spans="1:21" x14ac:dyDescent="0.45">
      <c r="A643" t="s">
        <v>618</v>
      </c>
      <c r="B643" t="s">
        <v>585</v>
      </c>
      <c r="C643" t="s">
        <v>583</v>
      </c>
      <c r="D643" t="s">
        <v>588</v>
      </c>
      <c r="E643">
        <v>2005</v>
      </c>
      <c r="F643">
        <v>2005</v>
      </c>
      <c r="G643" t="s">
        <v>15</v>
      </c>
      <c r="H643" t="s">
        <v>16</v>
      </c>
      <c r="I643">
        <v>0</v>
      </c>
      <c r="J643" s="3" t="s">
        <v>17</v>
      </c>
      <c r="K643" s="3">
        <v>0</v>
      </c>
      <c r="L643" s="3">
        <v>0</v>
      </c>
      <c r="M643">
        <v>42</v>
      </c>
      <c r="N643" s="3">
        <v>20</v>
      </c>
      <c r="O643" s="3">
        <v>10</v>
      </c>
      <c r="P643" s="3">
        <v>14</v>
      </c>
      <c r="Q643" s="3">
        <v>3</v>
      </c>
      <c r="R643" s="3">
        <v>25</v>
      </c>
      <c r="S643">
        <v>0</v>
      </c>
      <c r="T643" t="s">
        <v>16</v>
      </c>
      <c r="U643" t="s">
        <v>16</v>
      </c>
    </row>
    <row r="644" spans="1:21" x14ac:dyDescent="0.45">
      <c r="A644" t="s">
        <v>618</v>
      </c>
      <c r="B644" t="s">
        <v>589</v>
      </c>
      <c r="C644" t="s">
        <v>573</v>
      </c>
      <c r="D644" t="s">
        <v>590</v>
      </c>
      <c r="E644">
        <v>2005</v>
      </c>
      <c r="F644">
        <v>2005</v>
      </c>
      <c r="G644" t="s">
        <v>15</v>
      </c>
      <c r="H644" t="s">
        <v>16</v>
      </c>
      <c r="I644">
        <v>0</v>
      </c>
      <c r="J644" s="3" t="s">
        <v>17</v>
      </c>
      <c r="K644" s="3">
        <v>0</v>
      </c>
      <c r="L644" s="3">
        <v>0</v>
      </c>
      <c r="M644">
        <v>42</v>
      </c>
      <c r="N644" s="3">
        <v>20</v>
      </c>
      <c r="O644" s="3">
        <v>10</v>
      </c>
      <c r="P644" s="3">
        <v>14</v>
      </c>
      <c r="Q644" s="3">
        <v>3</v>
      </c>
      <c r="R644" s="3">
        <v>25</v>
      </c>
      <c r="S644">
        <v>0</v>
      </c>
      <c r="T644" t="s">
        <v>16</v>
      </c>
      <c r="U644" t="s">
        <v>16</v>
      </c>
    </row>
    <row r="645" spans="1:21" x14ac:dyDescent="0.45">
      <c r="A645" t="s">
        <v>618</v>
      </c>
      <c r="B645" t="s">
        <v>589</v>
      </c>
      <c r="C645" t="s">
        <v>575</v>
      </c>
      <c r="D645" t="s">
        <v>576</v>
      </c>
      <c r="E645">
        <v>2005</v>
      </c>
      <c r="F645">
        <v>2005</v>
      </c>
      <c r="G645" t="s">
        <v>15</v>
      </c>
      <c r="H645" t="s">
        <v>16</v>
      </c>
      <c r="I645">
        <v>0</v>
      </c>
      <c r="J645" s="3" t="s">
        <v>17</v>
      </c>
      <c r="K645" s="3">
        <v>0</v>
      </c>
      <c r="L645" s="3">
        <v>0</v>
      </c>
      <c r="M645">
        <v>42</v>
      </c>
      <c r="N645" s="3">
        <v>20</v>
      </c>
      <c r="O645" s="3">
        <v>10</v>
      </c>
      <c r="P645" s="3">
        <v>14</v>
      </c>
      <c r="Q645" s="3">
        <v>3</v>
      </c>
      <c r="R645" s="3">
        <v>25</v>
      </c>
      <c r="S645">
        <v>0</v>
      </c>
      <c r="T645" t="s">
        <v>16</v>
      </c>
      <c r="U645" t="s">
        <v>16</v>
      </c>
    </row>
    <row r="646" spans="1:21" x14ac:dyDescent="0.45">
      <c r="A646" t="s">
        <v>618</v>
      </c>
      <c r="B646" t="s">
        <v>589</v>
      </c>
      <c r="C646" t="s">
        <v>577</v>
      </c>
      <c r="D646" t="s">
        <v>591</v>
      </c>
      <c r="E646">
        <v>2005</v>
      </c>
      <c r="F646">
        <v>2005</v>
      </c>
      <c r="G646" t="s">
        <v>15</v>
      </c>
      <c r="H646" t="s">
        <v>16</v>
      </c>
      <c r="I646">
        <v>0</v>
      </c>
      <c r="J646" s="3" t="s">
        <v>17</v>
      </c>
      <c r="K646" s="3">
        <v>0</v>
      </c>
      <c r="L646" s="3">
        <v>0</v>
      </c>
      <c r="M646">
        <v>42</v>
      </c>
      <c r="N646" s="3">
        <v>20</v>
      </c>
      <c r="O646" s="3">
        <v>10</v>
      </c>
      <c r="P646" s="3">
        <v>14</v>
      </c>
      <c r="Q646" s="3">
        <v>3</v>
      </c>
      <c r="R646" s="3">
        <v>25</v>
      </c>
      <c r="S646">
        <v>0</v>
      </c>
      <c r="T646" t="s">
        <v>16</v>
      </c>
      <c r="U646" t="s">
        <v>16</v>
      </c>
    </row>
    <row r="647" spans="1:21" x14ac:dyDescent="0.45">
      <c r="A647" t="s">
        <v>618</v>
      </c>
      <c r="B647" t="s">
        <v>589</v>
      </c>
      <c r="C647" t="s">
        <v>579</v>
      </c>
      <c r="D647" t="s">
        <v>580</v>
      </c>
      <c r="E647">
        <v>2005</v>
      </c>
      <c r="F647">
        <v>2005</v>
      </c>
      <c r="G647" t="s">
        <v>15</v>
      </c>
      <c r="H647" t="s">
        <v>16</v>
      </c>
      <c r="I647">
        <v>0</v>
      </c>
      <c r="J647" s="3" t="s">
        <v>17</v>
      </c>
      <c r="K647" s="3">
        <v>0</v>
      </c>
      <c r="L647" s="3">
        <v>0</v>
      </c>
      <c r="M647">
        <v>42</v>
      </c>
      <c r="N647" s="3">
        <v>20</v>
      </c>
      <c r="O647" s="3">
        <v>10</v>
      </c>
      <c r="P647" s="3">
        <v>14</v>
      </c>
      <c r="Q647" s="3">
        <v>3</v>
      </c>
      <c r="R647" s="3">
        <v>25</v>
      </c>
      <c r="S647">
        <v>0</v>
      </c>
      <c r="T647" t="s">
        <v>16</v>
      </c>
      <c r="U647" t="s">
        <v>16</v>
      </c>
    </row>
    <row r="648" spans="1:21" x14ac:dyDescent="0.45">
      <c r="A648" t="s">
        <v>618</v>
      </c>
      <c r="B648" t="s">
        <v>589</v>
      </c>
      <c r="C648" t="s">
        <v>581</v>
      </c>
      <c r="D648" t="s">
        <v>592</v>
      </c>
      <c r="E648">
        <v>2005</v>
      </c>
      <c r="F648">
        <v>2005</v>
      </c>
      <c r="G648" t="s">
        <v>15</v>
      </c>
      <c r="H648" t="s">
        <v>16</v>
      </c>
      <c r="I648">
        <v>0</v>
      </c>
      <c r="J648" s="3" t="s">
        <v>17</v>
      </c>
      <c r="K648" s="3">
        <v>0</v>
      </c>
      <c r="L648" s="3">
        <v>0</v>
      </c>
      <c r="M648">
        <v>42</v>
      </c>
      <c r="N648" s="3">
        <v>20</v>
      </c>
      <c r="O648" s="3">
        <v>10</v>
      </c>
      <c r="P648" s="3">
        <v>14</v>
      </c>
      <c r="Q648" s="3">
        <v>3</v>
      </c>
      <c r="R648" s="3">
        <v>25</v>
      </c>
      <c r="S648">
        <v>0</v>
      </c>
      <c r="T648" t="s">
        <v>16</v>
      </c>
      <c r="U648" t="s">
        <v>16</v>
      </c>
    </row>
    <row r="649" spans="1:21" x14ac:dyDescent="0.45">
      <c r="A649" t="s">
        <v>618</v>
      </c>
      <c r="B649" t="s">
        <v>589</v>
      </c>
      <c r="C649" t="s">
        <v>583</v>
      </c>
      <c r="D649" t="s">
        <v>593</v>
      </c>
      <c r="E649">
        <v>2005</v>
      </c>
      <c r="F649">
        <v>2005</v>
      </c>
      <c r="G649" t="s">
        <v>15</v>
      </c>
      <c r="H649" t="s">
        <v>16</v>
      </c>
      <c r="I649">
        <v>0</v>
      </c>
      <c r="J649" s="3" t="s">
        <v>17</v>
      </c>
      <c r="K649" s="3">
        <v>0</v>
      </c>
      <c r="L649" s="3">
        <v>0</v>
      </c>
      <c r="M649">
        <v>42</v>
      </c>
      <c r="N649" s="3">
        <v>20</v>
      </c>
      <c r="O649" s="3">
        <v>10</v>
      </c>
      <c r="P649" s="3">
        <v>14</v>
      </c>
      <c r="Q649" s="3">
        <v>3</v>
      </c>
      <c r="R649" s="3">
        <v>25</v>
      </c>
      <c r="S649">
        <v>0</v>
      </c>
      <c r="T649" t="s">
        <v>16</v>
      </c>
      <c r="U649" t="s">
        <v>16</v>
      </c>
    </row>
    <row r="650" spans="1:21" x14ac:dyDescent="0.45">
      <c r="A650" t="s">
        <v>618</v>
      </c>
      <c r="B650" t="s">
        <v>594</v>
      </c>
      <c r="C650" t="s">
        <v>573</v>
      </c>
      <c r="D650" t="s">
        <v>595</v>
      </c>
      <c r="E650">
        <v>2005</v>
      </c>
      <c r="F650">
        <v>2005</v>
      </c>
      <c r="G650" t="s">
        <v>15</v>
      </c>
      <c r="H650" t="s">
        <v>16</v>
      </c>
      <c r="I650">
        <v>0</v>
      </c>
      <c r="J650" s="3" t="s">
        <v>17</v>
      </c>
      <c r="K650" s="3">
        <v>0</v>
      </c>
      <c r="L650" s="3">
        <v>0</v>
      </c>
      <c r="M650">
        <v>42</v>
      </c>
      <c r="N650" s="3">
        <v>20</v>
      </c>
      <c r="O650" s="3">
        <v>10</v>
      </c>
      <c r="P650" s="3">
        <v>14</v>
      </c>
      <c r="Q650" s="3">
        <v>3</v>
      </c>
      <c r="R650" s="3">
        <v>25</v>
      </c>
      <c r="S650">
        <v>0</v>
      </c>
      <c r="T650" t="s">
        <v>16</v>
      </c>
      <c r="U650" t="s">
        <v>16</v>
      </c>
    </row>
    <row r="651" spans="1:21" x14ac:dyDescent="0.45">
      <c r="A651" t="s">
        <v>618</v>
      </c>
      <c r="B651" t="s">
        <v>594</v>
      </c>
      <c r="C651" t="s">
        <v>575</v>
      </c>
      <c r="D651" t="s">
        <v>596</v>
      </c>
      <c r="E651">
        <v>2005</v>
      </c>
      <c r="F651">
        <v>2005</v>
      </c>
      <c r="G651" t="s">
        <v>15</v>
      </c>
      <c r="H651" t="s">
        <v>16</v>
      </c>
      <c r="I651">
        <v>0</v>
      </c>
      <c r="J651" s="3" t="s">
        <v>17</v>
      </c>
      <c r="K651" s="3">
        <v>0</v>
      </c>
      <c r="L651" s="3">
        <v>0</v>
      </c>
      <c r="M651">
        <v>42</v>
      </c>
      <c r="N651" s="3">
        <v>20</v>
      </c>
      <c r="O651" s="3">
        <v>10</v>
      </c>
      <c r="P651" s="3">
        <v>14</v>
      </c>
      <c r="Q651" s="3">
        <v>3</v>
      </c>
      <c r="R651" s="3">
        <v>25</v>
      </c>
      <c r="S651">
        <v>0</v>
      </c>
      <c r="T651" t="s">
        <v>16</v>
      </c>
      <c r="U651" t="s">
        <v>16</v>
      </c>
    </row>
    <row r="652" spans="1:21" x14ac:dyDescent="0.45">
      <c r="A652" t="s">
        <v>618</v>
      </c>
      <c r="B652" t="s">
        <v>594</v>
      </c>
      <c r="C652" t="s">
        <v>579</v>
      </c>
      <c r="D652" t="s">
        <v>587</v>
      </c>
      <c r="E652">
        <v>2005</v>
      </c>
      <c r="F652">
        <v>2005</v>
      </c>
      <c r="G652" t="s">
        <v>15</v>
      </c>
      <c r="H652" t="s">
        <v>16</v>
      </c>
      <c r="I652">
        <v>0</v>
      </c>
      <c r="J652" s="3" t="s">
        <v>17</v>
      </c>
      <c r="K652" s="3">
        <v>0</v>
      </c>
      <c r="L652" s="3">
        <v>0</v>
      </c>
      <c r="M652">
        <v>42</v>
      </c>
      <c r="N652" s="3">
        <v>20</v>
      </c>
      <c r="O652" s="3">
        <v>10</v>
      </c>
      <c r="P652" s="3">
        <v>14</v>
      </c>
      <c r="Q652" s="3">
        <v>3</v>
      </c>
      <c r="R652" s="3">
        <v>25</v>
      </c>
      <c r="S652">
        <v>0</v>
      </c>
      <c r="T652" t="s">
        <v>16</v>
      </c>
      <c r="U652" t="s">
        <v>16</v>
      </c>
    </row>
    <row r="653" spans="1:21" x14ac:dyDescent="0.45">
      <c r="A653" t="s">
        <v>618</v>
      </c>
      <c r="B653" t="s">
        <v>594</v>
      </c>
      <c r="C653" t="s">
        <v>581</v>
      </c>
      <c r="D653" t="s">
        <v>597</v>
      </c>
      <c r="E653">
        <v>2005</v>
      </c>
      <c r="F653">
        <v>2005</v>
      </c>
      <c r="G653" t="s">
        <v>15</v>
      </c>
      <c r="H653" t="s">
        <v>16</v>
      </c>
      <c r="I653">
        <v>0</v>
      </c>
      <c r="J653" s="3" t="s">
        <v>17</v>
      </c>
      <c r="K653" s="3">
        <v>0</v>
      </c>
      <c r="L653" s="3">
        <v>0</v>
      </c>
      <c r="M653">
        <v>42</v>
      </c>
      <c r="N653" s="3">
        <v>20</v>
      </c>
      <c r="O653" s="3">
        <v>10</v>
      </c>
      <c r="P653" s="3">
        <v>14</v>
      </c>
      <c r="Q653" s="3">
        <v>3</v>
      </c>
      <c r="R653" s="3">
        <v>25</v>
      </c>
      <c r="S653">
        <v>0</v>
      </c>
      <c r="T653" t="s">
        <v>16</v>
      </c>
      <c r="U653" t="s">
        <v>16</v>
      </c>
    </row>
    <row r="654" spans="1:21" x14ac:dyDescent="0.45">
      <c r="A654" t="s">
        <v>618</v>
      </c>
      <c r="B654" t="s">
        <v>594</v>
      </c>
      <c r="C654" t="s">
        <v>583</v>
      </c>
      <c r="D654" t="s">
        <v>598</v>
      </c>
      <c r="E654">
        <v>2005</v>
      </c>
      <c r="F654">
        <v>2005</v>
      </c>
      <c r="G654" t="s">
        <v>15</v>
      </c>
      <c r="H654" t="s">
        <v>16</v>
      </c>
      <c r="I654">
        <v>0</v>
      </c>
      <c r="J654" s="3" t="s">
        <v>17</v>
      </c>
      <c r="K654" s="3">
        <v>0</v>
      </c>
      <c r="L654" s="3">
        <v>0</v>
      </c>
      <c r="M654">
        <v>42</v>
      </c>
      <c r="N654" s="3">
        <v>20</v>
      </c>
      <c r="O654" s="3">
        <v>10</v>
      </c>
      <c r="P654" s="3">
        <v>14</v>
      </c>
      <c r="Q654" s="3">
        <v>3</v>
      </c>
      <c r="R654" s="3">
        <v>25</v>
      </c>
      <c r="S654">
        <v>0</v>
      </c>
      <c r="T654" t="s">
        <v>16</v>
      </c>
      <c r="U654" t="s">
        <v>16</v>
      </c>
    </row>
    <row r="655" spans="1:21" x14ac:dyDescent="0.45">
      <c r="A655" t="s">
        <v>618</v>
      </c>
      <c r="B655" t="s">
        <v>599</v>
      </c>
      <c r="C655" t="s">
        <v>573</v>
      </c>
      <c r="D655" t="s">
        <v>590</v>
      </c>
      <c r="E655">
        <v>2005</v>
      </c>
      <c r="F655">
        <v>2005</v>
      </c>
      <c r="G655" t="s">
        <v>15</v>
      </c>
      <c r="H655" t="s">
        <v>16</v>
      </c>
      <c r="I655">
        <v>0</v>
      </c>
      <c r="J655" s="3" t="s">
        <v>17</v>
      </c>
      <c r="K655" s="3">
        <v>0</v>
      </c>
      <c r="L655" s="3">
        <v>0</v>
      </c>
      <c r="M655">
        <v>42</v>
      </c>
      <c r="N655" s="3">
        <v>20</v>
      </c>
      <c r="O655" s="3">
        <v>10</v>
      </c>
      <c r="P655" s="3">
        <v>14</v>
      </c>
      <c r="Q655" s="3">
        <v>3</v>
      </c>
      <c r="R655" s="3">
        <v>25</v>
      </c>
      <c r="S655">
        <v>1</v>
      </c>
      <c r="T655" t="s">
        <v>16</v>
      </c>
      <c r="U655" t="s">
        <v>16</v>
      </c>
    </row>
    <row r="656" spans="1:21" x14ac:dyDescent="0.45">
      <c r="A656" t="s">
        <v>618</v>
      </c>
      <c r="B656" t="s">
        <v>599</v>
      </c>
      <c r="C656" t="s">
        <v>575</v>
      </c>
      <c r="D656" t="s">
        <v>596</v>
      </c>
      <c r="E656">
        <v>2005</v>
      </c>
      <c r="F656">
        <v>2005</v>
      </c>
      <c r="G656" t="s">
        <v>15</v>
      </c>
      <c r="H656" t="s">
        <v>16</v>
      </c>
      <c r="I656">
        <v>0</v>
      </c>
      <c r="J656" s="3" t="s">
        <v>17</v>
      </c>
      <c r="K656" s="3">
        <v>0</v>
      </c>
      <c r="L656" s="3">
        <v>0</v>
      </c>
      <c r="M656">
        <v>42</v>
      </c>
      <c r="N656" s="3">
        <v>20</v>
      </c>
      <c r="O656" s="3">
        <v>10</v>
      </c>
      <c r="P656" s="3">
        <v>14</v>
      </c>
      <c r="Q656" s="3">
        <v>3</v>
      </c>
      <c r="R656" s="3">
        <v>25</v>
      </c>
      <c r="S656">
        <v>9</v>
      </c>
      <c r="T656" t="s">
        <v>16</v>
      </c>
      <c r="U656" t="s">
        <v>16</v>
      </c>
    </row>
    <row r="657" spans="1:21" x14ac:dyDescent="0.45">
      <c r="A657" t="s">
        <v>618</v>
      </c>
      <c r="B657" t="s">
        <v>599</v>
      </c>
      <c r="C657" t="s">
        <v>577</v>
      </c>
      <c r="D657" t="s">
        <v>578</v>
      </c>
      <c r="E657">
        <v>2005</v>
      </c>
      <c r="F657">
        <v>2005</v>
      </c>
      <c r="G657" t="s">
        <v>15</v>
      </c>
      <c r="H657" t="s">
        <v>16</v>
      </c>
      <c r="I657">
        <v>0</v>
      </c>
      <c r="J657" s="3" t="s">
        <v>17</v>
      </c>
      <c r="K657" s="3">
        <v>0</v>
      </c>
      <c r="L657" s="3">
        <v>0</v>
      </c>
      <c r="M657">
        <v>42</v>
      </c>
      <c r="N657" s="3">
        <v>20</v>
      </c>
      <c r="O657" s="3">
        <v>10</v>
      </c>
      <c r="P657" s="3">
        <v>14</v>
      </c>
      <c r="Q657" s="3">
        <v>3</v>
      </c>
      <c r="R657" s="3">
        <v>25</v>
      </c>
      <c r="S657">
        <v>4</v>
      </c>
      <c r="T657" t="s">
        <v>16</v>
      </c>
      <c r="U657" t="s">
        <v>16</v>
      </c>
    </row>
    <row r="658" spans="1:21" x14ac:dyDescent="0.45">
      <c r="A658" t="s">
        <v>618</v>
      </c>
      <c r="B658" t="s">
        <v>599</v>
      </c>
      <c r="C658" t="s">
        <v>579</v>
      </c>
      <c r="D658" t="s">
        <v>587</v>
      </c>
      <c r="E658">
        <v>2005</v>
      </c>
      <c r="F658">
        <v>2005</v>
      </c>
      <c r="G658" t="s">
        <v>15</v>
      </c>
      <c r="H658" t="s">
        <v>16</v>
      </c>
      <c r="I658">
        <v>0</v>
      </c>
      <c r="J658" s="3" t="s">
        <v>17</v>
      </c>
      <c r="K658" s="3">
        <v>0</v>
      </c>
      <c r="L658" s="3">
        <v>0</v>
      </c>
      <c r="M658">
        <v>42</v>
      </c>
      <c r="N658" s="3">
        <v>20</v>
      </c>
      <c r="O658" s="3">
        <v>10</v>
      </c>
      <c r="P658" s="3">
        <v>14</v>
      </c>
      <c r="Q658" s="3">
        <v>3</v>
      </c>
      <c r="R658" s="3">
        <v>25</v>
      </c>
      <c r="S658">
        <v>19</v>
      </c>
      <c r="T658" t="s">
        <v>16</v>
      </c>
      <c r="U658" t="s">
        <v>16</v>
      </c>
    </row>
    <row r="659" spans="1:21" x14ac:dyDescent="0.45">
      <c r="A659" t="s">
        <v>618</v>
      </c>
      <c r="B659" t="s">
        <v>599</v>
      </c>
      <c r="C659" t="s">
        <v>583</v>
      </c>
      <c r="D659" t="s">
        <v>588</v>
      </c>
      <c r="E659">
        <v>2005</v>
      </c>
      <c r="F659">
        <v>2005</v>
      </c>
      <c r="G659" t="s">
        <v>15</v>
      </c>
      <c r="H659" t="s">
        <v>16</v>
      </c>
      <c r="I659">
        <v>0</v>
      </c>
      <c r="J659" s="3" t="s">
        <v>17</v>
      </c>
      <c r="K659" s="3">
        <v>0</v>
      </c>
      <c r="L659" s="3">
        <v>0</v>
      </c>
      <c r="M659">
        <v>42</v>
      </c>
      <c r="N659" s="3">
        <v>20</v>
      </c>
      <c r="O659" s="3">
        <v>10</v>
      </c>
      <c r="P659" s="3">
        <v>14</v>
      </c>
      <c r="Q659" s="3">
        <v>3</v>
      </c>
      <c r="R659" s="3">
        <v>25</v>
      </c>
      <c r="S659">
        <v>58</v>
      </c>
      <c r="T659" t="s">
        <v>16</v>
      </c>
      <c r="U659" t="s">
        <v>16</v>
      </c>
    </row>
    <row r="660" spans="1:21" x14ac:dyDescent="0.45">
      <c r="A660" t="s">
        <v>618</v>
      </c>
      <c r="B660" t="s">
        <v>600</v>
      </c>
      <c r="C660" t="s">
        <v>573</v>
      </c>
      <c r="D660" t="s">
        <v>601</v>
      </c>
      <c r="E660">
        <v>2005</v>
      </c>
      <c r="F660">
        <v>2005</v>
      </c>
      <c r="G660" t="s">
        <v>15</v>
      </c>
      <c r="H660" t="s">
        <v>16</v>
      </c>
      <c r="I660">
        <v>0</v>
      </c>
      <c r="J660" s="3" t="s">
        <v>17</v>
      </c>
      <c r="K660" s="3">
        <v>0</v>
      </c>
      <c r="L660" s="3">
        <v>0</v>
      </c>
      <c r="M660">
        <v>42</v>
      </c>
      <c r="N660" s="3">
        <v>20</v>
      </c>
      <c r="O660" s="3">
        <v>10</v>
      </c>
      <c r="P660" s="3">
        <v>14</v>
      </c>
      <c r="Q660" s="3">
        <v>3</v>
      </c>
      <c r="R660" s="3">
        <v>25</v>
      </c>
      <c r="S660">
        <v>4</v>
      </c>
      <c r="T660" t="s">
        <v>16</v>
      </c>
      <c r="U660" t="s">
        <v>16</v>
      </c>
    </row>
    <row r="661" spans="1:21" x14ac:dyDescent="0.45">
      <c r="A661" t="s">
        <v>618</v>
      </c>
      <c r="B661" t="s">
        <v>600</v>
      </c>
      <c r="C661" t="s">
        <v>575</v>
      </c>
      <c r="D661" t="s">
        <v>596</v>
      </c>
      <c r="E661">
        <v>2005</v>
      </c>
      <c r="F661">
        <v>2005</v>
      </c>
      <c r="G661" t="s">
        <v>15</v>
      </c>
      <c r="H661" t="s">
        <v>16</v>
      </c>
      <c r="I661">
        <v>0</v>
      </c>
      <c r="J661" s="3" t="s">
        <v>17</v>
      </c>
      <c r="K661" s="3">
        <v>0</v>
      </c>
      <c r="L661" s="3">
        <v>0</v>
      </c>
      <c r="M661">
        <v>42</v>
      </c>
      <c r="N661" s="3">
        <v>20</v>
      </c>
      <c r="O661" s="3">
        <v>10</v>
      </c>
      <c r="P661" s="3">
        <v>14</v>
      </c>
      <c r="Q661" s="3">
        <v>3</v>
      </c>
      <c r="R661" s="3">
        <v>25</v>
      </c>
      <c r="S661">
        <v>0</v>
      </c>
      <c r="T661" t="s">
        <v>16</v>
      </c>
      <c r="U661" t="s">
        <v>16</v>
      </c>
    </row>
    <row r="662" spans="1:21" x14ac:dyDescent="0.45">
      <c r="A662" t="s">
        <v>618</v>
      </c>
      <c r="B662" t="s">
        <v>600</v>
      </c>
      <c r="C662" t="s">
        <v>577</v>
      </c>
      <c r="D662" t="s">
        <v>591</v>
      </c>
      <c r="E662">
        <v>2005</v>
      </c>
      <c r="F662">
        <v>2005</v>
      </c>
      <c r="G662" t="s">
        <v>15</v>
      </c>
      <c r="H662" t="s">
        <v>16</v>
      </c>
      <c r="I662">
        <v>0</v>
      </c>
      <c r="J662" s="3" t="s">
        <v>17</v>
      </c>
      <c r="K662" s="3">
        <v>0</v>
      </c>
      <c r="L662" s="3">
        <v>0</v>
      </c>
      <c r="M662">
        <v>42</v>
      </c>
      <c r="N662" s="3">
        <v>20</v>
      </c>
      <c r="O662" s="3">
        <v>10</v>
      </c>
      <c r="P662" s="3">
        <v>14</v>
      </c>
      <c r="Q662" s="3">
        <v>3</v>
      </c>
      <c r="R662" s="3">
        <v>25</v>
      </c>
      <c r="S662">
        <v>1</v>
      </c>
      <c r="T662" t="s">
        <v>16</v>
      </c>
      <c r="U662" t="s">
        <v>16</v>
      </c>
    </row>
    <row r="663" spans="1:21" x14ac:dyDescent="0.45">
      <c r="A663" t="s">
        <v>618</v>
      </c>
      <c r="B663" t="s">
        <v>600</v>
      </c>
      <c r="C663" t="s">
        <v>579</v>
      </c>
      <c r="D663" t="s">
        <v>602</v>
      </c>
      <c r="E663">
        <v>2005</v>
      </c>
      <c r="F663">
        <v>2005</v>
      </c>
      <c r="G663" t="s">
        <v>15</v>
      </c>
      <c r="H663" t="s">
        <v>16</v>
      </c>
      <c r="I663">
        <v>0</v>
      </c>
      <c r="J663" s="3" t="s">
        <v>17</v>
      </c>
      <c r="K663" s="3">
        <v>0</v>
      </c>
      <c r="L663" s="3">
        <v>0</v>
      </c>
      <c r="M663">
        <v>42</v>
      </c>
      <c r="N663" s="3">
        <v>20</v>
      </c>
      <c r="O663" s="3">
        <v>10</v>
      </c>
      <c r="P663" s="3">
        <v>14</v>
      </c>
      <c r="Q663" s="3">
        <v>3</v>
      </c>
      <c r="R663" s="3">
        <v>25</v>
      </c>
      <c r="S663">
        <v>0</v>
      </c>
      <c r="T663" t="s">
        <v>16</v>
      </c>
      <c r="U663" t="s">
        <v>16</v>
      </c>
    </row>
    <row r="664" spans="1:21" x14ac:dyDescent="0.45">
      <c r="A664" t="s">
        <v>618</v>
      </c>
      <c r="B664" t="s">
        <v>600</v>
      </c>
      <c r="C664" t="s">
        <v>581</v>
      </c>
      <c r="D664" t="s">
        <v>603</v>
      </c>
      <c r="E664">
        <v>2005</v>
      </c>
      <c r="F664">
        <v>2005</v>
      </c>
      <c r="G664" t="s">
        <v>15</v>
      </c>
      <c r="H664" t="s">
        <v>16</v>
      </c>
      <c r="I664">
        <v>0</v>
      </c>
      <c r="J664" s="3" t="s">
        <v>17</v>
      </c>
      <c r="K664" s="3">
        <v>0</v>
      </c>
      <c r="L664" s="3">
        <v>0</v>
      </c>
      <c r="M664">
        <v>42</v>
      </c>
      <c r="N664" s="3">
        <v>20</v>
      </c>
      <c r="O664" s="3">
        <v>10</v>
      </c>
      <c r="P664" s="3">
        <v>14</v>
      </c>
      <c r="Q664" s="3">
        <v>3</v>
      </c>
      <c r="R664" s="3">
        <v>25</v>
      </c>
      <c r="S664">
        <v>3</v>
      </c>
      <c r="T664" t="s">
        <v>16</v>
      </c>
      <c r="U664" t="s">
        <v>16</v>
      </c>
    </row>
    <row r="665" spans="1:21" x14ac:dyDescent="0.45">
      <c r="A665" t="s">
        <v>618</v>
      </c>
      <c r="B665" t="s">
        <v>600</v>
      </c>
      <c r="C665" t="s">
        <v>583</v>
      </c>
      <c r="D665" t="s">
        <v>604</v>
      </c>
      <c r="E665">
        <v>2005</v>
      </c>
      <c r="F665">
        <v>2005</v>
      </c>
      <c r="G665" t="s">
        <v>15</v>
      </c>
      <c r="H665" t="s">
        <v>16</v>
      </c>
      <c r="I665">
        <v>0</v>
      </c>
      <c r="J665" s="3" t="s">
        <v>17</v>
      </c>
      <c r="K665" s="3">
        <v>0</v>
      </c>
      <c r="L665" s="3">
        <v>0</v>
      </c>
      <c r="M665">
        <v>42</v>
      </c>
      <c r="N665" s="3">
        <v>20</v>
      </c>
      <c r="O665" s="3">
        <v>10</v>
      </c>
      <c r="P665" s="3">
        <v>14</v>
      </c>
      <c r="Q665" s="3">
        <v>3</v>
      </c>
      <c r="R665" s="3">
        <v>25</v>
      </c>
      <c r="S665">
        <v>0</v>
      </c>
      <c r="T665" t="s">
        <v>16</v>
      </c>
      <c r="U665" t="s">
        <v>16</v>
      </c>
    </row>
    <row r="666" spans="1:21" x14ac:dyDescent="0.45">
      <c r="A666" t="s">
        <v>618</v>
      </c>
      <c r="B666" t="s">
        <v>605</v>
      </c>
      <c r="C666" t="s">
        <v>573</v>
      </c>
      <c r="D666" t="s">
        <v>586</v>
      </c>
      <c r="E666">
        <v>2005</v>
      </c>
      <c r="F666">
        <v>2005</v>
      </c>
      <c r="G666" t="s">
        <v>15</v>
      </c>
      <c r="H666" t="s">
        <v>16</v>
      </c>
      <c r="I666">
        <v>0</v>
      </c>
      <c r="J666" s="3" t="s">
        <v>17</v>
      </c>
      <c r="K666" s="3">
        <v>0</v>
      </c>
      <c r="L666" s="3">
        <v>0</v>
      </c>
      <c r="M666">
        <v>42</v>
      </c>
      <c r="N666" s="3">
        <v>20</v>
      </c>
      <c r="O666" s="3">
        <v>10</v>
      </c>
      <c r="P666" s="3">
        <v>14</v>
      </c>
      <c r="Q666" s="3">
        <v>3</v>
      </c>
      <c r="R666" s="3">
        <v>25</v>
      </c>
      <c r="S666">
        <v>0</v>
      </c>
      <c r="T666" t="s">
        <v>16</v>
      </c>
      <c r="U666" t="s">
        <v>16</v>
      </c>
    </row>
    <row r="667" spans="1:21" x14ac:dyDescent="0.45">
      <c r="A667" t="s">
        <v>618</v>
      </c>
      <c r="B667" t="s">
        <v>605</v>
      </c>
      <c r="C667" t="s">
        <v>575</v>
      </c>
      <c r="D667" t="s">
        <v>576</v>
      </c>
      <c r="E667">
        <v>2005</v>
      </c>
      <c r="F667">
        <v>2005</v>
      </c>
      <c r="G667" t="s">
        <v>15</v>
      </c>
      <c r="H667" t="s">
        <v>16</v>
      </c>
      <c r="I667">
        <v>0</v>
      </c>
      <c r="J667" s="3" t="s">
        <v>17</v>
      </c>
      <c r="K667" s="3">
        <v>0</v>
      </c>
      <c r="L667" s="3">
        <v>0</v>
      </c>
      <c r="M667">
        <v>42</v>
      </c>
      <c r="N667" s="3">
        <v>20</v>
      </c>
      <c r="O667" s="3">
        <v>10</v>
      </c>
      <c r="P667" s="3">
        <v>14</v>
      </c>
      <c r="Q667" s="3">
        <v>3</v>
      </c>
      <c r="R667" s="3">
        <v>25</v>
      </c>
      <c r="S667">
        <v>0</v>
      </c>
      <c r="T667" t="s">
        <v>16</v>
      </c>
      <c r="U667" t="s">
        <v>16</v>
      </c>
    </row>
    <row r="668" spans="1:21" x14ac:dyDescent="0.45">
      <c r="A668" t="s">
        <v>618</v>
      </c>
      <c r="B668" t="s">
        <v>605</v>
      </c>
      <c r="C668" t="s">
        <v>577</v>
      </c>
      <c r="D668" t="s">
        <v>606</v>
      </c>
      <c r="E668">
        <v>2005</v>
      </c>
      <c r="F668">
        <v>2005</v>
      </c>
      <c r="G668" t="s">
        <v>15</v>
      </c>
      <c r="H668" t="s">
        <v>16</v>
      </c>
      <c r="I668">
        <v>0</v>
      </c>
      <c r="J668" s="3" t="s">
        <v>17</v>
      </c>
      <c r="K668" s="3">
        <v>0</v>
      </c>
      <c r="L668" s="3">
        <v>0</v>
      </c>
      <c r="M668">
        <v>42</v>
      </c>
      <c r="N668" s="3">
        <v>20</v>
      </c>
      <c r="O668" s="3">
        <v>10</v>
      </c>
      <c r="P668" s="3">
        <v>14</v>
      </c>
      <c r="Q668" s="3">
        <v>3</v>
      </c>
      <c r="R668" s="3">
        <v>25</v>
      </c>
      <c r="S668">
        <v>0</v>
      </c>
      <c r="T668" t="s">
        <v>16</v>
      </c>
      <c r="U668" t="s">
        <v>16</v>
      </c>
    </row>
    <row r="669" spans="1:21" x14ac:dyDescent="0.45">
      <c r="A669" t="s">
        <v>618</v>
      </c>
      <c r="B669" t="s">
        <v>605</v>
      </c>
      <c r="C669" t="s">
        <v>579</v>
      </c>
      <c r="D669" t="s">
        <v>607</v>
      </c>
      <c r="E669">
        <v>2005</v>
      </c>
      <c r="F669">
        <v>2005</v>
      </c>
      <c r="G669" t="s">
        <v>15</v>
      </c>
      <c r="H669" t="s">
        <v>16</v>
      </c>
      <c r="I669">
        <v>0</v>
      </c>
      <c r="J669" s="3" t="s">
        <v>17</v>
      </c>
      <c r="K669" s="3">
        <v>0</v>
      </c>
      <c r="L669" s="3">
        <v>0</v>
      </c>
      <c r="M669">
        <v>42</v>
      </c>
      <c r="N669" s="3">
        <v>20</v>
      </c>
      <c r="O669" s="3">
        <v>10</v>
      </c>
      <c r="P669" s="3">
        <v>14</v>
      </c>
      <c r="Q669" s="3">
        <v>3</v>
      </c>
      <c r="R669" s="3">
        <v>25</v>
      </c>
      <c r="S669">
        <v>0</v>
      </c>
      <c r="T669" t="s">
        <v>16</v>
      </c>
      <c r="U669" t="s">
        <v>16</v>
      </c>
    </row>
    <row r="670" spans="1:21" x14ac:dyDescent="0.45">
      <c r="A670" t="s">
        <v>618</v>
      </c>
      <c r="B670" t="s">
        <v>605</v>
      </c>
      <c r="C670" t="s">
        <v>581</v>
      </c>
      <c r="D670" t="s">
        <v>608</v>
      </c>
      <c r="E670">
        <v>2005</v>
      </c>
      <c r="F670">
        <v>2005</v>
      </c>
      <c r="G670" t="s">
        <v>15</v>
      </c>
      <c r="H670" t="s">
        <v>16</v>
      </c>
      <c r="I670">
        <v>0</v>
      </c>
      <c r="J670" s="3" t="s">
        <v>17</v>
      </c>
      <c r="K670" s="3">
        <v>0</v>
      </c>
      <c r="L670" s="3">
        <v>0</v>
      </c>
      <c r="M670">
        <v>42</v>
      </c>
      <c r="N670" s="3">
        <v>20</v>
      </c>
      <c r="O670" s="3">
        <v>10</v>
      </c>
      <c r="P670" s="3">
        <v>14</v>
      </c>
      <c r="Q670" s="3">
        <v>3</v>
      </c>
      <c r="R670" s="3">
        <v>25</v>
      </c>
      <c r="S670">
        <v>0</v>
      </c>
      <c r="T670" t="s">
        <v>16</v>
      </c>
      <c r="U670" t="s">
        <v>16</v>
      </c>
    </row>
    <row r="671" spans="1:21" x14ac:dyDescent="0.45">
      <c r="A671" t="s">
        <v>618</v>
      </c>
      <c r="B671" t="s">
        <v>605</v>
      </c>
      <c r="C671" t="s">
        <v>583</v>
      </c>
      <c r="D671" t="s">
        <v>588</v>
      </c>
      <c r="E671">
        <v>2005</v>
      </c>
      <c r="F671">
        <v>2005</v>
      </c>
      <c r="G671" t="s">
        <v>15</v>
      </c>
      <c r="H671" t="s">
        <v>16</v>
      </c>
      <c r="I671">
        <v>0</v>
      </c>
      <c r="J671" s="3" t="s">
        <v>17</v>
      </c>
      <c r="K671" s="3">
        <v>0</v>
      </c>
      <c r="L671" s="3">
        <v>0</v>
      </c>
      <c r="M671">
        <v>42</v>
      </c>
      <c r="N671" s="3">
        <v>20</v>
      </c>
      <c r="O671" s="3">
        <v>10</v>
      </c>
      <c r="P671" s="3">
        <v>14</v>
      </c>
      <c r="Q671" s="3">
        <v>3</v>
      </c>
      <c r="R671" s="3">
        <v>25</v>
      </c>
      <c r="S671">
        <v>0</v>
      </c>
      <c r="T671" t="s">
        <v>16</v>
      </c>
      <c r="U671" t="s">
        <v>16</v>
      </c>
    </row>
    <row r="672" spans="1:21" x14ac:dyDescent="0.45">
      <c r="A672" t="s">
        <v>618</v>
      </c>
      <c r="B672" t="s">
        <v>609</v>
      </c>
      <c r="C672" t="s">
        <v>573</v>
      </c>
      <c r="D672" t="s">
        <v>601</v>
      </c>
      <c r="E672">
        <v>2005</v>
      </c>
      <c r="F672">
        <v>2005</v>
      </c>
      <c r="G672" t="s">
        <v>15</v>
      </c>
      <c r="H672" t="s">
        <v>16</v>
      </c>
      <c r="I672">
        <v>0</v>
      </c>
      <c r="J672" s="3" t="s">
        <v>17</v>
      </c>
      <c r="K672" s="3">
        <v>0</v>
      </c>
      <c r="L672" s="3">
        <v>0</v>
      </c>
      <c r="M672">
        <v>42</v>
      </c>
      <c r="N672" s="3">
        <v>20</v>
      </c>
      <c r="O672" s="3">
        <v>10</v>
      </c>
      <c r="P672" s="3">
        <v>14</v>
      </c>
      <c r="Q672" s="3">
        <v>3</v>
      </c>
      <c r="R672" s="3">
        <v>25</v>
      </c>
      <c r="S672">
        <v>18</v>
      </c>
      <c r="T672" t="s">
        <v>16</v>
      </c>
      <c r="U672" t="s">
        <v>16</v>
      </c>
    </row>
    <row r="673" spans="1:21" x14ac:dyDescent="0.45">
      <c r="A673" t="s">
        <v>618</v>
      </c>
      <c r="B673" t="s">
        <v>609</v>
      </c>
      <c r="C673" t="s">
        <v>575</v>
      </c>
      <c r="D673" t="s">
        <v>576</v>
      </c>
      <c r="E673">
        <v>2005</v>
      </c>
      <c r="F673">
        <v>2005</v>
      </c>
      <c r="G673" t="s">
        <v>15</v>
      </c>
      <c r="H673" t="s">
        <v>16</v>
      </c>
      <c r="I673">
        <v>0</v>
      </c>
      <c r="J673" s="3" t="s">
        <v>17</v>
      </c>
      <c r="K673" s="3">
        <v>0</v>
      </c>
      <c r="L673" s="3">
        <v>0</v>
      </c>
      <c r="M673">
        <v>42</v>
      </c>
      <c r="N673" s="3">
        <v>20</v>
      </c>
      <c r="O673" s="3">
        <v>10</v>
      </c>
      <c r="P673" s="3">
        <v>14</v>
      </c>
      <c r="Q673" s="3">
        <v>3</v>
      </c>
      <c r="R673" s="3">
        <v>25</v>
      </c>
      <c r="S673">
        <v>2</v>
      </c>
      <c r="T673" t="s">
        <v>16</v>
      </c>
      <c r="U673" t="s">
        <v>16</v>
      </c>
    </row>
    <row r="674" spans="1:21" x14ac:dyDescent="0.45">
      <c r="A674" t="s">
        <v>618</v>
      </c>
      <c r="B674" t="s">
        <v>609</v>
      </c>
      <c r="C674" t="s">
        <v>577</v>
      </c>
      <c r="D674" t="s">
        <v>610</v>
      </c>
      <c r="E674">
        <v>2005</v>
      </c>
      <c r="F674">
        <v>2005</v>
      </c>
      <c r="G674" t="s">
        <v>15</v>
      </c>
      <c r="H674" t="s">
        <v>16</v>
      </c>
      <c r="I674">
        <v>0</v>
      </c>
      <c r="J674" s="3" t="s">
        <v>17</v>
      </c>
      <c r="K674" s="3">
        <v>0</v>
      </c>
      <c r="L674" s="3">
        <v>0</v>
      </c>
      <c r="M674">
        <v>42</v>
      </c>
      <c r="N674" s="3">
        <v>20</v>
      </c>
      <c r="O674" s="3">
        <v>10</v>
      </c>
      <c r="P674" s="3">
        <v>14</v>
      </c>
      <c r="Q674" s="3">
        <v>3</v>
      </c>
      <c r="R674" s="3">
        <v>25</v>
      </c>
      <c r="S674">
        <v>7</v>
      </c>
      <c r="T674" t="s">
        <v>16</v>
      </c>
      <c r="U674" t="s">
        <v>16</v>
      </c>
    </row>
    <row r="675" spans="1:21" x14ac:dyDescent="0.45">
      <c r="A675" t="s">
        <v>618</v>
      </c>
      <c r="B675" t="s">
        <v>609</v>
      </c>
      <c r="C675" t="s">
        <v>579</v>
      </c>
      <c r="D675" t="s">
        <v>587</v>
      </c>
      <c r="E675">
        <v>2005</v>
      </c>
      <c r="F675">
        <v>2005</v>
      </c>
      <c r="G675" t="s">
        <v>15</v>
      </c>
      <c r="H675" t="s">
        <v>16</v>
      </c>
      <c r="I675">
        <v>0</v>
      </c>
      <c r="J675" s="3" t="s">
        <v>17</v>
      </c>
      <c r="K675" s="3">
        <v>0</v>
      </c>
      <c r="L675" s="3">
        <v>0</v>
      </c>
      <c r="M675">
        <v>42</v>
      </c>
      <c r="N675" s="3">
        <v>20</v>
      </c>
      <c r="O675" s="3">
        <v>10</v>
      </c>
      <c r="P675" s="3">
        <v>14</v>
      </c>
      <c r="Q675" s="3">
        <v>3</v>
      </c>
      <c r="R675" s="3">
        <v>25</v>
      </c>
      <c r="S675">
        <v>19</v>
      </c>
      <c r="T675" t="s">
        <v>16</v>
      </c>
      <c r="U675" t="s">
        <v>16</v>
      </c>
    </row>
    <row r="676" spans="1:21" x14ac:dyDescent="0.45">
      <c r="A676" t="s">
        <v>618</v>
      </c>
      <c r="B676" t="s">
        <v>609</v>
      </c>
      <c r="C676" t="s">
        <v>581</v>
      </c>
      <c r="D676" t="s">
        <v>611</v>
      </c>
      <c r="E676">
        <v>2005</v>
      </c>
      <c r="F676">
        <v>2005</v>
      </c>
      <c r="G676" t="s">
        <v>15</v>
      </c>
      <c r="H676" t="s">
        <v>16</v>
      </c>
      <c r="I676">
        <v>0</v>
      </c>
      <c r="J676" s="3" t="s">
        <v>17</v>
      </c>
      <c r="K676" s="3">
        <v>0</v>
      </c>
      <c r="L676" s="3">
        <v>0</v>
      </c>
      <c r="M676">
        <v>42</v>
      </c>
      <c r="N676" s="3">
        <v>20</v>
      </c>
      <c r="O676" s="3">
        <v>10</v>
      </c>
      <c r="P676" s="3">
        <v>14</v>
      </c>
      <c r="Q676" s="3">
        <v>3</v>
      </c>
      <c r="R676" s="3">
        <v>25</v>
      </c>
      <c r="S676">
        <v>0</v>
      </c>
      <c r="T676" t="s">
        <v>16</v>
      </c>
      <c r="U676" t="s">
        <v>16</v>
      </c>
    </row>
    <row r="677" spans="1:21" x14ac:dyDescent="0.45">
      <c r="A677" t="s">
        <v>618</v>
      </c>
      <c r="B677" t="s">
        <v>609</v>
      </c>
      <c r="C677" t="s">
        <v>583</v>
      </c>
      <c r="D677" t="s">
        <v>598</v>
      </c>
      <c r="E677">
        <v>2005</v>
      </c>
      <c r="F677">
        <v>2005</v>
      </c>
      <c r="G677" t="s">
        <v>15</v>
      </c>
      <c r="H677" t="s">
        <v>16</v>
      </c>
      <c r="I677">
        <v>0</v>
      </c>
      <c r="J677" s="3" t="s">
        <v>17</v>
      </c>
      <c r="K677" s="3">
        <v>0</v>
      </c>
      <c r="L677" s="3">
        <v>0</v>
      </c>
      <c r="M677">
        <v>42</v>
      </c>
      <c r="N677" s="3">
        <v>20</v>
      </c>
      <c r="O677" s="3">
        <v>10</v>
      </c>
      <c r="P677" s="3">
        <v>14</v>
      </c>
      <c r="Q677" s="3">
        <v>3</v>
      </c>
      <c r="R677" s="3">
        <v>25</v>
      </c>
      <c r="S677">
        <v>8</v>
      </c>
      <c r="T677" t="s">
        <v>16</v>
      </c>
      <c r="U677" t="s">
        <v>16</v>
      </c>
    </row>
    <row r="678" spans="1:21" x14ac:dyDescent="0.45">
      <c r="A678" t="s">
        <v>618</v>
      </c>
      <c r="B678" t="s">
        <v>612</v>
      </c>
      <c r="C678" t="s">
        <v>573</v>
      </c>
      <c r="D678" t="s">
        <v>595</v>
      </c>
      <c r="E678">
        <v>2005</v>
      </c>
      <c r="F678">
        <v>2005</v>
      </c>
      <c r="G678" t="s">
        <v>15</v>
      </c>
      <c r="H678" t="s">
        <v>16</v>
      </c>
      <c r="I678">
        <v>0</v>
      </c>
      <c r="J678" s="3" t="s">
        <v>17</v>
      </c>
      <c r="K678" s="3">
        <v>0</v>
      </c>
      <c r="L678" s="3">
        <v>0</v>
      </c>
      <c r="M678">
        <v>42</v>
      </c>
      <c r="N678" s="3">
        <v>20</v>
      </c>
      <c r="O678" s="3">
        <v>10</v>
      </c>
      <c r="P678" s="3">
        <v>14</v>
      </c>
      <c r="Q678" s="3">
        <v>3</v>
      </c>
      <c r="R678" s="3">
        <v>25</v>
      </c>
      <c r="S678">
        <v>0</v>
      </c>
      <c r="T678" t="s">
        <v>16</v>
      </c>
      <c r="U678" t="s">
        <v>16</v>
      </c>
    </row>
    <row r="679" spans="1:21" x14ac:dyDescent="0.45">
      <c r="A679" t="s">
        <v>618</v>
      </c>
      <c r="B679" t="s">
        <v>612</v>
      </c>
      <c r="C679" t="s">
        <v>575</v>
      </c>
      <c r="D679" t="s">
        <v>596</v>
      </c>
      <c r="E679">
        <v>2005</v>
      </c>
      <c r="F679">
        <v>2005</v>
      </c>
      <c r="G679" t="s">
        <v>15</v>
      </c>
      <c r="H679" t="s">
        <v>16</v>
      </c>
      <c r="I679">
        <v>0</v>
      </c>
      <c r="J679" s="3" t="s">
        <v>17</v>
      </c>
      <c r="K679" s="3">
        <v>0</v>
      </c>
      <c r="L679" s="3">
        <v>0</v>
      </c>
      <c r="M679">
        <v>42</v>
      </c>
      <c r="N679" s="3">
        <v>20</v>
      </c>
      <c r="O679" s="3">
        <v>10</v>
      </c>
      <c r="P679" s="3">
        <v>14</v>
      </c>
      <c r="Q679" s="3">
        <v>3</v>
      </c>
      <c r="R679" s="3">
        <v>25</v>
      </c>
      <c r="S679">
        <v>0</v>
      </c>
      <c r="T679" t="s">
        <v>16</v>
      </c>
      <c r="U679" t="s">
        <v>16</v>
      </c>
    </row>
    <row r="680" spans="1:21" x14ac:dyDescent="0.45">
      <c r="A680" t="s">
        <v>618</v>
      </c>
      <c r="B680" t="s">
        <v>612</v>
      </c>
      <c r="C680" t="s">
        <v>577</v>
      </c>
      <c r="D680" t="s">
        <v>613</v>
      </c>
      <c r="E680">
        <v>2005</v>
      </c>
      <c r="F680">
        <v>2005</v>
      </c>
      <c r="G680" t="s">
        <v>15</v>
      </c>
      <c r="H680" t="s">
        <v>16</v>
      </c>
      <c r="I680">
        <v>0</v>
      </c>
      <c r="J680" s="3" t="s">
        <v>17</v>
      </c>
      <c r="K680" s="3">
        <v>0</v>
      </c>
      <c r="L680" s="3">
        <v>0</v>
      </c>
      <c r="M680">
        <v>42</v>
      </c>
      <c r="N680" s="3">
        <v>20</v>
      </c>
      <c r="O680" s="3">
        <v>10</v>
      </c>
      <c r="P680" s="3">
        <v>14</v>
      </c>
      <c r="Q680" s="3">
        <v>3</v>
      </c>
      <c r="R680" s="3">
        <v>25</v>
      </c>
      <c r="S680">
        <v>4</v>
      </c>
      <c r="T680" t="s">
        <v>16</v>
      </c>
      <c r="U680" t="s">
        <v>16</v>
      </c>
    </row>
    <row r="681" spans="1:21" x14ac:dyDescent="0.45">
      <c r="A681" t="s">
        <v>618</v>
      </c>
      <c r="B681" t="s">
        <v>612</v>
      </c>
      <c r="C681" t="s">
        <v>579</v>
      </c>
      <c r="D681" t="s">
        <v>614</v>
      </c>
      <c r="E681">
        <v>2005</v>
      </c>
      <c r="F681">
        <v>2005</v>
      </c>
      <c r="G681" t="s">
        <v>15</v>
      </c>
      <c r="H681" t="s">
        <v>16</v>
      </c>
      <c r="I681">
        <v>0</v>
      </c>
      <c r="J681" s="3" t="s">
        <v>17</v>
      </c>
      <c r="K681" s="3">
        <v>0</v>
      </c>
      <c r="L681" s="3">
        <v>0</v>
      </c>
      <c r="M681">
        <v>42</v>
      </c>
      <c r="N681" s="3">
        <v>20</v>
      </c>
      <c r="O681" s="3">
        <v>10</v>
      </c>
      <c r="P681" s="3">
        <v>14</v>
      </c>
      <c r="Q681" s="3">
        <v>3</v>
      </c>
      <c r="R681" s="3">
        <v>25</v>
      </c>
      <c r="S681">
        <v>0</v>
      </c>
      <c r="T681" t="s">
        <v>16</v>
      </c>
      <c r="U681" t="s">
        <v>16</v>
      </c>
    </row>
    <row r="682" spans="1:21" x14ac:dyDescent="0.45">
      <c r="A682" t="s">
        <v>618</v>
      </c>
      <c r="B682" t="s">
        <v>612</v>
      </c>
      <c r="C682" t="s">
        <v>581</v>
      </c>
      <c r="D682" t="s">
        <v>615</v>
      </c>
      <c r="E682">
        <v>2005</v>
      </c>
      <c r="F682">
        <v>2005</v>
      </c>
      <c r="G682" t="s">
        <v>15</v>
      </c>
      <c r="H682" t="s">
        <v>16</v>
      </c>
      <c r="I682">
        <v>0</v>
      </c>
      <c r="J682" s="3" t="s">
        <v>17</v>
      </c>
      <c r="K682" s="3">
        <v>0</v>
      </c>
      <c r="L682" s="3">
        <v>0</v>
      </c>
      <c r="M682">
        <v>42</v>
      </c>
      <c r="N682" s="3">
        <v>20</v>
      </c>
      <c r="O682" s="3">
        <v>10</v>
      </c>
      <c r="P682" s="3">
        <v>14</v>
      </c>
      <c r="Q682" s="3">
        <v>3</v>
      </c>
      <c r="R682" s="3">
        <v>25</v>
      </c>
      <c r="S682">
        <v>0</v>
      </c>
      <c r="T682" t="s">
        <v>16</v>
      </c>
      <c r="U682" t="s">
        <v>16</v>
      </c>
    </row>
    <row r="683" spans="1:21" x14ac:dyDescent="0.45">
      <c r="A683" t="s">
        <v>618</v>
      </c>
      <c r="B683" t="s">
        <v>616</v>
      </c>
      <c r="C683" t="s">
        <v>573</v>
      </c>
      <c r="D683" t="s">
        <v>595</v>
      </c>
      <c r="E683">
        <v>2005</v>
      </c>
      <c r="F683">
        <v>2005</v>
      </c>
      <c r="G683" t="s">
        <v>15</v>
      </c>
      <c r="H683" t="s">
        <v>16</v>
      </c>
      <c r="I683">
        <v>0</v>
      </c>
      <c r="J683" s="3" t="s">
        <v>17</v>
      </c>
      <c r="K683" s="3">
        <v>0</v>
      </c>
      <c r="L683" s="3">
        <v>0</v>
      </c>
      <c r="M683">
        <v>42</v>
      </c>
      <c r="N683" s="3">
        <v>20</v>
      </c>
      <c r="O683" s="3">
        <v>10</v>
      </c>
      <c r="P683" s="3">
        <v>14</v>
      </c>
      <c r="Q683" s="3">
        <v>3</v>
      </c>
      <c r="R683" s="3">
        <v>25</v>
      </c>
      <c r="S683">
        <v>56</v>
      </c>
      <c r="T683" t="s">
        <v>16</v>
      </c>
      <c r="U683" t="s">
        <v>16</v>
      </c>
    </row>
    <row r="684" spans="1:21" x14ac:dyDescent="0.45">
      <c r="A684" t="s">
        <v>618</v>
      </c>
      <c r="B684" t="s">
        <v>616</v>
      </c>
      <c r="C684" t="s">
        <v>575</v>
      </c>
      <c r="D684" t="s">
        <v>596</v>
      </c>
      <c r="E684">
        <v>2005</v>
      </c>
      <c r="F684">
        <v>2005</v>
      </c>
      <c r="G684" t="s">
        <v>15</v>
      </c>
      <c r="H684" t="s">
        <v>16</v>
      </c>
      <c r="I684">
        <v>0</v>
      </c>
      <c r="J684" s="3" t="s">
        <v>17</v>
      </c>
      <c r="K684" s="3">
        <v>0</v>
      </c>
      <c r="L684" s="3">
        <v>0</v>
      </c>
      <c r="M684">
        <v>42</v>
      </c>
      <c r="N684" s="3">
        <v>20</v>
      </c>
      <c r="O684" s="3">
        <v>10</v>
      </c>
      <c r="P684" s="3">
        <v>14</v>
      </c>
      <c r="Q684" s="3">
        <v>3</v>
      </c>
      <c r="R684" s="3">
        <v>25</v>
      </c>
      <c r="S684">
        <v>3</v>
      </c>
      <c r="T684" t="s">
        <v>16</v>
      </c>
      <c r="U684" t="s">
        <v>16</v>
      </c>
    </row>
    <row r="685" spans="1:21" x14ac:dyDescent="0.45">
      <c r="A685" t="s">
        <v>618</v>
      </c>
      <c r="B685" t="s">
        <v>616</v>
      </c>
      <c r="C685" t="s">
        <v>577</v>
      </c>
      <c r="D685" t="s">
        <v>610</v>
      </c>
      <c r="E685">
        <v>2005</v>
      </c>
      <c r="F685">
        <v>2005</v>
      </c>
      <c r="G685" t="s">
        <v>15</v>
      </c>
      <c r="H685" t="s">
        <v>16</v>
      </c>
      <c r="I685">
        <v>0</v>
      </c>
      <c r="J685" s="3" t="s">
        <v>17</v>
      </c>
      <c r="K685" s="3">
        <v>0</v>
      </c>
      <c r="L685" s="3">
        <v>0</v>
      </c>
      <c r="M685">
        <v>42</v>
      </c>
      <c r="N685" s="3">
        <v>20</v>
      </c>
      <c r="O685" s="3">
        <v>10</v>
      </c>
      <c r="P685" s="3">
        <v>14</v>
      </c>
      <c r="Q685" s="3">
        <v>3</v>
      </c>
      <c r="R685" s="3">
        <v>25</v>
      </c>
      <c r="S685">
        <v>0</v>
      </c>
      <c r="T685" t="s">
        <v>16</v>
      </c>
      <c r="U685" t="s">
        <v>16</v>
      </c>
    </row>
    <row r="686" spans="1:21" x14ac:dyDescent="0.45">
      <c r="A686" t="s">
        <v>618</v>
      </c>
      <c r="B686" t="s">
        <v>616</v>
      </c>
      <c r="C686" t="s">
        <v>579</v>
      </c>
      <c r="D686" t="s">
        <v>614</v>
      </c>
      <c r="E686">
        <v>2005</v>
      </c>
      <c r="F686">
        <v>2005</v>
      </c>
      <c r="G686" t="s">
        <v>15</v>
      </c>
      <c r="H686" t="s">
        <v>16</v>
      </c>
      <c r="I686">
        <v>0</v>
      </c>
      <c r="J686" s="3" t="s">
        <v>17</v>
      </c>
      <c r="K686" s="3">
        <v>0</v>
      </c>
      <c r="L686" s="3">
        <v>0</v>
      </c>
      <c r="M686">
        <v>42</v>
      </c>
      <c r="N686" s="3">
        <v>20</v>
      </c>
      <c r="O686" s="3">
        <v>10</v>
      </c>
      <c r="P686" s="3">
        <v>14</v>
      </c>
      <c r="Q686" s="3">
        <v>3</v>
      </c>
      <c r="R686" s="3">
        <v>25</v>
      </c>
      <c r="S686">
        <v>1</v>
      </c>
      <c r="T686" t="s">
        <v>16</v>
      </c>
      <c r="U686" t="s">
        <v>16</v>
      </c>
    </row>
    <row r="687" spans="1:21" x14ac:dyDescent="0.45">
      <c r="A687" t="s">
        <v>618</v>
      </c>
      <c r="B687" t="s">
        <v>616</v>
      </c>
      <c r="C687" t="s">
        <v>581</v>
      </c>
      <c r="D687" t="s">
        <v>617</v>
      </c>
      <c r="E687">
        <v>2005</v>
      </c>
      <c r="F687">
        <v>2005</v>
      </c>
      <c r="G687" t="s">
        <v>15</v>
      </c>
      <c r="H687" t="s">
        <v>16</v>
      </c>
      <c r="I687">
        <v>0</v>
      </c>
      <c r="J687" s="3" t="s">
        <v>17</v>
      </c>
      <c r="K687" s="3">
        <v>0</v>
      </c>
      <c r="L687" s="3">
        <v>0</v>
      </c>
      <c r="M687">
        <v>42</v>
      </c>
      <c r="N687" s="3">
        <v>20</v>
      </c>
      <c r="O687" s="3">
        <v>10</v>
      </c>
      <c r="P687" s="3">
        <v>14</v>
      </c>
      <c r="Q687" s="3">
        <v>3</v>
      </c>
      <c r="R687" s="3">
        <v>25</v>
      </c>
      <c r="S687">
        <v>51</v>
      </c>
      <c r="T687" t="s">
        <v>16</v>
      </c>
      <c r="U687" t="s">
        <v>16</v>
      </c>
    </row>
    <row r="688" spans="1:21" x14ac:dyDescent="0.45">
      <c r="A688" t="s">
        <v>618</v>
      </c>
      <c r="B688" t="s">
        <v>616</v>
      </c>
      <c r="C688" t="s">
        <v>583</v>
      </c>
      <c r="D688" t="s">
        <v>588</v>
      </c>
      <c r="E688">
        <v>2005</v>
      </c>
      <c r="F688">
        <v>2005</v>
      </c>
      <c r="G688" t="s">
        <v>15</v>
      </c>
      <c r="H688" t="s">
        <v>16</v>
      </c>
      <c r="I688">
        <v>0</v>
      </c>
      <c r="J688" s="3" t="s">
        <v>17</v>
      </c>
      <c r="K688" s="3">
        <v>0</v>
      </c>
      <c r="L688" s="3">
        <v>0</v>
      </c>
      <c r="M688">
        <v>42</v>
      </c>
      <c r="N688" s="3">
        <v>20</v>
      </c>
      <c r="O688" s="3">
        <v>10</v>
      </c>
      <c r="P688" s="3">
        <v>14</v>
      </c>
      <c r="Q688" s="3">
        <v>3</v>
      </c>
      <c r="R688" s="3">
        <v>25</v>
      </c>
      <c r="S688">
        <v>0</v>
      </c>
      <c r="T688" t="s">
        <v>16</v>
      </c>
      <c r="U688" t="s">
        <v>16</v>
      </c>
    </row>
    <row r="689" spans="1:21" x14ac:dyDescent="0.45">
      <c r="A689" t="s">
        <v>618</v>
      </c>
      <c r="B689" t="s">
        <v>185</v>
      </c>
      <c r="C689" t="s">
        <v>573</v>
      </c>
      <c r="D689" t="s">
        <v>595</v>
      </c>
      <c r="E689">
        <v>2005</v>
      </c>
      <c r="F689">
        <v>2005</v>
      </c>
      <c r="G689" t="s">
        <v>15</v>
      </c>
      <c r="H689" t="s">
        <v>16</v>
      </c>
      <c r="I689">
        <v>0</v>
      </c>
      <c r="J689" s="3" t="s">
        <v>17</v>
      </c>
      <c r="K689" s="3">
        <v>0</v>
      </c>
      <c r="L689" s="3">
        <v>0</v>
      </c>
      <c r="M689">
        <v>42</v>
      </c>
      <c r="N689" s="3">
        <v>20</v>
      </c>
      <c r="O689" s="3">
        <v>10</v>
      </c>
      <c r="P689" s="3">
        <v>14</v>
      </c>
      <c r="Q689" s="3">
        <v>3</v>
      </c>
      <c r="R689" s="3">
        <v>25</v>
      </c>
      <c r="S689">
        <v>96</v>
      </c>
      <c r="T689" t="s">
        <v>16</v>
      </c>
      <c r="U689" t="s">
        <v>16</v>
      </c>
    </row>
    <row r="690" spans="1:21" x14ac:dyDescent="0.45">
      <c r="A690" t="s">
        <v>618</v>
      </c>
      <c r="B690" t="s">
        <v>185</v>
      </c>
      <c r="C690" t="s">
        <v>575</v>
      </c>
      <c r="D690" t="s">
        <v>596</v>
      </c>
      <c r="E690">
        <v>2005</v>
      </c>
      <c r="F690">
        <v>2005</v>
      </c>
      <c r="G690" t="s">
        <v>15</v>
      </c>
      <c r="H690" t="s">
        <v>16</v>
      </c>
      <c r="I690">
        <v>0</v>
      </c>
      <c r="J690" s="3" t="s">
        <v>17</v>
      </c>
      <c r="K690" s="3">
        <v>0</v>
      </c>
      <c r="L690" s="3">
        <v>0</v>
      </c>
      <c r="M690">
        <v>42</v>
      </c>
      <c r="N690" s="3">
        <v>20</v>
      </c>
      <c r="O690" s="3">
        <v>10</v>
      </c>
      <c r="P690" s="3">
        <v>14</v>
      </c>
      <c r="Q690" s="3">
        <v>3</v>
      </c>
      <c r="R690" s="3">
        <v>25</v>
      </c>
      <c r="S690">
        <v>89</v>
      </c>
      <c r="T690" t="s">
        <v>16</v>
      </c>
      <c r="U690" t="s">
        <v>16</v>
      </c>
    </row>
    <row r="691" spans="1:21" x14ac:dyDescent="0.45">
      <c r="A691" t="s">
        <v>618</v>
      </c>
      <c r="B691" t="s">
        <v>185</v>
      </c>
      <c r="C691" t="s">
        <v>577</v>
      </c>
      <c r="D691" t="s">
        <v>578</v>
      </c>
      <c r="E691">
        <v>2005</v>
      </c>
      <c r="F691">
        <v>2005</v>
      </c>
      <c r="G691" t="s">
        <v>15</v>
      </c>
      <c r="H691" t="s">
        <v>16</v>
      </c>
      <c r="I691">
        <v>0</v>
      </c>
      <c r="J691" s="3" t="s">
        <v>17</v>
      </c>
      <c r="K691" s="3">
        <v>0</v>
      </c>
      <c r="L691" s="3">
        <v>0</v>
      </c>
      <c r="M691">
        <v>42</v>
      </c>
      <c r="N691" s="3">
        <v>20</v>
      </c>
      <c r="O691" s="3">
        <v>10</v>
      </c>
      <c r="P691" s="3">
        <v>14</v>
      </c>
      <c r="Q691" s="3">
        <v>3</v>
      </c>
      <c r="R691" s="3">
        <v>25</v>
      </c>
      <c r="S691">
        <v>81</v>
      </c>
      <c r="T691" t="s">
        <v>16</v>
      </c>
      <c r="U691" t="s">
        <v>16</v>
      </c>
    </row>
    <row r="692" spans="1:21" x14ac:dyDescent="0.45">
      <c r="A692" t="s">
        <v>618</v>
      </c>
      <c r="B692" t="s">
        <v>185</v>
      </c>
      <c r="C692" t="s">
        <v>579</v>
      </c>
      <c r="D692" t="s">
        <v>614</v>
      </c>
      <c r="E692">
        <v>2005</v>
      </c>
      <c r="F692">
        <v>2005</v>
      </c>
      <c r="G692" t="s">
        <v>15</v>
      </c>
      <c r="H692" t="s">
        <v>16</v>
      </c>
      <c r="I692">
        <v>0</v>
      </c>
      <c r="J692" s="3" t="s">
        <v>17</v>
      </c>
      <c r="K692" s="3">
        <v>0</v>
      </c>
      <c r="L692" s="3">
        <v>0</v>
      </c>
      <c r="M692">
        <v>42</v>
      </c>
      <c r="N692" s="3">
        <v>20</v>
      </c>
      <c r="O692" s="3">
        <v>10</v>
      </c>
      <c r="P692" s="3">
        <v>14</v>
      </c>
      <c r="Q692" s="3">
        <v>3</v>
      </c>
      <c r="R692" s="3">
        <v>25</v>
      </c>
      <c r="S692">
        <v>94</v>
      </c>
      <c r="T692" t="s">
        <v>16</v>
      </c>
      <c r="U692" t="s">
        <v>16</v>
      </c>
    </row>
    <row r="693" spans="1:21" x14ac:dyDescent="0.45">
      <c r="A693" t="s">
        <v>618</v>
      </c>
      <c r="B693" t="s">
        <v>185</v>
      </c>
      <c r="C693" t="s">
        <v>581</v>
      </c>
      <c r="D693" t="s">
        <v>603</v>
      </c>
      <c r="E693">
        <v>2005</v>
      </c>
      <c r="F693">
        <v>2005</v>
      </c>
      <c r="G693" t="s">
        <v>15</v>
      </c>
      <c r="H693" t="s">
        <v>16</v>
      </c>
      <c r="I693">
        <v>0</v>
      </c>
      <c r="J693" s="3" t="s">
        <v>17</v>
      </c>
      <c r="K693" s="3">
        <v>0</v>
      </c>
      <c r="L693" s="3">
        <v>0</v>
      </c>
      <c r="M693">
        <v>42</v>
      </c>
      <c r="N693" s="3">
        <v>20</v>
      </c>
      <c r="O693" s="3">
        <v>10</v>
      </c>
      <c r="P693" s="3">
        <v>14</v>
      </c>
      <c r="Q693" s="3">
        <v>3</v>
      </c>
      <c r="R693" s="3">
        <v>25</v>
      </c>
      <c r="S693">
        <v>96</v>
      </c>
      <c r="T693" t="s">
        <v>16</v>
      </c>
      <c r="U693" t="s">
        <v>16</v>
      </c>
    </row>
    <row r="694" spans="1:21" x14ac:dyDescent="0.45">
      <c r="A694" t="s">
        <v>618</v>
      </c>
      <c r="B694" t="s">
        <v>185</v>
      </c>
      <c r="C694" t="s">
        <v>583</v>
      </c>
      <c r="D694" t="s">
        <v>598</v>
      </c>
      <c r="E694">
        <v>2005</v>
      </c>
      <c r="F694">
        <v>2005</v>
      </c>
      <c r="G694" t="s">
        <v>15</v>
      </c>
      <c r="H694" t="s">
        <v>16</v>
      </c>
      <c r="I694">
        <v>0</v>
      </c>
      <c r="J694" s="3" t="s">
        <v>17</v>
      </c>
      <c r="K694" s="3">
        <v>0</v>
      </c>
      <c r="L694" s="3">
        <v>0</v>
      </c>
      <c r="M694">
        <v>42</v>
      </c>
      <c r="N694" s="3">
        <v>20</v>
      </c>
      <c r="O694" s="3">
        <v>10</v>
      </c>
      <c r="P694" s="3">
        <v>14</v>
      </c>
      <c r="Q694" s="3">
        <v>3</v>
      </c>
      <c r="R694" s="3">
        <v>25</v>
      </c>
      <c r="S694">
        <v>93</v>
      </c>
      <c r="T694" t="s">
        <v>16</v>
      </c>
      <c r="U694" t="s">
        <v>16</v>
      </c>
    </row>
    <row r="695" spans="1:21" x14ac:dyDescent="0.45">
      <c r="A695" t="s">
        <v>618</v>
      </c>
      <c r="B695" t="s">
        <v>572</v>
      </c>
      <c r="C695" t="s">
        <v>573</v>
      </c>
      <c r="D695" t="s">
        <v>574</v>
      </c>
      <c r="E695">
        <v>2005</v>
      </c>
      <c r="F695">
        <v>2005</v>
      </c>
      <c r="G695" t="s">
        <v>15</v>
      </c>
      <c r="H695">
        <v>2</v>
      </c>
      <c r="I695">
        <v>126</v>
      </c>
      <c r="J695" s="3" t="s">
        <v>17</v>
      </c>
      <c r="K695" s="3">
        <v>0</v>
      </c>
      <c r="L695" s="3">
        <v>0</v>
      </c>
      <c r="M695">
        <v>42</v>
      </c>
      <c r="N695" s="3">
        <v>20</v>
      </c>
      <c r="O695" s="3">
        <v>10</v>
      </c>
      <c r="P695" s="3">
        <v>14</v>
      </c>
      <c r="Q695" s="3">
        <v>3</v>
      </c>
      <c r="R695" s="3">
        <v>25</v>
      </c>
      <c r="S695">
        <v>100</v>
      </c>
      <c r="T695" t="s">
        <v>16</v>
      </c>
      <c r="U695" t="s">
        <v>16</v>
      </c>
    </row>
    <row r="696" spans="1:21" x14ac:dyDescent="0.45">
      <c r="A696" t="s">
        <v>618</v>
      </c>
      <c r="B696" t="s">
        <v>572</v>
      </c>
      <c r="C696" t="s">
        <v>575</v>
      </c>
      <c r="D696" t="s">
        <v>576</v>
      </c>
      <c r="E696">
        <v>2005</v>
      </c>
      <c r="F696">
        <v>2005</v>
      </c>
      <c r="G696" t="s">
        <v>15</v>
      </c>
      <c r="H696">
        <v>2</v>
      </c>
      <c r="I696">
        <v>126</v>
      </c>
      <c r="J696" s="3" t="s">
        <v>17</v>
      </c>
      <c r="K696" s="3">
        <v>0</v>
      </c>
      <c r="L696" s="3">
        <v>0</v>
      </c>
      <c r="M696">
        <v>42</v>
      </c>
      <c r="N696" s="3">
        <v>20</v>
      </c>
      <c r="O696" s="3">
        <v>10</v>
      </c>
      <c r="P696" s="3">
        <v>14</v>
      </c>
      <c r="Q696" s="3">
        <v>3</v>
      </c>
      <c r="R696" s="3">
        <v>25</v>
      </c>
      <c r="S696">
        <v>96</v>
      </c>
      <c r="T696" t="s">
        <v>16</v>
      </c>
      <c r="U696" t="s">
        <v>16</v>
      </c>
    </row>
    <row r="697" spans="1:21" x14ac:dyDescent="0.45">
      <c r="A697" t="s">
        <v>618</v>
      </c>
      <c r="B697" t="s">
        <v>572</v>
      </c>
      <c r="C697" t="s">
        <v>577</v>
      </c>
      <c r="D697" t="s">
        <v>578</v>
      </c>
      <c r="E697">
        <v>2005</v>
      </c>
      <c r="F697">
        <v>2005</v>
      </c>
      <c r="G697" t="s">
        <v>15</v>
      </c>
      <c r="H697">
        <v>2</v>
      </c>
      <c r="I697">
        <v>126</v>
      </c>
      <c r="J697" s="3" t="s">
        <v>17</v>
      </c>
      <c r="K697" s="3">
        <v>0</v>
      </c>
      <c r="L697" s="3">
        <v>0</v>
      </c>
      <c r="M697">
        <v>42</v>
      </c>
      <c r="N697" s="3">
        <v>20</v>
      </c>
      <c r="O697" s="3">
        <v>10</v>
      </c>
      <c r="P697" s="3">
        <v>14</v>
      </c>
      <c r="Q697" s="3">
        <v>3</v>
      </c>
      <c r="R697" s="3">
        <v>25</v>
      </c>
      <c r="S697">
        <v>49</v>
      </c>
      <c r="T697" t="s">
        <v>16</v>
      </c>
      <c r="U697" t="s">
        <v>16</v>
      </c>
    </row>
    <row r="698" spans="1:21" x14ac:dyDescent="0.45">
      <c r="A698" t="s">
        <v>618</v>
      </c>
      <c r="B698" t="s">
        <v>572</v>
      </c>
      <c r="C698" t="s">
        <v>579</v>
      </c>
      <c r="D698" t="s">
        <v>580</v>
      </c>
      <c r="E698">
        <v>2005</v>
      </c>
      <c r="F698">
        <v>2005</v>
      </c>
      <c r="G698" t="s">
        <v>15</v>
      </c>
      <c r="H698">
        <v>2</v>
      </c>
      <c r="I698">
        <v>126</v>
      </c>
      <c r="J698" s="3" t="s">
        <v>17</v>
      </c>
      <c r="K698" s="3">
        <v>0</v>
      </c>
      <c r="L698" s="3">
        <v>0</v>
      </c>
      <c r="M698">
        <v>42</v>
      </c>
      <c r="N698" s="3">
        <v>20</v>
      </c>
      <c r="O698" s="3">
        <v>10</v>
      </c>
      <c r="P698" s="3">
        <v>14</v>
      </c>
      <c r="Q698" s="3">
        <v>3</v>
      </c>
      <c r="R698" s="3">
        <v>25</v>
      </c>
      <c r="S698">
        <v>79</v>
      </c>
      <c r="T698" t="s">
        <v>16</v>
      </c>
      <c r="U698" t="s">
        <v>16</v>
      </c>
    </row>
    <row r="699" spans="1:21" x14ac:dyDescent="0.45">
      <c r="A699" t="s">
        <v>618</v>
      </c>
      <c r="B699" t="s">
        <v>572</v>
      </c>
      <c r="C699" t="s">
        <v>581</v>
      </c>
      <c r="D699" t="s">
        <v>582</v>
      </c>
      <c r="E699">
        <v>2005</v>
      </c>
      <c r="F699">
        <v>2005</v>
      </c>
      <c r="G699" t="s">
        <v>15</v>
      </c>
      <c r="H699">
        <v>2</v>
      </c>
      <c r="I699">
        <v>126</v>
      </c>
      <c r="J699" s="3" t="s">
        <v>17</v>
      </c>
      <c r="K699" s="3">
        <v>0</v>
      </c>
      <c r="L699" s="3">
        <v>0</v>
      </c>
      <c r="M699">
        <v>42</v>
      </c>
      <c r="N699" s="3">
        <v>20</v>
      </c>
      <c r="O699" s="3">
        <v>10</v>
      </c>
      <c r="P699" s="3">
        <v>14</v>
      </c>
      <c r="Q699" s="3">
        <v>3</v>
      </c>
      <c r="R699" s="3">
        <v>25</v>
      </c>
      <c r="S699">
        <v>9</v>
      </c>
      <c r="T699" t="s">
        <v>16</v>
      </c>
      <c r="U699" t="s">
        <v>16</v>
      </c>
    </row>
    <row r="700" spans="1:21" x14ac:dyDescent="0.45">
      <c r="A700" t="s">
        <v>618</v>
      </c>
      <c r="B700" t="s">
        <v>572</v>
      </c>
      <c r="C700" t="s">
        <v>583</v>
      </c>
      <c r="D700" t="s">
        <v>584</v>
      </c>
      <c r="E700">
        <v>2005</v>
      </c>
      <c r="F700">
        <v>2005</v>
      </c>
      <c r="G700" t="s">
        <v>15</v>
      </c>
      <c r="H700">
        <v>2</v>
      </c>
      <c r="I700">
        <v>126</v>
      </c>
      <c r="J700" s="3" t="s">
        <v>17</v>
      </c>
      <c r="K700" s="3">
        <v>0</v>
      </c>
      <c r="L700" s="3">
        <v>0</v>
      </c>
      <c r="M700">
        <v>42</v>
      </c>
      <c r="N700" s="3">
        <v>20</v>
      </c>
      <c r="O700" s="3">
        <v>10</v>
      </c>
      <c r="P700" s="3">
        <v>14</v>
      </c>
      <c r="Q700" s="3">
        <v>3</v>
      </c>
      <c r="R700" s="3">
        <v>25</v>
      </c>
      <c r="S700">
        <v>2</v>
      </c>
      <c r="T700" t="s">
        <v>16</v>
      </c>
      <c r="U700" t="s">
        <v>16</v>
      </c>
    </row>
    <row r="701" spans="1:21" x14ac:dyDescent="0.45">
      <c r="A701" t="s">
        <v>618</v>
      </c>
      <c r="B701" t="s">
        <v>585</v>
      </c>
      <c r="C701" t="s">
        <v>573</v>
      </c>
      <c r="D701" t="s">
        <v>586</v>
      </c>
      <c r="E701">
        <v>2005</v>
      </c>
      <c r="F701">
        <v>2005</v>
      </c>
      <c r="G701" t="s">
        <v>15</v>
      </c>
      <c r="H701">
        <v>2</v>
      </c>
      <c r="I701">
        <v>126</v>
      </c>
      <c r="J701" s="3" t="s">
        <v>17</v>
      </c>
      <c r="K701" s="3">
        <v>0</v>
      </c>
      <c r="L701" s="3">
        <v>0</v>
      </c>
      <c r="M701">
        <v>42</v>
      </c>
      <c r="N701" s="3">
        <v>20</v>
      </c>
      <c r="O701" s="3">
        <v>10</v>
      </c>
      <c r="P701" s="3">
        <v>14</v>
      </c>
      <c r="Q701" s="3">
        <v>3</v>
      </c>
      <c r="R701" s="3">
        <v>25</v>
      </c>
      <c r="S701">
        <v>25</v>
      </c>
      <c r="T701" t="s">
        <v>16</v>
      </c>
      <c r="U701" t="s">
        <v>16</v>
      </c>
    </row>
    <row r="702" spans="1:21" x14ac:dyDescent="0.45">
      <c r="A702" t="s">
        <v>618</v>
      </c>
      <c r="B702" t="s">
        <v>585</v>
      </c>
      <c r="C702" t="s">
        <v>575</v>
      </c>
      <c r="D702" t="s">
        <v>576</v>
      </c>
      <c r="E702">
        <v>2005</v>
      </c>
      <c r="F702">
        <v>2005</v>
      </c>
      <c r="G702" t="s">
        <v>15</v>
      </c>
      <c r="H702">
        <v>2</v>
      </c>
      <c r="I702">
        <v>126</v>
      </c>
      <c r="J702" s="3" t="s">
        <v>17</v>
      </c>
      <c r="K702" s="3">
        <v>0</v>
      </c>
      <c r="L702" s="3">
        <v>0</v>
      </c>
      <c r="M702">
        <v>42</v>
      </c>
      <c r="N702" s="3">
        <v>20</v>
      </c>
      <c r="O702" s="3">
        <v>10</v>
      </c>
      <c r="P702" s="3">
        <v>14</v>
      </c>
      <c r="Q702" s="3">
        <v>3</v>
      </c>
      <c r="R702" s="3">
        <v>25</v>
      </c>
      <c r="S702">
        <v>43</v>
      </c>
      <c r="T702" t="s">
        <v>16</v>
      </c>
      <c r="U702" t="s">
        <v>16</v>
      </c>
    </row>
    <row r="703" spans="1:21" x14ac:dyDescent="0.45">
      <c r="A703" t="s">
        <v>618</v>
      </c>
      <c r="B703" t="s">
        <v>585</v>
      </c>
      <c r="C703" t="s">
        <v>579</v>
      </c>
      <c r="D703" t="s">
        <v>587</v>
      </c>
      <c r="E703">
        <v>2005</v>
      </c>
      <c r="F703">
        <v>2005</v>
      </c>
      <c r="G703" t="s">
        <v>15</v>
      </c>
      <c r="H703">
        <v>2</v>
      </c>
      <c r="I703">
        <v>126</v>
      </c>
      <c r="J703" s="3" t="s">
        <v>17</v>
      </c>
      <c r="K703" s="3">
        <v>0</v>
      </c>
      <c r="L703" s="3">
        <v>0</v>
      </c>
      <c r="M703">
        <v>42</v>
      </c>
      <c r="N703" s="3">
        <v>20</v>
      </c>
      <c r="O703" s="3">
        <v>10</v>
      </c>
      <c r="P703" s="3">
        <v>14</v>
      </c>
      <c r="Q703" s="3">
        <v>3</v>
      </c>
      <c r="R703" s="3">
        <v>25</v>
      </c>
      <c r="S703">
        <v>15</v>
      </c>
      <c r="T703" t="s">
        <v>16</v>
      </c>
      <c r="U703" t="s">
        <v>16</v>
      </c>
    </row>
    <row r="704" spans="1:21" x14ac:dyDescent="0.45">
      <c r="A704" t="s">
        <v>618</v>
      </c>
      <c r="B704" t="s">
        <v>585</v>
      </c>
      <c r="C704" t="s">
        <v>583</v>
      </c>
      <c r="D704" t="s">
        <v>588</v>
      </c>
      <c r="E704">
        <v>2005</v>
      </c>
      <c r="F704">
        <v>2005</v>
      </c>
      <c r="G704" t="s">
        <v>15</v>
      </c>
      <c r="H704">
        <v>2</v>
      </c>
      <c r="I704">
        <v>126</v>
      </c>
      <c r="J704" s="3" t="s">
        <v>17</v>
      </c>
      <c r="K704" s="3">
        <v>0</v>
      </c>
      <c r="L704" s="3">
        <v>0</v>
      </c>
      <c r="M704">
        <v>42</v>
      </c>
      <c r="N704" s="3">
        <v>20</v>
      </c>
      <c r="O704" s="3">
        <v>10</v>
      </c>
      <c r="P704" s="3">
        <v>14</v>
      </c>
      <c r="Q704" s="3">
        <v>3</v>
      </c>
      <c r="R704" s="3">
        <v>25</v>
      </c>
      <c r="S704">
        <v>3</v>
      </c>
      <c r="T704" t="s">
        <v>16</v>
      </c>
      <c r="U704" t="s">
        <v>16</v>
      </c>
    </row>
    <row r="705" spans="1:21" x14ac:dyDescent="0.45">
      <c r="A705" t="s">
        <v>618</v>
      </c>
      <c r="B705" t="s">
        <v>589</v>
      </c>
      <c r="C705" t="s">
        <v>573</v>
      </c>
      <c r="D705" t="s">
        <v>590</v>
      </c>
      <c r="E705">
        <v>2005</v>
      </c>
      <c r="F705">
        <v>2005</v>
      </c>
      <c r="G705" t="s">
        <v>15</v>
      </c>
      <c r="H705">
        <v>2</v>
      </c>
      <c r="I705">
        <v>126</v>
      </c>
      <c r="J705" s="3" t="s">
        <v>17</v>
      </c>
      <c r="K705" s="3">
        <v>0</v>
      </c>
      <c r="L705" s="3">
        <v>0</v>
      </c>
      <c r="M705">
        <v>42</v>
      </c>
      <c r="N705" s="3">
        <v>20</v>
      </c>
      <c r="O705" s="3">
        <v>10</v>
      </c>
      <c r="P705" s="3">
        <v>14</v>
      </c>
      <c r="Q705" s="3">
        <v>3</v>
      </c>
      <c r="R705" s="3">
        <v>25</v>
      </c>
      <c r="S705">
        <v>0</v>
      </c>
      <c r="T705" t="s">
        <v>16</v>
      </c>
      <c r="U705" t="s">
        <v>16</v>
      </c>
    </row>
    <row r="706" spans="1:21" x14ac:dyDescent="0.45">
      <c r="A706" t="s">
        <v>618</v>
      </c>
      <c r="B706" t="s">
        <v>589</v>
      </c>
      <c r="C706" t="s">
        <v>575</v>
      </c>
      <c r="D706" t="s">
        <v>576</v>
      </c>
      <c r="E706">
        <v>2005</v>
      </c>
      <c r="F706">
        <v>2005</v>
      </c>
      <c r="G706" t="s">
        <v>15</v>
      </c>
      <c r="H706">
        <v>2</v>
      </c>
      <c r="I706">
        <v>126</v>
      </c>
      <c r="J706" s="3" t="s">
        <v>17</v>
      </c>
      <c r="K706" s="3">
        <v>0</v>
      </c>
      <c r="L706" s="3">
        <v>0</v>
      </c>
      <c r="M706">
        <v>42</v>
      </c>
      <c r="N706" s="3">
        <v>20</v>
      </c>
      <c r="O706" s="3">
        <v>10</v>
      </c>
      <c r="P706" s="3">
        <v>14</v>
      </c>
      <c r="Q706" s="3">
        <v>3</v>
      </c>
      <c r="R706" s="3">
        <v>25</v>
      </c>
      <c r="S706">
        <v>0</v>
      </c>
      <c r="T706" t="s">
        <v>16</v>
      </c>
      <c r="U706" t="s">
        <v>16</v>
      </c>
    </row>
    <row r="707" spans="1:21" x14ac:dyDescent="0.45">
      <c r="A707" t="s">
        <v>618</v>
      </c>
      <c r="B707" t="s">
        <v>589</v>
      </c>
      <c r="C707" t="s">
        <v>577</v>
      </c>
      <c r="D707" t="s">
        <v>591</v>
      </c>
      <c r="E707">
        <v>2005</v>
      </c>
      <c r="F707">
        <v>2005</v>
      </c>
      <c r="G707" t="s">
        <v>15</v>
      </c>
      <c r="H707">
        <v>2</v>
      </c>
      <c r="I707">
        <v>126</v>
      </c>
      <c r="J707" s="3" t="s">
        <v>17</v>
      </c>
      <c r="K707" s="3">
        <v>0</v>
      </c>
      <c r="L707" s="3">
        <v>0</v>
      </c>
      <c r="M707">
        <v>42</v>
      </c>
      <c r="N707" s="3">
        <v>20</v>
      </c>
      <c r="O707" s="3">
        <v>10</v>
      </c>
      <c r="P707" s="3">
        <v>14</v>
      </c>
      <c r="Q707" s="3">
        <v>3</v>
      </c>
      <c r="R707" s="3">
        <v>25</v>
      </c>
      <c r="S707">
        <v>0</v>
      </c>
      <c r="T707" t="s">
        <v>16</v>
      </c>
      <c r="U707" t="s">
        <v>16</v>
      </c>
    </row>
    <row r="708" spans="1:21" x14ac:dyDescent="0.45">
      <c r="A708" t="s">
        <v>618</v>
      </c>
      <c r="B708" t="s">
        <v>589</v>
      </c>
      <c r="C708" t="s">
        <v>579</v>
      </c>
      <c r="D708" t="s">
        <v>580</v>
      </c>
      <c r="E708">
        <v>2005</v>
      </c>
      <c r="F708">
        <v>2005</v>
      </c>
      <c r="G708" t="s">
        <v>15</v>
      </c>
      <c r="H708">
        <v>2</v>
      </c>
      <c r="I708">
        <v>126</v>
      </c>
      <c r="J708" s="3" t="s">
        <v>17</v>
      </c>
      <c r="K708" s="3">
        <v>0</v>
      </c>
      <c r="L708" s="3">
        <v>0</v>
      </c>
      <c r="M708">
        <v>42</v>
      </c>
      <c r="N708" s="3">
        <v>20</v>
      </c>
      <c r="O708" s="3">
        <v>10</v>
      </c>
      <c r="P708" s="3">
        <v>14</v>
      </c>
      <c r="Q708" s="3">
        <v>3</v>
      </c>
      <c r="R708" s="3">
        <v>25</v>
      </c>
      <c r="S708">
        <v>0</v>
      </c>
      <c r="T708" t="s">
        <v>16</v>
      </c>
      <c r="U708" t="s">
        <v>16</v>
      </c>
    </row>
    <row r="709" spans="1:21" x14ac:dyDescent="0.45">
      <c r="A709" t="s">
        <v>618</v>
      </c>
      <c r="B709" t="s">
        <v>589</v>
      </c>
      <c r="C709" t="s">
        <v>581</v>
      </c>
      <c r="D709" t="s">
        <v>592</v>
      </c>
      <c r="E709">
        <v>2005</v>
      </c>
      <c r="F709">
        <v>2005</v>
      </c>
      <c r="G709" t="s">
        <v>15</v>
      </c>
      <c r="H709">
        <v>2</v>
      </c>
      <c r="I709">
        <v>126</v>
      </c>
      <c r="J709" s="3" t="s">
        <v>17</v>
      </c>
      <c r="K709" s="3">
        <v>0</v>
      </c>
      <c r="L709" s="3">
        <v>0</v>
      </c>
      <c r="M709">
        <v>42</v>
      </c>
      <c r="N709" s="3">
        <v>20</v>
      </c>
      <c r="O709" s="3">
        <v>10</v>
      </c>
      <c r="P709" s="3">
        <v>14</v>
      </c>
      <c r="Q709" s="3">
        <v>3</v>
      </c>
      <c r="R709" s="3">
        <v>25</v>
      </c>
      <c r="S709">
        <v>0</v>
      </c>
      <c r="T709" t="s">
        <v>16</v>
      </c>
      <c r="U709" t="s">
        <v>16</v>
      </c>
    </row>
    <row r="710" spans="1:21" x14ac:dyDescent="0.45">
      <c r="A710" t="s">
        <v>618</v>
      </c>
      <c r="B710" t="s">
        <v>589</v>
      </c>
      <c r="C710" t="s">
        <v>583</v>
      </c>
      <c r="D710" t="s">
        <v>593</v>
      </c>
      <c r="E710">
        <v>2005</v>
      </c>
      <c r="F710">
        <v>2005</v>
      </c>
      <c r="G710" t="s">
        <v>15</v>
      </c>
      <c r="H710">
        <v>2</v>
      </c>
      <c r="I710">
        <v>126</v>
      </c>
      <c r="J710" s="3" t="s">
        <v>17</v>
      </c>
      <c r="K710" s="3">
        <v>0</v>
      </c>
      <c r="L710" s="3">
        <v>0</v>
      </c>
      <c r="M710">
        <v>42</v>
      </c>
      <c r="N710" s="3">
        <v>20</v>
      </c>
      <c r="O710" s="3">
        <v>10</v>
      </c>
      <c r="P710" s="3">
        <v>14</v>
      </c>
      <c r="Q710" s="3">
        <v>3</v>
      </c>
      <c r="R710" s="3">
        <v>25</v>
      </c>
      <c r="S710">
        <v>0</v>
      </c>
      <c r="T710" t="s">
        <v>16</v>
      </c>
      <c r="U710" t="s">
        <v>16</v>
      </c>
    </row>
    <row r="711" spans="1:21" x14ac:dyDescent="0.45">
      <c r="A711" t="s">
        <v>618</v>
      </c>
      <c r="B711" t="s">
        <v>594</v>
      </c>
      <c r="C711" t="s">
        <v>573</v>
      </c>
      <c r="D711" t="s">
        <v>595</v>
      </c>
      <c r="E711">
        <v>2005</v>
      </c>
      <c r="F711">
        <v>2005</v>
      </c>
      <c r="G711" t="s">
        <v>15</v>
      </c>
      <c r="H711">
        <v>2</v>
      </c>
      <c r="I711">
        <v>126</v>
      </c>
      <c r="J711" s="3" t="s">
        <v>17</v>
      </c>
      <c r="K711" s="3">
        <v>0</v>
      </c>
      <c r="L711" s="3">
        <v>0</v>
      </c>
      <c r="M711">
        <v>42</v>
      </c>
      <c r="N711" s="3">
        <v>20</v>
      </c>
      <c r="O711" s="3">
        <v>10</v>
      </c>
      <c r="P711" s="3">
        <v>14</v>
      </c>
      <c r="Q711" s="3">
        <v>3</v>
      </c>
      <c r="R711" s="3">
        <v>25</v>
      </c>
      <c r="S711">
        <v>2</v>
      </c>
      <c r="T711" t="s">
        <v>16</v>
      </c>
      <c r="U711" t="s">
        <v>16</v>
      </c>
    </row>
    <row r="712" spans="1:21" x14ac:dyDescent="0.45">
      <c r="A712" t="s">
        <v>618</v>
      </c>
      <c r="B712" t="s">
        <v>594</v>
      </c>
      <c r="C712" t="s">
        <v>575</v>
      </c>
      <c r="D712" t="s">
        <v>596</v>
      </c>
      <c r="E712">
        <v>2005</v>
      </c>
      <c r="F712">
        <v>2005</v>
      </c>
      <c r="G712" t="s">
        <v>15</v>
      </c>
      <c r="H712">
        <v>2</v>
      </c>
      <c r="I712">
        <v>126</v>
      </c>
      <c r="J712" s="3" t="s">
        <v>17</v>
      </c>
      <c r="K712" s="3">
        <v>0</v>
      </c>
      <c r="L712" s="3">
        <v>0</v>
      </c>
      <c r="M712">
        <v>42</v>
      </c>
      <c r="N712" s="3">
        <v>20</v>
      </c>
      <c r="O712" s="3">
        <v>10</v>
      </c>
      <c r="P712" s="3">
        <v>14</v>
      </c>
      <c r="Q712" s="3">
        <v>3</v>
      </c>
      <c r="R712" s="3">
        <v>25</v>
      </c>
      <c r="S712">
        <v>0</v>
      </c>
      <c r="T712" t="s">
        <v>16</v>
      </c>
      <c r="U712" t="s">
        <v>16</v>
      </c>
    </row>
    <row r="713" spans="1:21" x14ac:dyDescent="0.45">
      <c r="A713" t="s">
        <v>618</v>
      </c>
      <c r="B713" t="s">
        <v>594</v>
      </c>
      <c r="C713" t="s">
        <v>579</v>
      </c>
      <c r="D713" t="s">
        <v>587</v>
      </c>
      <c r="E713">
        <v>2005</v>
      </c>
      <c r="F713">
        <v>2005</v>
      </c>
      <c r="G713" t="s">
        <v>15</v>
      </c>
      <c r="H713">
        <v>2</v>
      </c>
      <c r="I713">
        <v>126</v>
      </c>
      <c r="J713" s="3" t="s">
        <v>17</v>
      </c>
      <c r="K713" s="3">
        <v>0</v>
      </c>
      <c r="L713" s="3">
        <v>0</v>
      </c>
      <c r="M713">
        <v>42</v>
      </c>
      <c r="N713" s="3">
        <v>20</v>
      </c>
      <c r="O713" s="3">
        <v>10</v>
      </c>
      <c r="P713" s="3">
        <v>14</v>
      </c>
      <c r="Q713" s="3">
        <v>3</v>
      </c>
      <c r="R713" s="3">
        <v>25</v>
      </c>
      <c r="S713">
        <v>0</v>
      </c>
      <c r="T713" t="s">
        <v>16</v>
      </c>
      <c r="U713" t="s">
        <v>16</v>
      </c>
    </row>
    <row r="714" spans="1:21" x14ac:dyDescent="0.45">
      <c r="A714" t="s">
        <v>618</v>
      </c>
      <c r="B714" t="s">
        <v>594</v>
      </c>
      <c r="C714" t="s">
        <v>581</v>
      </c>
      <c r="D714" t="s">
        <v>597</v>
      </c>
      <c r="E714">
        <v>2005</v>
      </c>
      <c r="F714">
        <v>2005</v>
      </c>
      <c r="G714" t="s">
        <v>15</v>
      </c>
      <c r="H714">
        <v>2</v>
      </c>
      <c r="I714">
        <v>126</v>
      </c>
      <c r="J714" s="3" t="s">
        <v>17</v>
      </c>
      <c r="K714" s="3">
        <v>0</v>
      </c>
      <c r="L714" s="3">
        <v>0</v>
      </c>
      <c r="M714">
        <v>42</v>
      </c>
      <c r="N714" s="3">
        <v>20</v>
      </c>
      <c r="O714" s="3">
        <v>10</v>
      </c>
      <c r="P714" s="3">
        <v>14</v>
      </c>
      <c r="Q714" s="3">
        <v>3</v>
      </c>
      <c r="R714" s="3">
        <v>25</v>
      </c>
      <c r="S714">
        <v>3</v>
      </c>
      <c r="T714" t="s">
        <v>16</v>
      </c>
      <c r="U714" t="s">
        <v>16</v>
      </c>
    </row>
    <row r="715" spans="1:21" x14ac:dyDescent="0.45">
      <c r="A715" t="s">
        <v>618</v>
      </c>
      <c r="B715" t="s">
        <v>594</v>
      </c>
      <c r="C715" t="s">
        <v>583</v>
      </c>
      <c r="D715" t="s">
        <v>598</v>
      </c>
      <c r="E715">
        <v>2005</v>
      </c>
      <c r="F715">
        <v>2005</v>
      </c>
      <c r="G715" t="s">
        <v>15</v>
      </c>
      <c r="H715">
        <v>2</v>
      </c>
      <c r="I715">
        <v>126</v>
      </c>
      <c r="J715" s="3" t="s">
        <v>17</v>
      </c>
      <c r="K715" s="3">
        <v>0</v>
      </c>
      <c r="L715" s="3">
        <v>0</v>
      </c>
      <c r="M715">
        <v>42</v>
      </c>
      <c r="N715" s="3">
        <v>20</v>
      </c>
      <c r="O715" s="3">
        <v>10</v>
      </c>
      <c r="P715" s="3">
        <v>14</v>
      </c>
      <c r="Q715" s="3">
        <v>3</v>
      </c>
      <c r="R715" s="3">
        <v>25</v>
      </c>
      <c r="S715">
        <v>3</v>
      </c>
      <c r="T715" t="s">
        <v>16</v>
      </c>
      <c r="U715" t="s">
        <v>16</v>
      </c>
    </row>
    <row r="716" spans="1:21" x14ac:dyDescent="0.45">
      <c r="A716" t="s">
        <v>618</v>
      </c>
      <c r="B716" t="s">
        <v>599</v>
      </c>
      <c r="C716" t="s">
        <v>573</v>
      </c>
      <c r="D716" t="s">
        <v>590</v>
      </c>
      <c r="E716">
        <v>2005</v>
      </c>
      <c r="F716">
        <v>2005</v>
      </c>
      <c r="G716" t="s">
        <v>15</v>
      </c>
      <c r="H716">
        <v>2</v>
      </c>
      <c r="I716">
        <v>126</v>
      </c>
      <c r="J716" s="3" t="s">
        <v>17</v>
      </c>
      <c r="K716" s="3">
        <v>0</v>
      </c>
      <c r="L716" s="3">
        <v>0</v>
      </c>
      <c r="M716">
        <v>42</v>
      </c>
      <c r="N716" s="3">
        <v>20</v>
      </c>
      <c r="O716" s="3">
        <v>10</v>
      </c>
      <c r="P716" s="3">
        <v>14</v>
      </c>
      <c r="Q716" s="3">
        <v>3</v>
      </c>
      <c r="R716" s="3">
        <v>25</v>
      </c>
      <c r="S716">
        <v>33</v>
      </c>
      <c r="T716" t="s">
        <v>16</v>
      </c>
      <c r="U716" t="s">
        <v>16</v>
      </c>
    </row>
    <row r="717" spans="1:21" x14ac:dyDescent="0.45">
      <c r="A717" t="s">
        <v>618</v>
      </c>
      <c r="B717" t="s">
        <v>599</v>
      </c>
      <c r="C717" t="s">
        <v>575</v>
      </c>
      <c r="D717" t="s">
        <v>596</v>
      </c>
      <c r="E717">
        <v>2005</v>
      </c>
      <c r="F717">
        <v>2005</v>
      </c>
      <c r="G717" t="s">
        <v>15</v>
      </c>
      <c r="H717">
        <v>2</v>
      </c>
      <c r="I717">
        <v>126</v>
      </c>
      <c r="J717" s="3" t="s">
        <v>17</v>
      </c>
      <c r="K717" s="3">
        <v>0</v>
      </c>
      <c r="L717" s="3">
        <v>0</v>
      </c>
      <c r="M717">
        <v>42</v>
      </c>
      <c r="N717" s="3">
        <v>20</v>
      </c>
      <c r="O717" s="3">
        <v>10</v>
      </c>
      <c r="P717" s="3">
        <v>14</v>
      </c>
      <c r="Q717" s="3">
        <v>3</v>
      </c>
      <c r="R717" s="3">
        <v>25</v>
      </c>
      <c r="S717">
        <v>3</v>
      </c>
      <c r="T717" t="s">
        <v>16</v>
      </c>
      <c r="U717" t="s">
        <v>16</v>
      </c>
    </row>
    <row r="718" spans="1:21" x14ac:dyDescent="0.45">
      <c r="A718" t="s">
        <v>618</v>
      </c>
      <c r="B718" t="s">
        <v>599</v>
      </c>
      <c r="C718" t="s">
        <v>577</v>
      </c>
      <c r="D718" t="s">
        <v>578</v>
      </c>
      <c r="E718">
        <v>2005</v>
      </c>
      <c r="F718">
        <v>2005</v>
      </c>
      <c r="G718" t="s">
        <v>15</v>
      </c>
      <c r="H718">
        <v>2</v>
      </c>
      <c r="I718">
        <v>126</v>
      </c>
      <c r="J718" s="3" t="s">
        <v>17</v>
      </c>
      <c r="K718" s="3">
        <v>0</v>
      </c>
      <c r="L718" s="3">
        <v>0</v>
      </c>
      <c r="M718">
        <v>42</v>
      </c>
      <c r="N718" s="3">
        <v>20</v>
      </c>
      <c r="O718" s="3">
        <v>10</v>
      </c>
      <c r="P718" s="3">
        <v>14</v>
      </c>
      <c r="Q718" s="3">
        <v>3</v>
      </c>
      <c r="R718" s="3">
        <v>25</v>
      </c>
      <c r="S718">
        <v>13</v>
      </c>
      <c r="T718" t="s">
        <v>16</v>
      </c>
      <c r="U718" t="s">
        <v>16</v>
      </c>
    </row>
    <row r="719" spans="1:21" x14ac:dyDescent="0.45">
      <c r="A719" t="s">
        <v>618</v>
      </c>
      <c r="B719" t="s">
        <v>599</v>
      </c>
      <c r="C719" t="s">
        <v>579</v>
      </c>
      <c r="D719" t="s">
        <v>587</v>
      </c>
      <c r="E719">
        <v>2005</v>
      </c>
      <c r="F719">
        <v>2005</v>
      </c>
      <c r="G719" t="s">
        <v>15</v>
      </c>
      <c r="H719">
        <v>2</v>
      </c>
      <c r="I719">
        <v>126</v>
      </c>
      <c r="J719" s="3" t="s">
        <v>17</v>
      </c>
      <c r="K719" s="3">
        <v>0</v>
      </c>
      <c r="L719" s="3">
        <v>0</v>
      </c>
      <c r="M719">
        <v>42</v>
      </c>
      <c r="N719" s="3">
        <v>20</v>
      </c>
      <c r="O719" s="3">
        <v>10</v>
      </c>
      <c r="P719" s="3">
        <v>14</v>
      </c>
      <c r="Q719" s="3">
        <v>3</v>
      </c>
      <c r="R719" s="3">
        <v>25</v>
      </c>
      <c r="S719">
        <v>11</v>
      </c>
      <c r="T719" t="s">
        <v>16</v>
      </c>
      <c r="U719" t="s">
        <v>16</v>
      </c>
    </row>
    <row r="720" spans="1:21" x14ac:dyDescent="0.45">
      <c r="A720" t="s">
        <v>618</v>
      </c>
      <c r="B720" t="s">
        <v>599</v>
      </c>
      <c r="C720" t="s">
        <v>583</v>
      </c>
      <c r="D720" t="s">
        <v>588</v>
      </c>
      <c r="E720">
        <v>2005</v>
      </c>
      <c r="F720">
        <v>2005</v>
      </c>
      <c r="G720" t="s">
        <v>15</v>
      </c>
      <c r="H720">
        <v>2</v>
      </c>
      <c r="I720">
        <v>126</v>
      </c>
      <c r="J720" s="3" t="s">
        <v>17</v>
      </c>
      <c r="K720" s="3">
        <v>0</v>
      </c>
      <c r="L720" s="3">
        <v>0</v>
      </c>
      <c r="M720">
        <v>42</v>
      </c>
      <c r="N720" s="3">
        <v>20</v>
      </c>
      <c r="O720" s="3">
        <v>10</v>
      </c>
      <c r="P720" s="3">
        <v>14</v>
      </c>
      <c r="Q720" s="3">
        <v>3</v>
      </c>
      <c r="R720" s="3">
        <v>25</v>
      </c>
      <c r="S720">
        <v>23</v>
      </c>
      <c r="T720" t="s">
        <v>16</v>
      </c>
      <c r="U720" t="s">
        <v>16</v>
      </c>
    </row>
    <row r="721" spans="1:21" x14ac:dyDescent="0.45">
      <c r="A721" t="s">
        <v>618</v>
      </c>
      <c r="B721" t="s">
        <v>600</v>
      </c>
      <c r="C721" t="s">
        <v>573</v>
      </c>
      <c r="D721" t="s">
        <v>601</v>
      </c>
      <c r="E721">
        <v>2005</v>
      </c>
      <c r="F721">
        <v>2005</v>
      </c>
      <c r="G721" t="s">
        <v>15</v>
      </c>
      <c r="H721">
        <v>2</v>
      </c>
      <c r="I721">
        <v>126</v>
      </c>
      <c r="J721" s="3" t="s">
        <v>17</v>
      </c>
      <c r="K721" s="3">
        <v>0</v>
      </c>
      <c r="L721" s="3">
        <v>0</v>
      </c>
      <c r="M721">
        <v>42</v>
      </c>
      <c r="N721" s="3">
        <v>20</v>
      </c>
      <c r="O721" s="3">
        <v>10</v>
      </c>
      <c r="P721" s="3">
        <v>14</v>
      </c>
      <c r="Q721" s="3">
        <v>3</v>
      </c>
      <c r="R721" s="3">
        <v>25</v>
      </c>
      <c r="S721">
        <v>96</v>
      </c>
      <c r="T721" t="s">
        <v>16</v>
      </c>
      <c r="U721" t="s">
        <v>16</v>
      </c>
    </row>
    <row r="722" spans="1:21" x14ac:dyDescent="0.45">
      <c r="A722" t="s">
        <v>618</v>
      </c>
      <c r="B722" t="s">
        <v>600</v>
      </c>
      <c r="C722" t="s">
        <v>575</v>
      </c>
      <c r="D722" t="s">
        <v>596</v>
      </c>
      <c r="E722">
        <v>2005</v>
      </c>
      <c r="F722">
        <v>2005</v>
      </c>
      <c r="G722" t="s">
        <v>15</v>
      </c>
      <c r="H722">
        <v>2</v>
      </c>
      <c r="I722">
        <v>126</v>
      </c>
      <c r="J722" s="3" t="s">
        <v>17</v>
      </c>
      <c r="K722" s="3">
        <v>0</v>
      </c>
      <c r="L722" s="3">
        <v>0</v>
      </c>
      <c r="M722">
        <v>42</v>
      </c>
      <c r="N722" s="3">
        <v>20</v>
      </c>
      <c r="O722" s="3">
        <v>10</v>
      </c>
      <c r="P722" s="3">
        <v>14</v>
      </c>
      <c r="Q722" s="3">
        <v>3</v>
      </c>
      <c r="R722" s="3">
        <v>25</v>
      </c>
      <c r="S722">
        <v>51</v>
      </c>
      <c r="T722" t="s">
        <v>16</v>
      </c>
      <c r="U722" t="s">
        <v>16</v>
      </c>
    </row>
    <row r="723" spans="1:21" x14ac:dyDescent="0.45">
      <c r="A723" t="s">
        <v>618</v>
      </c>
      <c r="B723" t="s">
        <v>600</v>
      </c>
      <c r="C723" t="s">
        <v>577</v>
      </c>
      <c r="D723" t="s">
        <v>591</v>
      </c>
      <c r="E723">
        <v>2005</v>
      </c>
      <c r="F723">
        <v>2005</v>
      </c>
      <c r="G723" t="s">
        <v>15</v>
      </c>
      <c r="H723">
        <v>2</v>
      </c>
      <c r="I723">
        <v>126</v>
      </c>
      <c r="J723" s="3" t="s">
        <v>17</v>
      </c>
      <c r="K723" s="3">
        <v>0</v>
      </c>
      <c r="L723" s="3">
        <v>0</v>
      </c>
      <c r="M723">
        <v>42</v>
      </c>
      <c r="N723" s="3">
        <v>20</v>
      </c>
      <c r="O723" s="3">
        <v>10</v>
      </c>
      <c r="P723" s="3">
        <v>14</v>
      </c>
      <c r="Q723" s="3">
        <v>3</v>
      </c>
      <c r="R723" s="3">
        <v>25</v>
      </c>
      <c r="S723">
        <v>87</v>
      </c>
      <c r="T723" t="s">
        <v>16</v>
      </c>
      <c r="U723" t="s">
        <v>16</v>
      </c>
    </row>
    <row r="724" spans="1:21" x14ac:dyDescent="0.45">
      <c r="A724" t="s">
        <v>618</v>
      </c>
      <c r="B724" t="s">
        <v>600</v>
      </c>
      <c r="C724" t="s">
        <v>579</v>
      </c>
      <c r="D724" t="s">
        <v>602</v>
      </c>
      <c r="E724">
        <v>2005</v>
      </c>
      <c r="F724">
        <v>2005</v>
      </c>
      <c r="G724" t="s">
        <v>15</v>
      </c>
      <c r="H724">
        <v>2</v>
      </c>
      <c r="I724">
        <v>126</v>
      </c>
      <c r="J724" s="3" t="s">
        <v>17</v>
      </c>
      <c r="K724" s="3">
        <v>0</v>
      </c>
      <c r="L724" s="3">
        <v>0</v>
      </c>
      <c r="M724">
        <v>42</v>
      </c>
      <c r="N724" s="3">
        <v>20</v>
      </c>
      <c r="O724" s="3">
        <v>10</v>
      </c>
      <c r="P724" s="3">
        <v>14</v>
      </c>
      <c r="Q724" s="3">
        <v>3</v>
      </c>
      <c r="R724" s="3">
        <v>25</v>
      </c>
      <c r="S724">
        <v>81</v>
      </c>
      <c r="T724" t="s">
        <v>16</v>
      </c>
      <c r="U724" t="s">
        <v>16</v>
      </c>
    </row>
    <row r="725" spans="1:21" x14ac:dyDescent="0.45">
      <c r="A725" t="s">
        <v>618</v>
      </c>
      <c r="B725" t="s">
        <v>600</v>
      </c>
      <c r="C725" t="s">
        <v>581</v>
      </c>
      <c r="D725" t="s">
        <v>603</v>
      </c>
      <c r="E725">
        <v>2005</v>
      </c>
      <c r="F725">
        <v>2005</v>
      </c>
      <c r="G725" t="s">
        <v>15</v>
      </c>
      <c r="H725">
        <v>2</v>
      </c>
      <c r="I725">
        <v>126</v>
      </c>
      <c r="J725" s="3" t="s">
        <v>17</v>
      </c>
      <c r="K725" s="3">
        <v>0</v>
      </c>
      <c r="L725" s="3">
        <v>0</v>
      </c>
      <c r="M725">
        <v>42</v>
      </c>
      <c r="N725" s="3">
        <v>20</v>
      </c>
      <c r="O725" s="3">
        <v>10</v>
      </c>
      <c r="P725" s="3">
        <v>14</v>
      </c>
      <c r="Q725" s="3">
        <v>3</v>
      </c>
      <c r="R725" s="3">
        <v>25</v>
      </c>
      <c r="S725">
        <v>57</v>
      </c>
      <c r="T725" t="s">
        <v>16</v>
      </c>
      <c r="U725" t="s">
        <v>16</v>
      </c>
    </row>
    <row r="726" spans="1:21" x14ac:dyDescent="0.45">
      <c r="A726" t="s">
        <v>618</v>
      </c>
      <c r="B726" t="s">
        <v>600</v>
      </c>
      <c r="C726" t="s">
        <v>583</v>
      </c>
      <c r="D726" t="s">
        <v>604</v>
      </c>
      <c r="E726">
        <v>2005</v>
      </c>
      <c r="F726">
        <v>2005</v>
      </c>
      <c r="G726" t="s">
        <v>15</v>
      </c>
      <c r="H726">
        <v>2</v>
      </c>
      <c r="I726">
        <v>126</v>
      </c>
      <c r="J726" s="3" t="s">
        <v>17</v>
      </c>
      <c r="K726" s="3">
        <v>0</v>
      </c>
      <c r="L726" s="3">
        <v>0</v>
      </c>
      <c r="M726">
        <v>42</v>
      </c>
      <c r="N726" s="3">
        <v>20</v>
      </c>
      <c r="O726" s="3">
        <v>10</v>
      </c>
      <c r="P726" s="3">
        <v>14</v>
      </c>
      <c r="Q726" s="3">
        <v>3</v>
      </c>
      <c r="R726" s="3">
        <v>25</v>
      </c>
      <c r="S726">
        <v>49</v>
      </c>
      <c r="T726" t="s">
        <v>16</v>
      </c>
      <c r="U726" t="s">
        <v>16</v>
      </c>
    </row>
    <row r="727" spans="1:21" x14ac:dyDescent="0.45">
      <c r="A727" t="s">
        <v>618</v>
      </c>
      <c r="B727" t="s">
        <v>605</v>
      </c>
      <c r="C727" t="s">
        <v>573</v>
      </c>
      <c r="D727" t="s">
        <v>586</v>
      </c>
      <c r="E727">
        <v>2005</v>
      </c>
      <c r="F727">
        <v>2005</v>
      </c>
      <c r="G727" t="s">
        <v>15</v>
      </c>
      <c r="H727">
        <v>2</v>
      </c>
      <c r="I727">
        <v>126</v>
      </c>
      <c r="J727" s="3" t="s">
        <v>17</v>
      </c>
      <c r="K727" s="3">
        <v>0</v>
      </c>
      <c r="L727" s="3">
        <v>0</v>
      </c>
      <c r="M727">
        <v>42</v>
      </c>
      <c r="N727" s="3">
        <v>20</v>
      </c>
      <c r="O727" s="3">
        <v>10</v>
      </c>
      <c r="P727" s="3">
        <v>14</v>
      </c>
      <c r="Q727" s="3">
        <v>3</v>
      </c>
      <c r="R727" s="3">
        <v>25</v>
      </c>
      <c r="S727">
        <v>0</v>
      </c>
      <c r="T727" t="s">
        <v>16</v>
      </c>
      <c r="U727" t="s">
        <v>16</v>
      </c>
    </row>
    <row r="728" spans="1:21" x14ac:dyDescent="0.45">
      <c r="A728" t="s">
        <v>618</v>
      </c>
      <c r="B728" t="s">
        <v>605</v>
      </c>
      <c r="C728" t="s">
        <v>575</v>
      </c>
      <c r="D728" t="s">
        <v>576</v>
      </c>
      <c r="E728">
        <v>2005</v>
      </c>
      <c r="F728">
        <v>2005</v>
      </c>
      <c r="G728" t="s">
        <v>15</v>
      </c>
      <c r="H728">
        <v>2</v>
      </c>
      <c r="I728">
        <v>126</v>
      </c>
      <c r="J728" s="3" t="s">
        <v>17</v>
      </c>
      <c r="K728" s="3">
        <v>0</v>
      </c>
      <c r="L728" s="3">
        <v>0</v>
      </c>
      <c r="M728">
        <v>42</v>
      </c>
      <c r="N728" s="3">
        <v>20</v>
      </c>
      <c r="O728" s="3">
        <v>10</v>
      </c>
      <c r="P728" s="3">
        <v>14</v>
      </c>
      <c r="Q728" s="3">
        <v>3</v>
      </c>
      <c r="R728" s="3">
        <v>25</v>
      </c>
      <c r="S728">
        <v>0</v>
      </c>
      <c r="T728" t="s">
        <v>16</v>
      </c>
      <c r="U728" t="s">
        <v>16</v>
      </c>
    </row>
    <row r="729" spans="1:21" x14ac:dyDescent="0.45">
      <c r="A729" t="s">
        <v>618</v>
      </c>
      <c r="B729" t="s">
        <v>605</v>
      </c>
      <c r="C729" t="s">
        <v>577</v>
      </c>
      <c r="D729" t="s">
        <v>606</v>
      </c>
      <c r="E729">
        <v>2005</v>
      </c>
      <c r="F729">
        <v>2005</v>
      </c>
      <c r="G729" t="s">
        <v>15</v>
      </c>
      <c r="H729">
        <v>2</v>
      </c>
      <c r="I729">
        <v>126</v>
      </c>
      <c r="J729" s="3" t="s">
        <v>17</v>
      </c>
      <c r="K729" s="3">
        <v>0</v>
      </c>
      <c r="L729" s="3">
        <v>0</v>
      </c>
      <c r="M729">
        <v>42</v>
      </c>
      <c r="N729" s="3">
        <v>20</v>
      </c>
      <c r="O729" s="3">
        <v>10</v>
      </c>
      <c r="P729" s="3">
        <v>14</v>
      </c>
      <c r="Q729" s="3">
        <v>3</v>
      </c>
      <c r="R729" s="3">
        <v>25</v>
      </c>
      <c r="S729">
        <v>0</v>
      </c>
      <c r="T729" t="s">
        <v>16</v>
      </c>
      <c r="U729" t="s">
        <v>16</v>
      </c>
    </row>
    <row r="730" spans="1:21" x14ac:dyDescent="0.45">
      <c r="A730" t="s">
        <v>618</v>
      </c>
      <c r="B730" t="s">
        <v>605</v>
      </c>
      <c r="C730" t="s">
        <v>579</v>
      </c>
      <c r="D730" t="s">
        <v>607</v>
      </c>
      <c r="E730">
        <v>2005</v>
      </c>
      <c r="F730">
        <v>2005</v>
      </c>
      <c r="G730" t="s">
        <v>15</v>
      </c>
      <c r="H730">
        <v>2</v>
      </c>
      <c r="I730">
        <v>126</v>
      </c>
      <c r="J730" s="3" t="s">
        <v>17</v>
      </c>
      <c r="K730" s="3">
        <v>0</v>
      </c>
      <c r="L730" s="3">
        <v>0</v>
      </c>
      <c r="M730">
        <v>42</v>
      </c>
      <c r="N730" s="3">
        <v>20</v>
      </c>
      <c r="O730" s="3">
        <v>10</v>
      </c>
      <c r="P730" s="3">
        <v>14</v>
      </c>
      <c r="Q730" s="3">
        <v>3</v>
      </c>
      <c r="R730" s="3">
        <v>25</v>
      </c>
      <c r="S730">
        <v>0</v>
      </c>
      <c r="T730" t="s">
        <v>16</v>
      </c>
      <c r="U730" t="s">
        <v>16</v>
      </c>
    </row>
    <row r="731" spans="1:21" x14ac:dyDescent="0.45">
      <c r="A731" t="s">
        <v>618</v>
      </c>
      <c r="B731" t="s">
        <v>605</v>
      </c>
      <c r="C731" t="s">
        <v>581</v>
      </c>
      <c r="D731" t="s">
        <v>608</v>
      </c>
      <c r="E731">
        <v>2005</v>
      </c>
      <c r="F731">
        <v>2005</v>
      </c>
      <c r="G731" t="s">
        <v>15</v>
      </c>
      <c r="H731">
        <v>2</v>
      </c>
      <c r="I731">
        <v>126</v>
      </c>
      <c r="J731" s="3" t="s">
        <v>17</v>
      </c>
      <c r="K731" s="3">
        <v>0</v>
      </c>
      <c r="L731" s="3">
        <v>0</v>
      </c>
      <c r="M731">
        <v>42</v>
      </c>
      <c r="N731" s="3">
        <v>20</v>
      </c>
      <c r="O731" s="3">
        <v>10</v>
      </c>
      <c r="P731" s="3">
        <v>14</v>
      </c>
      <c r="Q731" s="3">
        <v>3</v>
      </c>
      <c r="R731" s="3">
        <v>25</v>
      </c>
      <c r="S731">
        <v>0</v>
      </c>
      <c r="T731" t="s">
        <v>16</v>
      </c>
      <c r="U731" t="s">
        <v>16</v>
      </c>
    </row>
    <row r="732" spans="1:21" x14ac:dyDescent="0.45">
      <c r="A732" t="s">
        <v>618</v>
      </c>
      <c r="B732" t="s">
        <v>605</v>
      </c>
      <c r="C732" t="s">
        <v>583</v>
      </c>
      <c r="D732" t="s">
        <v>588</v>
      </c>
      <c r="E732">
        <v>2005</v>
      </c>
      <c r="F732">
        <v>2005</v>
      </c>
      <c r="G732" t="s">
        <v>15</v>
      </c>
      <c r="H732">
        <v>2</v>
      </c>
      <c r="I732">
        <v>126</v>
      </c>
      <c r="J732" s="3" t="s">
        <v>17</v>
      </c>
      <c r="K732" s="3">
        <v>0</v>
      </c>
      <c r="L732" s="3">
        <v>0</v>
      </c>
      <c r="M732">
        <v>42</v>
      </c>
      <c r="N732" s="3">
        <v>20</v>
      </c>
      <c r="O732" s="3">
        <v>10</v>
      </c>
      <c r="P732" s="3">
        <v>14</v>
      </c>
      <c r="Q732" s="3">
        <v>3</v>
      </c>
      <c r="R732" s="3">
        <v>25</v>
      </c>
      <c r="S732">
        <v>1</v>
      </c>
      <c r="T732" t="s">
        <v>16</v>
      </c>
      <c r="U732" t="s">
        <v>16</v>
      </c>
    </row>
    <row r="733" spans="1:21" x14ac:dyDescent="0.45">
      <c r="A733" t="s">
        <v>618</v>
      </c>
      <c r="B733" t="s">
        <v>609</v>
      </c>
      <c r="C733" t="s">
        <v>573</v>
      </c>
      <c r="D733" t="s">
        <v>601</v>
      </c>
      <c r="E733">
        <v>2005</v>
      </c>
      <c r="F733">
        <v>2005</v>
      </c>
      <c r="G733" t="s">
        <v>15</v>
      </c>
      <c r="H733">
        <v>2</v>
      </c>
      <c r="I733">
        <v>126</v>
      </c>
      <c r="J733" s="3" t="s">
        <v>17</v>
      </c>
      <c r="K733" s="3">
        <v>0</v>
      </c>
      <c r="L733" s="3">
        <v>0</v>
      </c>
      <c r="M733">
        <v>42</v>
      </c>
      <c r="N733" s="3">
        <v>20</v>
      </c>
      <c r="O733" s="3">
        <v>10</v>
      </c>
      <c r="P733" s="3">
        <v>14</v>
      </c>
      <c r="Q733" s="3">
        <v>3</v>
      </c>
      <c r="R733" s="3">
        <v>25</v>
      </c>
      <c r="S733">
        <v>39</v>
      </c>
      <c r="T733" t="s">
        <v>16</v>
      </c>
      <c r="U733" t="s">
        <v>16</v>
      </c>
    </row>
    <row r="734" spans="1:21" x14ac:dyDescent="0.45">
      <c r="A734" t="s">
        <v>618</v>
      </c>
      <c r="B734" t="s">
        <v>609</v>
      </c>
      <c r="C734" t="s">
        <v>575</v>
      </c>
      <c r="D734" t="s">
        <v>576</v>
      </c>
      <c r="E734">
        <v>2005</v>
      </c>
      <c r="F734">
        <v>2005</v>
      </c>
      <c r="G734" t="s">
        <v>15</v>
      </c>
      <c r="H734">
        <v>2</v>
      </c>
      <c r="I734">
        <v>126</v>
      </c>
      <c r="J734" s="3" t="s">
        <v>17</v>
      </c>
      <c r="K734" s="3">
        <v>0</v>
      </c>
      <c r="L734" s="3">
        <v>0</v>
      </c>
      <c r="M734">
        <v>42</v>
      </c>
      <c r="N734" s="3">
        <v>20</v>
      </c>
      <c r="O734" s="3">
        <v>10</v>
      </c>
      <c r="P734" s="3">
        <v>14</v>
      </c>
      <c r="Q734" s="3">
        <v>3</v>
      </c>
      <c r="R734" s="3">
        <v>25</v>
      </c>
      <c r="S734">
        <v>13</v>
      </c>
      <c r="T734" t="s">
        <v>16</v>
      </c>
      <c r="U734" t="s">
        <v>16</v>
      </c>
    </row>
    <row r="735" spans="1:21" x14ac:dyDescent="0.45">
      <c r="A735" t="s">
        <v>618</v>
      </c>
      <c r="B735" t="s">
        <v>609</v>
      </c>
      <c r="C735" t="s">
        <v>577</v>
      </c>
      <c r="D735" t="s">
        <v>610</v>
      </c>
      <c r="E735">
        <v>2005</v>
      </c>
      <c r="F735">
        <v>2005</v>
      </c>
      <c r="G735" t="s">
        <v>15</v>
      </c>
      <c r="H735">
        <v>2</v>
      </c>
      <c r="I735">
        <v>126</v>
      </c>
      <c r="J735" s="3" t="s">
        <v>17</v>
      </c>
      <c r="K735" s="3">
        <v>0</v>
      </c>
      <c r="L735" s="3">
        <v>0</v>
      </c>
      <c r="M735">
        <v>42</v>
      </c>
      <c r="N735" s="3">
        <v>20</v>
      </c>
      <c r="O735" s="3">
        <v>10</v>
      </c>
      <c r="P735" s="3">
        <v>14</v>
      </c>
      <c r="Q735" s="3">
        <v>3</v>
      </c>
      <c r="R735" s="3">
        <v>25</v>
      </c>
      <c r="S735">
        <v>54</v>
      </c>
      <c r="T735" t="s">
        <v>16</v>
      </c>
      <c r="U735" t="s">
        <v>16</v>
      </c>
    </row>
    <row r="736" spans="1:21" x14ac:dyDescent="0.45">
      <c r="A736" t="s">
        <v>618</v>
      </c>
      <c r="B736" t="s">
        <v>609</v>
      </c>
      <c r="C736" t="s">
        <v>579</v>
      </c>
      <c r="D736" t="s">
        <v>587</v>
      </c>
      <c r="E736">
        <v>2005</v>
      </c>
      <c r="F736">
        <v>2005</v>
      </c>
      <c r="G736" t="s">
        <v>15</v>
      </c>
      <c r="H736">
        <v>2</v>
      </c>
      <c r="I736">
        <v>126</v>
      </c>
      <c r="J736" s="3" t="s">
        <v>17</v>
      </c>
      <c r="K736" s="3">
        <v>0</v>
      </c>
      <c r="L736" s="3">
        <v>0</v>
      </c>
      <c r="M736">
        <v>42</v>
      </c>
      <c r="N736" s="3">
        <v>20</v>
      </c>
      <c r="O736" s="3">
        <v>10</v>
      </c>
      <c r="P736" s="3">
        <v>14</v>
      </c>
      <c r="Q736" s="3">
        <v>3</v>
      </c>
      <c r="R736" s="3">
        <v>25</v>
      </c>
      <c r="S736">
        <v>54</v>
      </c>
      <c r="T736" t="s">
        <v>16</v>
      </c>
      <c r="U736" t="s">
        <v>16</v>
      </c>
    </row>
    <row r="737" spans="1:21" x14ac:dyDescent="0.45">
      <c r="A737" t="s">
        <v>618</v>
      </c>
      <c r="B737" t="s">
        <v>609</v>
      </c>
      <c r="C737" t="s">
        <v>581</v>
      </c>
      <c r="D737" t="s">
        <v>611</v>
      </c>
      <c r="E737">
        <v>2005</v>
      </c>
      <c r="F737">
        <v>2005</v>
      </c>
      <c r="G737" t="s">
        <v>15</v>
      </c>
      <c r="H737">
        <v>2</v>
      </c>
      <c r="I737">
        <v>126</v>
      </c>
      <c r="J737" s="3" t="s">
        <v>17</v>
      </c>
      <c r="K737" s="3">
        <v>0</v>
      </c>
      <c r="L737" s="3">
        <v>0</v>
      </c>
      <c r="M737">
        <v>42</v>
      </c>
      <c r="N737" s="3">
        <v>20</v>
      </c>
      <c r="O737" s="3">
        <v>10</v>
      </c>
      <c r="P737" s="3">
        <v>14</v>
      </c>
      <c r="Q737" s="3">
        <v>3</v>
      </c>
      <c r="R737" s="3">
        <v>25</v>
      </c>
      <c r="S737">
        <v>15</v>
      </c>
      <c r="T737" t="s">
        <v>16</v>
      </c>
      <c r="U737" t="s">
        <v>16</v>
      </c>
    </row>
    <row r="738" spans="1:21" x14ac:dyDescent="0.45">
      <c r="A738" t="s">
        <v>618</v>
      </c>
      <c r="B738" t="s">
        <v>609</v>
      </c>
      <c r="C738" t="s">
        <v>583</v>
      </c>
      <c r="D738" t="s">
        <v>598</v>
      </c>
      <c r="E738">
        <v>2005</v>
      </c>
      <c r="F738">
        <v>2005</v>
      </c>
      <c r="G738" t="s">
        <v>15</v>
      </c>
      <c r="H738">
        <v>2</v>
      </c>
      <c r="I738">
        <v>126</v>
      </c>
      <c r="J738" s="3" t="s">
        <v>17</v>
      </c>
      <c r="K738" s="3">
        <v>0</v>
      </c>
      <c r="L738" s="3">
        <v>0</v>
      </c>
      <c r="M738">
        <v>42</v>
      </c>
      <c r="N738" s="3">
        <v>20</v>
      </c>
      <c r="O738" s="3">
        <v>10</v>
      </c>
      <c r="P738" s="3">
        <v>14</v>
      </c>
      <c r="Q738" s="3">
        <v>3</v>
      </c>
      <c r="R738" s="3">
        <v>25</v>
      </c>
      <c r="S738">
        <v>53</v>
      </c>
      <c r="T738" t="s">
        <v>16</v>
      </c>
      <c r="U738" t="s">
        <v>16</v>
      </c>
    </row>
    <row r="739" spans="1:21" x14ac:dyDescent="0.45">
      <c r="A739" t="s">
        <v>618</v>
      </c>
      <c r="B739" t="s">
        <v>612</v>
      </c>
      <c r="C739" t="s">
        <v>573</v>
      </c>
      <c r="D739" t="s">
        <v>595</v>
      </c>
      <c r="E739">
        <v>2005</v>
      </c>
      <c r="F739">
        <v>2005</v>
      </c>
      <c r="G739" t="s">
        <v>15</v>
      </c>
      <c r="H739">
        <v>2</v>
      </c>
      <c r="I739">
        <v>126</v>
      </c>
      <c r="J739" s="3" t="s">
        <v>17</v>
      </c>
      <c r="K739" s="3">
        <v>0</v>
      </c>
      <c r="L739" s="3">
        <v>0</v>
      </c>
      <c r="M739">
        <v>42</v>
      </c>
      <c r="N739" s="3">
        <v>20</v>
      </c>
      <c r="O739" s="3">
        <v>10</v>
      </c>
      <c r="P739" s="3">
        <v>14</v>
      </c>
      <c r="Q739" s="3">
        <v>3</v>
      </c>
      <c r="R739" s="3">
        <v>25</v>
      </c>
      <c r="S739">
        <v>32</v>
      </c>
      <c r="T739" t="s">
        <v>16</v>
      </c>
      <c r="U739" t="s">
        <v>16</v>
      </c>
    </row>
    <row r="740" spans="1:21" x14ac:dyDescent="0.45">
      <c r="A740" t="s">
        <v>618</v>
      </c>
      <c r="B740" t="s">
        <v>612</v>
      </c>
      <c r="C740" t="s">
        <v>575</v>
      </c>
      <c r="D740" t="s">
        <v>596</v>
      </c>
      <c r="E740">
        <v>2005</v>
      </c>
      <c r="F740">
        <v>2005</v>
      </c>
      <c r="G740" t="s">
        <v>15</v>
      </c>
      <c r="H740">
        <v>2</v>
      </c>
      <c r="I740">
        <v>126</v>
      </c>
      <c r="J740" s="3" t="s">
        <v>17</v>
      </c>
      <c r="K740" s="3">
        <v>0</v>
      </c>
      <c r="L740" s="3">
        <v>0</v>
      </c>
      <c r="M740">
        <v>42</v>
      </c>
      <c r="N740" s="3">
        <v>20</v>
      </c>
      <c r="O740" s="3">
        <v>10</v>
      </c>
      <c r="P740" s="3">
        <v>14</v>
      </c>
      <c r="Q740" s="3">
        <v>3</v>
      </c>
      <c r="R740" s="3">
        <v>25</v>
      </c>
      <c r="S740">
        <v>3</v>
      </c>
      <c r="T740" t="s">
        <v>16</v>
      </c>
      <c r="U740" t="s">
        <v>16</v>
      </c>
    </row>
    <row r="741" spans="1:21" x14ac:dyDescent="0.45">
      <c r="A741" t="s">
        <v>618</v>
      </c>
      <c r="B741" t="s">
        <v>612</v>
      </c>
      <c r="C741" t="s">
        <v>577</v>
      </c>
      <c r="D741" t="s">
        <v>613</v>
      </c>
      <c r="E741">
        <v>2005</v>
      </c>
      <c r="F741">
        <v>2005</v>
      </c>
      <c r="G741" t="s">
        <v>15</v>
      </c>
      <c r="H741">
        <v>2</v>
      </c>
      <c r="I741">
        <v>126</v>
      </c>
      <c r="J741" s="3" t="s">
        <v>17</v>
      </c>
      <c r="K741" s="3">
        <v>0</v>
      </c>
      <c r="L741" s="3">
        <v>0</v>
      </c>
      <c r="M741">
        <v>42</v>
      </c>
      <c r="N741" s="3">
        <v>20</v>
      </c>
      <c r="O741" s="3">
        <v>10</v>
      </c>
      <c r="P741" s="3">
        <v>14</v>
      </c>
      <c r="Q741" s="3">
        <v>3</v>
      </c>
      <c r="R741" s="3">
        <v>25</v>
      </c>
      <c r="S741">
        <v>39</v>
      </c>
      <c r="T741" t="s">
        <v>16</v>
      </c>
      <c r="U741" t="s">
        <v>16</v>
      </c>
    </row>
    <row r="742" spans="1:21" x14ac:dyDescent="0.45">
      <c r="A742" t="s">
        <v>618</v>
      </c>
      <c r="B742" t="s">
        <v>612</v>
      </c>
      <c r="C742" t="s">
        <v>579</v>
      </c>
      <c r="D742" t="s">
        <v>614</v>
      </c>
      <c r="E742">
        <v>2005</v>
      </c>
      <c r="F742">
        <v>2005</v>
      </c>
      <c r="G742" t="s">
        <v>15</v>
      </c>
      <c r="H742">
        <v>2</v>
      </c>
      <c r="I742">
        <v>126</v>
      </c>
      <c r="J742" s="3" t="s">
        <v>17</v>
      </c>
      <c r="K742" s="3">
        <v>0</v>
      </c>
      <c r="L742" s="3">
        <v>0</v>
      </c>
      <c r="M742">
        <v>42</v>
      </c>
      <c r="N742" s="3">
        <v>20</v>
      </c>
      <c r="O742" s="3">
        <v>10</v>
      </c>
      <c r="P742" s="3">
        <v>14</v>
      </c>
      <c r="Q742" s="3">
        <v>3</v>
      </c>
      <c r="R742" s="3">
        <v>25</v>
      </c>
      <c r="S742">
        <v>47</v>
      </c>
      <c r="T742" t="s">
        <v>16</v>
      </c>
      <c r="U742" t="s">
        <v>16</v>
      </c>
    </row>
    <row r="743" spans="1:21" x14ac:dyDescent="0.45">
      <c r="A743" t="s">
        <v>618</v>
      </c>
      <c r="B743" t="s">
        <v>612</v>
      </c>
      <c r="C743" t="s">
        <v>581</v>
      </c>
      <c r="D743" t="s">
        <v>615</v>
      </c>
      <c r="E743">
        <v>2005</v>
      </c>
      <c r="F743">
        <v>2005</v>
      </c>
      <c r="G743" t="s">
        <v>15</v>
      </c>
      <c r="H743">
        <v>2</v>
      </c>
      <c r="I743">
        <v>126</v>
      </c>
      <c r="J743" s="3" t="s">
        <v>17</v>
      </c>
      <c r="K743" s="3">
        <v>0</v>
      </c>
      <c r="L743" s="3">
        <v>0</v>
      </c>
      <c r="M743">
        <v>42</v>
      </c>
      <c r="N743" s="3">
        <v>20</v>
      </c>
      <c r="O743" s="3">
        <v>10</v>
      </c>
      <c r="P743" s="3">
        <v>14</v>
      </c>
      <c r="Q743" s="3">
        <v>3</v>
      </c>
      <c r="R743" s="3">
        <v>25</v>
      </c>
      <c r="S743">
        <v>42</v>
      </c>
      <c r="T743" t="s">
        <v>16</v>
      </c>
      <c r="U743" t="s">
        <v>16</v>
      </c>
    </row>
    <row r="744" spans="1:21" x14ac:dyDescent="0.45">
      <c r="A744" t="s">
        <v>618</v>
      </c>
      <c r="B744" t="s">
        <v>616</v>
      </c>
      <c r="C744" t="s">
        <v>573</v>
      </c>
      <c r="D744" t="s">
        <v>595</v>
      </c>
      <c r="E744">
        <v>2005</v>
      </c>
      <c r="F744">
        <v>2005</v>
      </c>
      <c r="G744" t="s">
        <v>15</v>
      </c>
      <c r="H744">
        <v>2</v>
      </c>
      <c r="I744">
        <v>126</v>
      </c>
      <c r="J744" s="3" t="s">
        <v>17</v>
      </c>
      <c r="K744" s="3">
        <v>0</v>
      </c>
      <c r="L744" s="3">
        <v>0</v>
      </c>
      <c r="M744">
        <v>42</v>
      </c>
      <c r="N744" s="3">
        <v>20</v>
      </c>
      <c r="O744" s="3">
        <v>10</v>
      </c>
      <c r="P744" s="3">
        <v>14</v>
      </c>
      <c r="Q744" s="3">
        <v>3</v>
      </c>
      <c r="R744" s="3">
        <v>25</v>
      </c>
      <c r="S744">
        <v>51</v>
      </c>
      <c r="T744" t="s">
        <v>16</v>
      </c>
      <c r="U744" t="s">
        <v>16</v>
      </c>
    </row>
    <row r="745" spans="1:21" x14ac:dyDescent="0.45">
      <c r="A745" t="s">
        <v>618</v>
      </c>
      <c r="B745" t="s">
        <v>616</v>
      </c>
      <c r="C745" t="s">
        <v>575</v>
      </c>
      <c r="D745" t="s">
        <v>596</v>
      </c>
      <c r="E745">
        <v>2005</v>
      </c>
      <c r="F745">
        <v>2005</v>
      </c>
      <c r="G745" t="s">
        <v>15</v>
      </c>
      <c r="H745">
        <v>2</v>
      </c>
      <c r="I745">
        <v>126</v>
      </c>
      <c r="J745" s="3" t="s">
        <v>17</v>
      </c>
      <c r="K745" s="3">
        <v>0</v>
      </c>
      <c r="L745" s="3">
        <v>0</v>
      </c>
      <c r="M745">
        <v>42</v>
      </c>
      <c r="N745" s="3">
        <v>20</v>
      </c>
      <c r="O745" s="3">
        <v>10</v>
      </c>
      <c r="P745" s="3">
        <v>14</v>
      </c>
      <c r="Q745" s="3">
        <v>3</v>
      </c>
      <c r="R745" s="3">
        <v>25</v>
      </c>
      <c r="S745">
        <v>4</v>
      </c>
      <c r="T745" t="s">
        <v>16</v>
      </c>
      <c r="U745" t="s">
        <v>16</v>
      </c>
    </row>
    <row r="746" spans="1:21" x14ac:dyDescent="0.45">
      <c r="A746" t="s">
        <v>618</v>
      </c>
      <c r="B746" t="s">
        <v>616</v>
      </c>
      <c r="C746" t="s">
        <v>577</v>
      </c>
      <c r="D746" t="s">
        <v>610</v>
      </c>
      <c r="E746">
        <v>2005</v>
      </c>
      <c r="F746">
        <v>2005</v>
      </c>
      <c r="G746" t="s">
        <v>15</v>
      </c>
      <c r="H746">
        <v>2</v>
      </c>
      <c r="I746">
        <v>126</v>
      </c>
      <c r="J746" s="3" t="s">
        <v>17</v>
      </c>
      <c r="K746" s="3">
        <v>0</v>
      </c>
      <c r="L746" s="3">
        <v>0</v>
      </c>
      <c r="M746">
        <v>42</v>
      </c>
      <c r="N746" s="3">
        <v>20</v>
      </c>
      <c r="O746" s="3">
        <v>10</v>
      </c>
      <c r="P746" s="3">
        <v>14</v>
      </c>
      <c r="Q746" s="3">
        <v>3</v>
      </c>
      <c r="R746" s="3">
        <v>25</v>
      </c>
      <c r="S746">
        <v>21</v>
      </c>
      <c r="T746" t="s">
        <v>16</v>
      </c>
      <c r="U746" t="s">
        <v>16</v>
      </c>
    </row>
    <row r="747" spans="1:21" x14ac:dyDescent="0.45">
      <c r="A747" t="s">
        <v>618</v>
      </c>
      <c r="B747" t="s">
        <v>616</v>
      </c>
      <c r="C747" t="s">
        <v>579</v>
      </c>
      <c r="D747" t="s">
        <v>614</v>
      </c>
      <c r="E747">
        <v>2005</v>
      </c>
      <c r="F747">
        <v>2005</v>
      </c>
      <c r="G747" t="s">
        <v>15</v>
      </c>
      <c r="H747">
        <v>2</v>
      </c>
      <c r="I747">
        <v>126</v>
      </c>
      <c r="J747" s="3" t="s">
        <v>17</v>
      </c>
      <c r="K747" s="3">
        <v>0</v>
      </c>
      <c r="L747" s="3">
        <v>0</v>
      </c>
      <c r="M747">
        <v>42</v>
      </c>
      <c r="N747" s="3">
        <v>20</v>
      </c>
      <c r="O747" s="3">
        <v>10</v>
      </c>
      <c r="P747" s="3">
        <v>14</v>
      </c>
      <c r="Q747" s="3">
        <v>3</v>
      </c>
      <c r="R747" s="3">
        <v>25</v>
      </c>
      <c r="S747">
        <v>29</v>
      </c>
      <c r="T747" t="s">
        <v>16</v>
      </c>
      <c r="U747" t="s">
        <v>16</v>
      </c>
    </row>
    <row r="748" spans="1:21" x14ac:dyDescent="0.45">
      <c r="A748" t="s">
        <v>618</v>
      </c>
      <c r="B748" t="s">
        <v>616</v>
      </c>
      <c r="C748" t="s">
        <v>581</v>
      </c>
      <c r="D748" t="s">
        <v>617</v>
      </c>
      <c r="E748">
        <v>2005</v>
      </c>
      <c r="F748">
        <v>2005</v>
      </c>
      <c r="G748" t="s">
        <v>15</v>
      </c>
      <c r="H748">
        <v>2</v>
      </c>
      <c r="I748">
        <v>126</v>
      </c>
      <c r="J748" s="3" t="s">
        <v>17</v>
      </c>
      <c r="K748" s="3">
        <v>0</v>
      </c>
      <c r="L748" s="3">
        <v>0</v>
      </c>
      <c r="M748">
        <v>42</v>
      </c>
      <c r="N748" s="3">
        <v>20</v>
      </c>
      <c r="O748" s="3">
        <v>10</v>
      </c>
      <c r="P748" s="3">
        <v>14</v>
      </c>
      <c r="Q748" s="3">
        <v>3</v>
      </c>
      <c r="R748" s="3">
        <v>25</v>
      </c>
      <c r="S748">
        <v>35</v>
      </c>
      <c r="T748" t="s">
        <v>16</v>
      </c>
      <c r="U748" t="s">
        <v>16</v>
      </c>
    </row>
    <row r="749" spans="1:21" x14ac:dyDescent="0.45">
      <c r="A749" t="s">
        <v>618</v>
      </c>
      <c r="B749" t="s">
        <v>616</v>
      </c>
      <c r="C749" t="s">
        <v>583</v>
      </c>
      <c r="D749" t="s">
        <v>588</v>
      </c>
      <c r="E749">
        <v>2005</v>
      </c>
      <c r="F749">
        <v>2005</v>
      </c>
      <c r="G749" t="s">
        <v>15</v>
      </c>
      <c r="H749">
        <v>2</v>
      </c>
      <c r="I749">
        <v>126</v>
      </c>
      <c r="J749" s="3" t="s">
        <v>17</v>
      </c>
      <c r="K749" s="3">
        <v>0</v>
      </c>
      <c r="L749" s="3">
        <v>0</v>
      </c>
      <c r="M749">
        <v>42</v>
      </c>
      <c r="N749" s="3">
        <v>20</v>
      </c>
      <c r="O749" s="3">
        <v>10</v>
      </c>
      <c r="P749" s="3">
        <v>14</v>
      </c>
      <c r="Q749" s="3">
        <v>3</v>
      </c>
      <c r="R749" s="3">
        <v>25</v>
      </c>
      <c r="S749">
        <v>91</v>
      </c>
      <c r="T749" t="s">
        <v>16</v>
      </c>
      <c r="U749" t="s">
        <v>16</v>
      </c>
    </row>
    <row r="750" spans="1:21" x14ac:dyDescent="0.45">
      <c r="A750" t="s">
        <v>618</v>
      </c>
      <c r="B750" t="s">
        <v>185</v>
      </c>
      <c r="C750" t="s">
        <v>573</v>
      </c>
      <c r="D750" t="s">
        <v>595</v>
      </c>
      <c r="E750">
        <v>2005</v>
      </c>
      <c r="F750">
        <v>2005</v>
      </c>
      <c r="G750" t="s">
        <v>15</v>
      </c>
      <c r="H750">
        <v>2</v>
      </c>
      <c r="I750">
        <v>126</v>
      </c>
      <c r="J750" s="3" t="s">
        <v>17</v>
      </c>
      <c r="K750" s="3">
        <v>0</v>
      </c>
      <c r="L750" s="3">
        <v>0</v>
      </c>
      <c r="M750">
        <v>42</v>
      </c>
      <c r="N750" s="3">
        <v>20</v>
      </c>
      <c r="O750" s="3">
        <v>10</v>
      </c>
      <c r="P750" s="3">
        <v>14</v>
      </c>
      <c r="Q750" s="3">
        <v>3</v>
      </c>
      <c r="R750" s="3">
        <v>25</v>
      </c>
      <c r="S750">
        <v>91</v>
      </c>
      <c r="T750" t="s">
        <v>16</v>
      </c>
      <c r="U750" t="s">
        <v>16</v>
      </c>
    </row>
    <row r="751" spans="1:21" x14ac:dyDescent="0.45">
      <c r="A751" t="s">
        <v>618</v>
      </c>
      <c r="B751" t="s">
        <v>185</v>
      </c>
      <c r="C751" t="s">
        <v>575</v>
      </c>
      <c r="D751" t="s">
        <v>596</v>
      </c>
      <c r="E751">
        <v>2005</v>
      </c>
      <c r="F751">
        <v>2005</v>
      </c>
      <c r="G751" t="s">
        <v>15</v>
      </c>
      <c r="H751">
        <v>2</v>
      </c>
      <c r="I751">
        <v>126</v>
      </c>
      <c r="J751" s="3" t="s">
        <v>17</v>
      </c>
      <c r="K751" s="3">
        <v>0</v>
      </c>
      <c r="L751" s="3">
        <v>0</v>
      </c>
      <c r="M751">
        <v>42</v>
      </c>
      <c r="N751" s="3">
        <v>20</v>
      </c>
      <c r="O751" s="3">
        <v>10</v>
      </c>
      <c r="P751" s="3">
        <v>14</v>
      </c>
      <c r="Q751" s="3">
        <v>3</v>
      </c>
      <c r="R751" s="3">
        <v>25</v>
      </c>
      <c r="S751">
        <v>82</v>
      </c>
      <c r="T751" t="s">
        <v>16</v>
      </c>
      <c r="U751" t="s">
        <v>16</v>
      </c>
    </row>
    <row r="752" spans="1:21" x14ac:dyDescent="0.45">
      <c r="A752" t="s">
        <v>618</v>
      </c>
      <c r="B752" t="s">
        <v>185</v>
      </c>
      <c r="C752" t="s">
        <v>577</v>
      </c>
      <c r="D752" t="s">
        <v>578</v>
      </c>
      <c r="E752">
        <v>2005</v>
      </c>
      <c r="F752">
        <v>2005</v>
      </c>
      <c r="G752" t="s">
        <v>15</v>
      </c>
      <c r="H752">
        <v>2</v>
      </c>
      <c r="I752">
        <v>126</v>
      </c>
      <c r="J752" s="3" t="s">
        <v>17</v>
      </c>
      <c r="K752" s="3">
        <v>0</v>
      </c>
      <c r="L752" s="3">
        <v>0</v>
      </c>
      <c r="M752">
        <v>42</v>
      </c>
      <c r="N752" s="3">
        <v>20</v>
      </c>
      <c r="O752" s="3">
        <v>10</v>
      </c>
      <c r="P752" s="3">
        <v>14</v>
      </c>
      <c r="Q752" s="3">
        <v>3</v>
      </c>
      <c r="R752" s="3">
        <v>25</v>
      </c>
      <c r="S752">
        <v>59</v>
      </c>
      <c r="T752" t="s">
        <v>16</v>
      </c>
      <c r="U752" t="s">
        <v>16</v>
      </c>
    </row>
    <row r="753" spans="1:21" x14ac:dyDescent="0.45">
      <c r="A753" t="s">
        <v>618</v>
      </c>
      <c r="B753" t="s">
        <v>185</v>
      </c>
      <c r="C753" t="s">
        <v>579</v>
      </c>
      <c r="D753" t="s">
        <v>614</v>
      </c>
      <c r="E753">
        <v>2005</v>
      </c>
      <c r="F753">
        <v>2005</v>
      </c>
      <c r="G753" t="s">
        <v>15</v>
      </c>
      <c r="H753">
        <v>2</v>
      </c>
      <c r="I753">
        <v>126</v>
      </c>
      <c r="J753" s="3" t="s">
        <v>17</v>
      </c>
      <c r="K753" s="3">
        <v>0</v>
      </c>
      <c r="L753" s="3">
        <v>0</v>
      </c>
      <c r="M753">
        <v>42</v>
      </c>
      <c r="N753" s="3">
        <v>20</v>
      </c>
      <c r="O753" s="3">
        <v>10</v>
      </c>
      <c r="P753" s="3">
        <v>14</v>
      </c>
      <c r="Q753" s="3">
        <v>3</v>
      </c>
      <c r="R753" s="3">
        <v>25</v>
      </c>
      <c r="S753">
        <v>77</v>
      </c>
      <c r="T753" t="s">
        <v>16</v>
      </c>
      <c r="U753" t="s">
        <v>16</v>
      </c>
    </row>
    <row r="754" spans="1:21" x14ac:dyDescent="0.45">
      <c r="A754" t="s">
        <v>618</v>
      </c>
      <c r="B754" t="s">
        <v>185</v>
      </c>
      <c r="C754" t="s">
        <v>581</v>
      </c>
      <c r="D754" t="s">
        <v>603</v>
      </c>
      <c r="E754">
        <v>2005</v>
      </c>
      <c r="F754">
        <v>2005</v>
      </c>
      <c r="G754" t="s">
        <v>15</v>
      </c>
      <c r="H754">
        <v>2</v>
      </c>
      <c r="I754">
        <v>126</v>
      </c>
      <c r="J754" s="3" t="s">
        <v>17</v>
      </c>
      <c r="K754" s="3">
        <v>0</v>
      </c>
      <c r="L754" s="3">
        <v>0</v>
      </c>
      <c r="M754">
        <v>42</v>
      </c>
      <c r="N754" s="3">
        <v>20</v>
      </c>
      <c r="O754" s="3">
        <v>10</v>
      </c>
      <c r="P754" s="3">
        <v>14</v>
      </c>
      <c r="Q754" s="3">
        <v>3</v>
      </c>
      <c r="R754" s="3">
        <v>25</v>
      </c>
      <c r="S754">
        <v>39</v>
      </c>
      <c r="T754" t="s">
        <v>16</v>
      </c>
      <c r="U754" t="s">
        <v>16</v>
      </c>
    </row>
    <row r="755" spans="1:21" x14ac:dyDescent="0.45">
      <c r="A755" t="s">
        <v>618</v>
      </c>
      <c r="B755" t="s">
        <v>185</v>
      </c>
      <c r="C755" t="s">
        <v>583</v>
      </c>
      <c r="D755" t="s">
        <v>598</v>
      </c>
      <c r="E755">
        <v>2005</v>
      </c>
      <c r="F755">
        <v>2005</v>
      </c>
      <c r="G755" t="s">
        <v>15</v>
      </c>
      <c r="H755">
        <v>2</v>
      </c>
      <c r="I755">
        <v>126</v>
      </c>
      <c r="J755" s="3" t="s">
        <v>17</v>
      </c>
      <c r="K755" s="3">
        <v>0</v>
      </c>
      <c r="L755" s="3">
        <v>0</v>
      </c>
      <c r="M755">
        <v>42</v>
      </c>
      <c r="N755" s="3">
        <v>20</v>
      </c>
      <c r="O755" s="3">
        <v>10</v>
      </c>
      <c r="P755" s="3">
        <v>14</v>
      </c>
      <c r="Q755" s="3">
        <v>3</v>
      </c>
      <c r="R755" s="3">
        <v>25</v>
      </c>
      <c r="S755">
        <v>51</v>
      </c>
      <c r="T755" t="s">
        <v>16</v>
      </c>
      <c r="U755" t="s">
        <v>16</v>
      </c>
    </row>
    <row r="756" spans="1:21" x14ac:dyDescent="0.45">
      <c r="A756" t="s">
        <v>624</v>
      </c>
      <c r="B756" t="s">
        <v>625</v>
      </c>
      <c r="C756" t="s">
        <v>627</v>
      </c>
      <c r="D756" t="s">
        <v>626</v>
      </c>
      <c r="E756">
        <v>2009</v>
      </c>
      <c r="F756">
        <v>2009</v>
      </c>
      <c r="G756" t="s">
        <v>15</v>
      </c>
      <c r="H756" t="s">
        <v>16</v>
      </c>
      <c r="I756">
        <v>0</v>
      </c>
      <c r="J756" s="3" t="s">
        <v>17</v>
      </c>
      <c r="K756" s="3">
        <v>0</v>
      </c>
      <c r="L756" s="3">
        <v>0</v>
      </c>
      <c r="M756">
        <v>56</v>
      </c>
      <c r="N756" s="3">
        <v>20</v>
      </c>
      <c r="O756" s="3">
        <v>10</v>
      </c>
      <c r="P756" s="3">
        <v>12</v>
      </c>
      <c r="Q756" s="3">
        <v>3</v>
      </c>
      <c r="R756" s="3">
        <v>50</v>
      </c>
      <c r="S756" s="3">
        <v>85</v>
      </c>
      <c r="T756" t="s">
        <v>16</v>
      </c>
      <c r="U756" t="s">
        <v>16</v>
      </c>
    </row>
    <row r="757" spans="1:21" x14ac:dyDescent="0.45">
      <c r="A757" t="s">
        <v>624</v>
      </c>
      <c r="B757" t="s">
        <v>185</v>
      </c>
      <c r="C757" t="s">
        <v>627</v>
      </c>
      <c r="D757" t="s">
        <v>626</v>
      </c>
      <c r="E757">
        <v>2009</v>
      </c>
      <c r="F757">
        <v>2009</v>
      </c>
      <c r="G757" t="s">
        <v>15</v>
      </c>
      <c r="H757" t="s">
        <v>630</v>
      </c>
      <c r="I757">
        <v>112</v>
      </c>
      <c r="J757" s="3" t="s">
        <v>17</v>
      </c>
      <c r="K757" s="3">
        <v>0</v>
      </c>
      <c r="L757" s="3">
        <v>0</v>
      </c>
      <c r="M757">
        <v>42</v>
      </c>
      <c r="N757" s="3">
        <v>20</v>
      </c>
      <c r="O757" s="3">
        <v>10</v>
      </c>
      <c r="P757" s="3">
        <v>12</v>
      </c>
      <c r="Q757" s="3">
        <v>3</v>
      </c>
      <c r="R757" s="3">
        <v>50</v>
      </c>
      <c r="S757" s="3">
        <v>90</v>
      </c>
      <c r="T757" t="s">
        <v>16</v>
      </c>
      <c r="U757" t="s">
        <v>16</v>
      </c>
    </row>
    <row r="758" spans="1:21" x14ac:dyDescent="0.45">
      <c r="A758" t="s">
        <v>624</v>
      </c>
      <c r="B758" t="s">
        <v>625</v>
      </c>
      <c r="C758" t="s">
        <v>628</v>
      </c>
      <c r="D758" t="s">
        <v>626</v>
      </c>
      <c r="E758">
        <v>2009</v>
      </c>
      <c r="F758">
        <v>2009</v>
      </c>
      <c r="G758" t="s">
        <v>15</v>
      </c>
      <c r="H758" t="s">
        <v>16</v>
      </c>
      <c r="I758">
        <v>0</v>
      </c>
      <c r="J758" s="3" t="s">
        <v>17</v>
      </c>
      <c r="K758" s="3">
        <v>0</v>
      </c>
      <c r="L758" s="3">
        <v>0</v>
      </c>
      <c r="M758">
        <v>56</v>
      </c>
      <c r="N758" s="3">
        <v>20</v>
      </c>
      <c r="O758" s="3">
        <v>10</v>
      </c>
      <c r="P758" s="3">
        <v>12</v>
      </c>
      <c r="Q758" s="3">
        <v>3</v>
      </c>
      <c r="R758" s="3">
        <v>50</v>
      </c>
      <c r="S758" s="3">
        <v>90</v>
      </c>
      <c r="T758" t="s">
        <v>16</v>
      </c>
      <c r="U758" t="s">
        <v>16</v>
      </c>
    </row>
    <row r="759" spans="1:21" x14ac:dyDescent="0.45">
      <c r="A759" t="s">
        <v>624</v>
      </c>
      <c r="B759" t="s">
        <v>185</v>
      </c>
      <c r="C759" t="s">
        <v>628</v>
      </c>
      <c r="D759" s="3" t="s">
        <v>626</v>
      </c>
      <c r="E759">
        <v>2009</v>
      </c>
      <c r="F759">
        <v>2009</v>
      </c>
      <c r="G759" t="s">
        <v>15</v>
      </c>
      <c r="H759" t="s">
        <v>630</v>
      </c>
      <c r="I759">
        <v>112</v>
      </c>
      <c r="J759" s="3" t="s">
        <v>17</v>
      </c>
      <c r="K759" s="3">
        <v>0</v>
      </c>
      <c r="L759" s="3">
        <v>0</v>
      </c>
      <c r="M759">
        <v>42</v>
      </c>
      <c r="N759" s="3">
        <v>20</v>
      </c>
      <c r="O759" s="3">
        <v>10</v>
      </c>
      <c r="P759" s="3">
        <v>12</v>
      </c>
      <c r="Q759" s="3">
        <v>3</v>
      </c>
      <c r="R759" s="3">
        <v>50</v>
      </c>
      <c r="S759" s="3">
        <v>95</v>
      </c>
      <c r="T759" t="s">
        <v>16</v>
      </c>
      <c r="U759" t="s">
        <v>16</v>
      </c>
    </row>
    <row r="760" spans="1:21" x14ac:dyDescent="0.45">
      <c r="A760" t="s">
        <v>629</v>
      </c>
      <c r="B760" t="s">
        <v>625</v>
      </c>
      <c r="C760" t="s">
        <v>627</v>
      </c>
      <c r="D760" s="3" t="s">
        <v>626</v>
      </c>
      <c r="E760">
        <v>2013</v>
      </c>
      <c r="F760">
        <v>2013</v>
      </c>
      <c r="G760" t="s">
        <v>15</v>
      </c>
      <c r="H760" t="s">
        <v>631</v>
      </c>
      <c r="I760">
        <v>154</v>
      </c>
      <c r="J760" s="3" t="s">
        <v>17</v>
      </c>
      <c r="K760" s="3">
        <v>0</v>
      </c>
      <c r="L760" s="3">
        <v>0</v>
      </c>
      <c r="M760" t="s">
        <v>16</v>
      </c>
      <c r="N760" s="3">
        <v>20</v>
      </c>
      <c r="O760" s="3">
        <v>20</v>
      </c>
      <c r="P760" t="s">
        <v>16</v>
      </c>
      <c r="Q760" s="3">
        <v>2</v>
      </c>
      <c r="R760" s="3">
        <v>50</v>
      </c>
      <c r="S760" s="3">
        <v>90</v>
      </c>
      <c r="T760" t="s">
        <v>16</v>
      </c>
      <c r="U760" t="s">
        <v>16</v>
      </c>
    </row>
    <row r="761" spans="1:21" x14ac:dyDescent="0.45">
      <c r="A761" t="s">
        <v>633</v>
      </c>
      <c r="B761" t="s">
        <v>632</v>
      </c>
      <c r="C761" t="s">
        <v>634</v>
      </c>
      <c r="D761" s="3" t="s">
        <v>635</v>
      </c>
      <c r="E761">
        <v>2011</v>
      </c>
      <c r="F761">
        <v>2011</v>
      </c>
      <c r="G761" t="s">
        <v>17</v>
      </c>
      <c r="H761">
        <v>4</v>
      </c>
      <c r="I761">
        <v>224</v>
      </c>
      <c r="J761" s="3" t="s">
        <v>17</v>
      </c>
      <c r="K761" s="3">
        <v>0</v>
      </c>
      <c r="L761" s="3">
        <v>0</v>
      </c>
      <c r="M761">
        <v>60</v>
      </c>
      <c r="N761" s="3">
        <v>15</v>
      </c>
      <c r="O761" s="3">
        <v>15</v>
      </c>
      <c r="P761">
        <v>8</v>
      </c>
      <c r="Q761" s="3">
        <v>4</v>
      </c>
      <c r="R761" s="3">
        <v>25</v>
      </c>
      <c r="S761" s="3">
        <v>50</v>
      </c>
      <c r="T761" t="s">
        <v>16</v>
      </c>
      <c r="U761" t="s">
        <v>16</v>
      </c>
    </row>
    <row r="762" spans="1:21" x14ac:dyDescent="0.45">
      <c r="A762" t="s">
        <v>636</v>
      </c>
      <c r="B762" t="s">
        <v>637</v>
      </c>
      <c r="C762" t="s">
        <v>638</v>
      </c>
      <c r="D762" s="3" t="s">
        <v>648</v>
      </c>
      <c r="E762">
        <v>2012</v>
      </c>
      <c r="F762">
        <v>2012</v>
      </c>
      <c r="G762" t="s">
        <v>17</v>
      </c>
      <c r="H762" t="s">
        <v>16</v>
      </c>
      <c r="I762">
        <v>0</v>
      </c>
      <c r="J762" s="3" t="s">
        <v>17</v>
      </c>
      <c r="K762" s="3">
        <v>0</v>
      </c>
      <c r="L762" s="3">
        <v>0</v>
      </c>
      <c r="M762" s="3">
        <v>28</v>
      </c>
      <c r="N762" s="3">
        <v>21</v>
      </c>
      <c r="O762" s="3">
        <v>21</v>
      </c>
      <c r="P762" s="3">
        <v>12</v>
      </c>
      <c r="Q762" s="3">
        <v>4</v>
      </c>
      <c r="R762" s="3">
        <v>25</v>
      </c>
      <c r="S762" s="3">
        <v>89.5</v>
      </c>
      <c r="T762" t="s">
        <v>16</v>
      </c>
      <c r="U762" t="s">
        <v>16</v>
      </c>
    </row>
    <row r="763" spans="1:21" x14ac:dyDescent="0.45">
      <c r="A763" t="s">
        <v>639</v>
      </c>
      <c r="B763" t="s">
        <v>224</v>
      </c>
      <c r="C763" t="s">
        <v>640</v>
      </c>
      <c r="D763" s="3" t="s">
        <v>643</v>
      </c>
      <c r="E763">
        <v>2009</v>
      </c>
      <c r="F763">
        <v>2010</v>
      </c>
      <c r="G763" t="s">
        <v>15</v>
      </c>
      <c r="H763">
        <v>4.5</v>
      </c>
      <c r="I763">
        <v>70</v>
      </c>
      <c r="J763" s="3" t="s">
        <v>17</v>
      </c>
      <c r="K763" s="3">
        <v>0</v>
      </c>
      <c r="L763" s="3">
        <v>0</v>
      </c>
      <c r="M763">
        <v>98</v>
      </c>
      <c r="N763" s="3">
        <v>20</v>
      </c>
      <c r="O763" s="3">
        <v>20</v>
      </c>
      <c r="P763" s="3">
        <v>16</v>
      </c>
      <c r="Q763" s="3">
        <v>5</v>
      </c>
      <c r="R763" s="3">
        <v>30</v>
      </c>
      <c r="S763" s="3">
        <v>3</v>
      </c>
      <c r="T763" t="s">
        <v>16</v>
      </c>
      <c r="U763" t="s">
        <v>16</v>
      </c>
    </row>
    <row r="764" spans="1:21" x14ac:dyDescent="0.45">
      <c r="A764" t="s">
        <v>639</v>
      </c>
      <c r="B764" t="s">
        <v>224</v>
      </c>
      <c r="C764" t="s">
        <v>641</v>
      </c>
      <c r="D764" s="3" t="s">
        <v>644</v>
      </c>
      <c r="E764">
        <v>2009</v>
      </c>
      <c r="F764">
        <v>2010</v>
      </c>
      <c r="G764" t="s">
        <v>15</v>
      </c>
      <c r="H764">
        <v>4.5</v>
      </c>
      <c r="I764">
        <v>70</v>
      </c>
      <c r="J764" s="3" t="s">
        <v>17</v>
      </c>
      <c r="K764" s="3">
        <v>0</v>
      </c>
      <c r="L764" s="3">
        <v>0</v>
      </c>
      <c r="M764">
        <v>98</v>
      </c>
      <c r="N764" s="3">
        <v>20</v>
      </c>
      <c r="O764" s="3">
        <v>20</v>
      </c>
      <c r="P764" s="3">
        <v>16</v>
      </c>
      <c r="Q764" s="3">
        <v>5</v>
      </c>
      <c r="R764" s="3">
        <v>30</v>
      </c>
      <c r="S764" s="3">
        <v>13</v>
      </c>
      <c r="T764" t="s">
        <v>16</v>
      </c>
      <c r="U764" t="s">
        <v>16</v>
      </c>
    </row>
    <row r="765" spans="1:21" x14ac:dyDescent="0.45">
      <c r="A765" t="s">
        <v>639</v>
      </c>
      <c r="B765" t="s">
        <v>224</v>
      </c>
      <c r="C765" t="s">
        <v>642</v>
      </c>
      <c r="D765" s="3" t="s">
        <v>645</v>
      </c>
      <c r="E765">
        <v>2009</v>
      </c>
      <c r="F765">
        <v>2010</v>
      </c>
      <c r="G765" t="s">
        <v>15</v>
      </c>
      <c r="H765">
        <v>4.5</v>
      </c>
      <c r="I765">
        <v>70</v>
      </c>
      <c r="J765" s="3" t="s">
        <v>17</v>
      </c>
      <c r="K765" s="3">
        <v>0</v>
      </c>
      <c r="L765" s="3">
        <v>0</v>
      </c>
      <c r="M765">
        <v>98</v>
      </c>
      <c r="N765" s="3">
        <v>20</v>
      </c>
      <c r="O765" s="3">
        <v>20</v>
      </c>
      <c r="P765" s="3">
        <v>16</v>
      </c>
      <c r="Q765" s="3">
        <v>5</v>
      </c>
      <c r="R765" s="3">
        <v>30</v>
      </c>
      <c r="S765" s="3">
        <v>23</v>
      </c>
      <c r="T765" t="s">
        <v>16</v>
      </c>
      <c r="U765" t="s">
        <v>16</v>
      </c>
    </row>
    <row r="766" spans="1:21" x14ac:dyDescent="0.45">
      <c r="A766" t="s">
        <v>639</v>
      </c>
      <c r="B766" t="s">
        <v>224</v>
      </c>
      <c r="C766" t="s">
        <v>640</v>
      </c>
      <c r="D766" s="3" t="s">
        <v>643</v>
      </c>
      <c r="E766">
        <v>2009</v>
      </c>
      <c r="F766">
        <v>2010</v>
      </c>
      <c r="G766" t="s">
        <v>15</v>
      </c>
      <c r="H766" t="s">
        <v>16</v>
      </c>
      <c r="I766">
        <v>0</v>
      </c>
      <c r="J766" s="3" t="s">
        <v>17</v>
      </c>
      <c r="K766" s="3">
        <v>0</v>
      </c>
      <c r="L766" s="3">
        <v>0</v>
      </c>
      <c r="M766">
        <v>98</v>
      </c>
      <c r="N766" s="3">
        <v>20</v>
      </c>
      <c r="O766" s="3">
        <v>20</v>
      </c>
      <c r="P766" s="3">
        <v>16</v>
      </c>
      <c r="Q766" s="3">
        <v>5</v>
      </c>
      <c r="R766" s="3">
        <v>30</v>
      </c>
      <c r="S766" s="3">
        <v>0</v>
      </c>
      <c r="T766" t="s">
        <v>16</v>
      </c>
      <c r="U766" t="s">
        <v>16</v>
      </c>
    </row>
    <row r="767" spans="1:21" x14ac:dyDescent="0.45">
      <c r="A767" t="s">
        <v>639</v>
      </c>
      <c r="B767" t="s">
        <v>224</v>
      </c>
      <c r="C767" t="s">
        <v>641</v>
      </c>
      <c r="D767" s="3" t="s">
        <v>644</v>
      </c>
      <c r="E767">
        <v>2009</v>
      </c>
      <c r="F767">
        <v>2010</v>
      </c>
      <c r="G767" t="s">
        <v>15</v>
      </c>
      <c r="H767" t="s">
        <v>16</v>
      </c>
      <c r="I767">
        <v>0</v>
      </c>
      <c r="J767" s="3" t="s">
        <v>17</v>
      </c>
      <c r="K767" s="3">
        <v>0</v>
      </c>
      <c r="L767" s="3">
        <v>0</v>
      </c>
      <c r="M767">
        <v>98</v>
      </c>
      <c r="N767" s="3">
        <v>20</v>
      </c>
      <c r="O767" s="3">
        <v>20</v>
      </c>
      <c r="P767" s="3">
        <v>16</v>
      </c>
      <c r="Q767" s="3">
        <v>5</v>
      </c>
      <c r="R767" s="3">
        <v>30</v>
      </c>
      <c r="S767" s="3">
        <v>4</v>
      </c>
      <c r="T767" t="s">
        <v>16</v>
      </c>
      <c r="U767" t="s">
        <v>16</v>
      </c>
    </row>
    <row r="768" spans="1:21" x14ac:dyDescent="0.45">
      <c r="A768" t="s">
        <v>639</v>
      </c>
      <c r="B768" t="s">
        <v>224</v>
      </c>
      <c r="C768" t="s">
        <v>642</v>
      </c>
      <c r="D768" s="3" t="s">
        <v>645</v>
      </c>
      <c r="E768">
        <v>2009</v>
      </c>
      <c r="F768">
        <v>2010</v>
      </c>
      <c r="G768" t="s">
        <v>15</v>
      </c>
      <c r="H768" t="s">
        <v>16</v>
      </c>
      <c r="I768">
        <v>0</v>
      </c>
      <c r="J768" s="3" t="s">
        <v>17</v>
      </c>
      <c r="K768" s="3">
        <v>0</v>
      </c>
      <c r="L768" s="3">
        <v>0</v>
      </c>
      <c r="M768">
        <v>98</v>
      </c>
      <c r="N768" s="3">
        <v>20</v>
      </c>
      <c r="O768" s="3">
        <v>20</v>
      </c>
      <c r="P768" s="3">
        <v>16</v>
      </c>
      <c r="Q768" s="3">
        <v>5</v>
      </c>
      <c r="R768" s="3">
        <v>30</v>
      </c>
      <c r="S768" s="3">
        <v>25</v>
      </c>
      <c r="T768" t="s">
        <v>16</v>
      </c>
      <c r="U768" t="s">
        <v>16</v>
      </c>
    </row>
    <row r="769" spans="1:21" x14ac:dyDescent="0.45">
      <c r="A769" t="s">
        <v>646</v>
      </c>
      <c r="B769" t="s">
        <v>101</v>
      </c>
      <c r="C769" t="s">
        <v>647</v>
      </c>
      <c r="D769" s="3" t="s">
        <v>649</v>
      </c>
      <c r="E769">
        <v>2013</v>
      </c>
      <c r="F769">
        <v>2013</v>
      </c>
      <c r="G769" t="s">
        <v>15</v>
      </c>
      <c r="H769" t="s">
        <v>16</v>
      </c>
      <c r="I769">
        <v>0</v>
      </c>
      <c r="J769" s="3" t="s">
        <v>17</v>
      </c>
      <c r="K769" s="3">
        <v>0</v>
      </c>
      <c r="L769" s="3">
        <v>0</v>
      </c>
      <c r="M769" s="3">
        <v>36</v>
      </c>
      <c r="N769" s="3">
        <v>24</v>
      </c>
      <c r="O769" s="3">
        <v>24</v>
      </c>
      <c r="P769" s="3">
        <v>18</v>
      </c>
      <c r="Q769" s="3">
        <v>10</v>
      </c>
      <c r="R769" s="3">
        <v>10</v>
      </c>
      <c r="S769" s="3">
        <v>66</v>
      </c>
      <c r="T769" t="s">
        <v>16</v>
      </c>
      <c r="U769" t="s">
        <v>16</v>
      </c>
    </row>
    <row r="770" spans="1:21" x14ac:dyDescent="0.45">
      <c r="A770" t="s">
        <v>650</v>
      </c>
      <c r="B770" t="s">
        <v>653</v>
      </c>
      <c r="C770" t="s">
        <v>651</v>
      </c>
      <c r="D770" s="3" t="s">
        <v>652</v>
      </c>
      <c r="E770">
        <v>2009</v>
      </c>
      <c r="F770">
        <v>2009</v>
      </c>
      <c r="G770" t="s">
        <v>17</v>
      </c>
      <c r="H770" t="s">
        <v>654</v>
      </c>
      <c r="I770">
        <v>168</v>
      </c>
      <c r="J770" s="3" t="s">
        <v>17</v>
      </c>
      <c r="K770" s="3">
        <v>0</v>
      </c>
      <c r="L770" s="3">
        <v>0</v>
      </c>
      <c r="M770" s="3">
        <v>28</v>
      </c>
      <c r="N770" s="3">
        <v>5</v>
      </c>
      <c r="O770" s="3">
        <v>5</v>
      </c>
      <c r="P770" s="3">
        <v>12</v>
      </c>
      <c r="Q770" s="3">
        <v>4</v>
      </c>
      <c r="R770" s="3">
        <v>25</v>
      </c>
      <c r="S770" s="3">
        <v>4</v>
      </c>
      <c r="T770">
        <v>100</v>
      </c>
      <c r="U770" t="s">
        <v>41</v>
      </c>
    </row>
    <row r="771" spans="1:21" x14ac:dyDescent="0.45">
      <c r="A771" t="s">
        <v>650</v>
      </c>
      <c r="B771" t="s">
        <v>653</v>
      </c>
      <c r="C771" t="s">
        <v>651</v>
      </c>
      <c r="D771" s="3" t="s">
        <v>652</v>
      </c>
      <c r="E771">
        <v>2009</v>
      </c>
      <c r="F771">
        <v>2009</v>
      </c>
      <c r="G771" t="s">
        <v>17</v>
      </c>
      <c r="H771" t="s">
        <v>654</v>
      </c>
      <c r="I771">
        <v>168</v>
      </c>
      <c r="J771" s="3" t="s">
        <v>17</v>
      </c>
      <c r="K771" s="3">
        <v>0</v>
      </c>
      <c r="L771" s="3">
        <v>0</v>
      </c>
      <c r="M771" s="3">
        <v>28</v>
      </c>
      <c r="N771" s="3">
        <v>15</v>
      </c>
      <c r="O771" s="3">
        <v>4</v>
      </c>
      <c r="P771" s="3">
        <v>12</v>
      </c>
      <c r="Q771" s="3">
        <v>4</v>
      </c>
      <c r="R771" s="3">
        <v>25</v>
      </c>
      <c r="S771" s="3">
        <v>80</v>
      </c>
      <c r="T771">
        <v>100</v>
      </c>
      <c r="U771" t="s">
        <v>41</v>
      </c>
    </row>
    <row r="772" spans="1:21" x14ac:dyDescent="0.45">
      <c r="A772" t="s">
        <v>650</v>
      </c>
      <c r="B772" t="s">
        <v>653</v>
      </c>
      <c r="C772" t="s">
        <v>651</v>
      </c>
      <c r="D772" s="3" t="s">
        <v>652</v>
      </c>
      <c r="E772">
        <v>2009</v>
      </c>
      <c r="F772">
        <v>2009</v>
      </c>
      <c r="G772" t="s">
        <v>17</v>
      </c>
      <c r="H772" t="s">
        <v>654</v>
      </c>
      <c r="I772">
        <v>168</v>
      </c>
      <c r="J772" s="3" t="s">
        <v>17</v>
      </c>
      <c r="K772" s="3">
        <v>0</v>
      </c>
      <c r="L772" s="3">
        <v>0</v>
      </c>
      <c r="M772" s="3">
        <v>28</v>
      </c>
      <c r="N772" s="3">
        <v>20</v>
      </c>
      <c r="O772" s="3">
        <v>7</v>
      </c>
      <c r="P772" s="3">
        <v>12</v>
      </c>
      <c r="Q772" s="3">
        <v>4</v>
      </c>
      <c r="R772" s="3">
        <v>25</v>
      </c>
      <c r="S772" s="3">
        <v>50</v>
      </c>
      <c r="T772">
        <v>100</v>
      </c>
      <c r="U772" t="s">
        <v>41</v>
      </c>
    </row>
    <row r="773" spans="1:21" x14ac:dyDescent="0.45">
      <c r="A773" t="s">
        <v>650</v>
      </c>
      <c r="B773" t="s">
        <v>653</v>
      </c>
      <c r="C773" t="s">
        <v>651</v>
      </c>
      <c r="D773" s="3" t="s">
        <v>652</v>
      </c>
      <c r="E773">
        <v>2009</v>
      </c>
      <c r="F773">
        <v>2009</v>
      </c>
      <c r="G773" t="s">
        <v>17</v>
      </c>
      <c r="H773" t="s">
        <v>654</v>
      </c>
      <c r="I773">
        <v>168</v>
      </c>
      <c r="J773" s="3" t="s">
        <v>17</v>
      </c>
      <c r="K773" s="3">
        <v>0</v>
      </c>
      <c r="L773" s="3">
        <v>0</v>
      </c>
      <c r="M773" s="3">
        <v>28</v>
      </c>
      <c r="N773" s="3">
        <v>25</v>
      </c>
      <c r="O773" s="3">
        <v>10</v>
      </c>
      <c r="P773" s="3">
        <v>12</v>
      </c>
      <c r="Q773" s="3">
        <v>4</v>
      </c>
      <c r="R773" s="3">
        <v>25</v>
      </c>
      <c r="S773" s="3">
        <v>20</v>
      </c>
      <c r="T773">
        <v>100</v>
      </c>
      <c r="U773" t="s">
        <v>41</v>
      </c>
    </row>
    <row r="774" spans="1:21" x14ac:dyDescent="0.45">
      <c r="A774" t="s">
        <v>650</v>
      </c>
      <c r="B774" t="s">
        <v>653</v>
      </c>
      <c r="C774" t="s">
        <v>651</v>
      </c>
      <c r="D774" s="3" t="s">
        <v>652</v>
      </c>
      <c r="E774">
        <v>2009</v>
      </c>
      <c r="F774">
        <v>2009</v>
      </c>
      <c r="G774" t="s">
        <v>17</v>
      </c>
      <c r="H774" t="s">
        <v>654</v>
      </c>
      <c r="I774">
        <v>168</v>
      </c>
      <c r="J774" s="3" t="s">
        <v>17</v>
      </c>
      <c r="K774" s="3">
        <v>0</v>
      </c>
      <c r="L774" s="3">
        <v>0</v>
      </c>
      <c r="M774" s="3">
        <v>28</v>
      </c>
      <c r="N774" s="3">
        <v>5</v>
      </c>
      <c r="O774" s="3">
        <v>5</v>
      </c>
      <c r="P774" s="3">
        <v>0</v>
      </c>
      <c r="Q774" s="3">
        <v>4</v>
      </c>
      <c r="R774" s="3">
        <v>25</v>
      </c>
      <c r="S774" s="3">
        <v>8</v>
      </c>
      <c r="T774">
        <v>100</v>
      </c>
      <c r="U774" t="s">
        <v>41</v>
      </c>
    </row>
    <row r="775" spans="1:21" x14ac:dyDescent="0.45">
      <c r="A775" t="s">
        <v>650</v>
      </c>
      <c r="B775" t="s">
        <v>653</v>
      </c>
      <c r="C775" t="s">
        <v>651</v>
      </c>
      <c r="D775" s="3" t="s">
        <v>652</v>
      </c>
      <c r="E775">
        <v>2009</v>
      </c>
      <c r="F775">
        <v>2009</v>
      </c>
      <c r="G775" t="s">
        <v>17</v>
      </c>
      <c r="H775" t="s">
        <v>654</v>
      </c>
      <c r="I775">
        <v>168</v>
      </c>
      <c r="J775" s="3" t="s">
        <v>17</v>
      </c>
      <c r="K775" s="3">
        <v>0</v>
      </c>
      <c r="L775" s="3">
        <v>0</v>
      </c>
      <c r="M775" s="3">
        <v>28</v>
      </c>
      <c r="N775" s="3">
        <v>15</v>
      </c>
      <c r="O775" s="3">
        <v>4</v>
      </c>
      <c r="P775" s="3">
        <v>0</v>
      </c>
      <c r="Q775" s="3">
        <v>4</v>
      </c>
      <c r="R775" s="3">
        <v>25</v>
      </c>
      <c r="S775" s="3">
        <v>95</v>
      </c>
      <c r="T775">
        <v>100</v>
      </c>
      <c r="U775" t="s">
        <v>41</v>
      </c>
    </row>
    <row r="776" spans="1:21" x14ac:dyDescent="0.45">
      <c r="A776" t="s">
        <v>650</v>
      </c>
      <c r="B776" t="s">
        <v>653</v>
      </c>
      <c r="C776" t="s">
        <v>651</v>
      </c>
      <c r="D776" s="3" t="s">
        <v>652</v>
      </c>
      <c r="E776">
        <v>2009</v>
      </c>
      <c r="F776">
        <v>2009</v>
      </c>
      <c r="G776" t="s">
        <v>17</v>
      </c>
      <c r="H776" t="s">
        <v>654</v>
      </c>
      <c r="I776">
        <v>168</v>
      </c>
      <c r="J776" s="3" t="s">
        <v>17</v>
      </c>
      <c r="K776" s="3">
        <v>0</v>
      </c>
      <c r="L776" s="3">
        <v>0</v>
      </c>
      <c r="M776" s="3">
        <v>28</v>
      </c>
      <c r="N776" s="3">
        <v>20</v>
      </c>
      <c r="O776" s="3">
        <v>7</v>
      </c>
      <c r="P776" s="3">
        <v>0</v>
      </c>
      <c r="Q776" s="3">
        <v>4</v>
      </c>
      <c r="R776" s="3">
        <v>25</v>
      </c>
      <c r="S776" s="3">
        <v>56</v>
      </c>
      <c r="T776">
        <v>100</v>
      </c>
      <c r="U776" t="s">
        <v>41</v>
      </c>
    </row>
    <row r="777" spans="1:21" x14ac:dyDescent="0.45">
      <c r="A777" t="s">
        <v>650</v>
      </c>
      <c r="B777" t="s">
        <v>653</v>
      </c>
      <c r="C777" t="s">
        <v>651</v>
      </c>
      <c r="D777" s="3" t="s">
        <v>652</v>
      </c>
      <c r="E777">
        <v>2009</v>
      </c>
      <c r="F777">
        <v>2009</v>
      </c>
      <c r="G777" t="s">
        <v>17</v>
      </c>
      <c r="H777" t="s">
        <v>654</v>
      </c>
      <c r="I777">
        <v>168</v>
      </c>
      <c r="J777" s="3" t="s">
        <v>17</v>
      </c>
      <c r="K777" s="3">
        <v>0</v>
      </c>
      <c r="L777" s="3">
        <v>0</v>
      </c>
      <c r="M777" s="3">
        <v>28</v>
      </c>
      <c r="N777" s="3">
        <v>25</v>
      </c>
      <c r="O777" s="3">
        <v>10</v>
      </c>
      <c r="P777" s="3">
        <v>0</v>
      </c>
      <c r="Q777" s="3">
        <v>4</v>
      </c>
      <c r="R777" s="3">
        <v>25</v>
      </c>
      <c r="S777" s="3">
        <v>30</v>
      </c>
      <c r="T777">
        <v>100</v>
      </c>
      <c r="U777" t="s">
        <v>41</v>
      </c>
    </row>
    <row r="778" spans="1:21" x14ac:dyDescent="0.45">
      <c r="A778" t="s">
        <v>650</v>
      </c>
      <c r="B778" t="s">
        <v>653</v>
      </c>
      <c r="C778" t="s">
        <v>651</v>
      </c>
      <c r="D778" s="3" t="s">
        <v>652</v>
      </c>
      <c r="E778">
        <v>2009</v>
      </c>
      <c r="F778">
        <v>2009</v>
      </c>
      <c r="G778" t="s">
        <v>17</v>
      </c>
      <c r="H778" t="s">
        <v>655</v>
      </c>
      <c r="I778">
        <v>168</v>
      </c>
      <c r="J778" s="3" t="s">
        <v>17</v>
      </c>
      <c r="K778" s="3">
        <v>0</v>
      </c>
      <c r="L778" s="3">
        <v>0</v>
      </c>
      <c r="M778" s="3">
        <v>28</v>
      </c>
      <c r="N778" s="3">
        <v>5</v>
      </c>
      <c r="O778" s="3">
        <v>5</v>
      </c>
      <c r="P778" s="3">
        <v>12</v>
      </c>
      <c r="Q778" s="3">
        <v>4</v>
      </c>
      <c r="R778" s="3">
        <v>25</v>
      </c>
      <c r="S778" s="3">
        <v>0</v>
      </c>
      <c r="T778">
        <v>100</v>
      </c>
      <c r="U778" t="s">
        <v>41</v>
      </c>
    </row>
    <row r="779" spans="1:21" x14ac:dyDescent="0.45">
      <c r="A779" t="s">
        <v>650</v>
      </c>
      <c r="B779" t="s">
        <v>653</v>
      </c>
      <c r="C779" t="s">
        <v>651</v>
      </c>
      <c r="D779" s="3" t="s">
        <v>652</v>
      </c>
      <c r="E779">
        <v>2009</v>
      </c>
      <c r="F779">
        <v>2009</v>
      </c>
      <c r="G779" t="s">
        <v>17</v>
      </c>
      <c r="H779" t="s">
        <v>655</v>
      </c>
      <c r="I779">
        <v>168</v>
      </c>
      <c r="J779" s="3" t="s">
        <v>17</v>
      </c>
      <c r="K779" s="3">
        <v>0</v>
      </c>
      <c r="L779" s="3">
        <v>0</v>
      </c>
      <c r="M779" s="3">
        <v>28</v>
      </c>
      <c r="N779" s="3">
        <v>15</v>
      </c>
      <c r="O779" s="3">
        <v>4</v>
      </c>
      <c r="P779" s="3">
        <v>12</v>
      </c>
      <c r="Q779" s="3">
        <v>4</v>
      </c>
      <c r="R779" s="3">
        <v>25</v>
      </c>
      <c r="S779" s="3">
        <v>59</v>
      </c>
      <c r="T779">
        <v>100</v>
      </c>
      <c r="U779" t="s">
        <v>41</v>
      </c>
    </row>
    <row r="780" spans="1:21" x14ac:dyDescent="0.45">
      <c r="A780" t="s">
        <v>650</v>
      </c>
      <c r="B780" t="s">
        <v>653</v>
      </c>
      <c r="C780" t="s">
        <v>651</v>
      </c>
      <c r="D780" s="3" t="s">
        <v>652</v>
      </c>
      <c r="E780">
        <v>2009</v>
      </c>
      <c r="F780">
        <v>2009</v>
      </c>
      <c r="G780" t="s">
        <v>17</v>
      </c>
      <c r="H780" t="s">
        <v>655</v>
      </c>
      <c r="I780">
        <v>168</v>
      </c>
      <c r="J780" s="3" t="s">
        <v>17</v>
      </c>
      <c r="K780" s="3">
        <v>0</v>
      </c>
      <c r="L780" s="3">
        <v>0</v>
      </c>
      <c r="M780" s="3">
        <v>28</v>
      </c>
      <c r="N780" s="3">
        <v>20</v>
      </c>
      <c r="O780" s="3">
        <v>7</v>
      </c>
      <c r="P780" s="3">
        <v>12</v>
      </c>
      <c r="Q780" s="3">
        <v>4</v>
      </c>
      <c r="R780" s="3">
        <v>25</v>
      </c>
      <c r="S780" s="3">
        <v>30</v>
      </c>
      <c r="T780">
        <v>100</v>
      </c>
      <c r="U780" t="s">
        <v>41</v>
      </c>
    </row>
    <row r="781" spans="1:21" x14ac:dyDescent="0.45">
      <c r="A781" t="s">
        <v>650</v>
      </c>
      <c r="B781" t="s">
        <v>653</v>
      </c>
      <c r="C781" t="s">
        <v>651</v>
      </c>
      <c r="D781" s="3" t="s">
        <v>652</v>
      </c>
      <c r="E781">
        <v>2009</v>
      </c>
      <c r="F781">
        <v>2009</v>
      </c>
      <c r="G781" t="s">
        <v>17</v>
      </c>
      <c r="H781" t="s">
        <v>655</v>
      </c>
      <c r="I781">
        <v>168</v>
      </c>
      <c r="J781" s="3" t="s">
        <v>17</v>
      </c>
      <c r="K781" s="3">
        <v>0</v>
      </c>
      <c r="L781" s="3">
        <v>0</v>
      </c>
      <c r="M781" s="3">
        <v>28</v>
      </c>
      <c r="N781" s="3">
        <v>25</v>
      </c>
      <c r="O781" s="3">
        <v>10</v>
      </c>
      <c r="P781" s="3">
        <v>12</v>
      </c>
      <c r="Q781" s="3">
        <v>4</v>
      </c>
      <c r="R781" s="3">
        <v>25</v>
      </c>
      <c r="S781" s="3">
        <v>13</v>
      </c>
      <c r="T781">
        <v>100</v>
      </c>
      <c r="U781" t="s">
        <v>41</v>
      </c>
    </row>
    <row r="782" spans="1:21" x14ac:dyDescent="0.45">
      <c r="A782" t="s">
        <v>650</v>
      </c>
      <c r="B782" t="s">
        <v>653</v>
      </c>
      <c r="C782" t="s">
        <v>651</v>
      </c>
      <c r="D782" s="3" t="s">
        <v>652</v>
      </c>
      <c r="E782">
        <v>2009</v>
      </c>
      <c r="F782">
        <v>2009</v>
      </c>
      <c r="G782" t="s">
        <v>17</v>
      </c>
      <c r="H782" t="s">
        <v>655</v>
      </c>
      <c r="I782">
        <v>168</v>
      </c>
      <c r="J782" s="3" t="s">
        <v>17</v>
      </c>
      <c r="K782" s="3">
        <v>0</v>
      </c>
      <c r="L782" s="3">
        <v>0</v>
      </c>
      <c r="M782" s="3">
        <v>28</v>
      </c>
      <c r="N782" s="3">
        <v>5</v>
      </c>
      <c r="O782" s="3">
        <v>5</v>
      </c>
      <c r="P782" s="3">
        <v>0</v>
      </c>
      <c r="Q782" s="3">
        <v>4</v>
      </c>
      <c r="R782" s="3">
        <v>25</v>
      </c>
      <c r="S782" s="3">
        <v>0</v>
      </c>
      <c r="T782">
        <v>100</v>
      </c>
      <c r="U782" t="s">
        <v>41</v>
      </c>
    </row>
    <row r="783" spans="1:21" x14ac:dyDescent="0.45">
      <c r="A783" t="s">
        <v>650</v>
      </c>
      <c r="B783" t="s">
        <v>653</v>
      </c>
      <c r="C783" t="s">
        <v>651</v>
      </c>
      <c r="D783" s="3" t="s">
        <v>652</v>
      </c>
      <c r="E783">
        <v>2009</v>
      </c>
      <c r="F783">
        <v>2009</v>
      </c>
      <c r="G783" t="s">
        <v>17</v>
      </c>
      <c r="H783" t="s">
        <v>655</v>
      </c>
      <c r="I783">
        <v>168</v>
      </c>
      <c r="J783" s="3" t="s">
        <v>17</v>
      </c>
      <c r="K783" s="3">
        <v>0</v>
      </c>
      <c r="L783" s="3">
        <v>0</v>
      </c>
      <c r="M783" s="3">
        <v>28</v>
      </c>
      <c r="N783" s="3">
        <v>15</v>
      </c>
      <c r="O783" s="3">
        <v>4</v>
      </c>
      <c r="P783" s="3">
        <v>0</v>
      </c>
      <c r="Q783" s="3">
        <v>4</v>
      </c>
      <c r="R783" s="3">
        <v>25</v>
      </c>
      <c r="S783" s="3">
        <v>73</v>
      </c>
      <c r="T783">
        <v>100</v>
      </c>
      <c r="U783" t="s">
        <v>41</v>
      </c>
    </row>
    <row r="784" spans="1:21" x14ac:dyDescent="0.45">
      <c r="A784" t="s">
        <v>650</v>
      </c>
      <c r="B784" t="s">
        <v>653</v>
      </c>
      <c r="C784" t="s">
        <v>651</v>
      </c>
      <c r="D784" s="3" t="s">
        <v>652</v>
      </c>
      <c r="E784">
        <v>2009</v>
      </c>
      <c r="F784">
        <v>2009</v>
      </c>
      <c r="G784" t="s">
        <v>17</v>
      </c>
      <c r="H784" t="s">
        <v>655</v>
      </c>
      <c r="I784">
        <v>168</v>
      </c>
      <c r="J784" s="3" t="s">
        <v>17</v>
      </c>
      <c r="K784" s="3">
        <v>0</v>
      </c>
      <c r="L784" s="3">
        <v>0</v>
      </c>
      <c r="M784" s="3">
        <v>28</v>
      </c>
      <c r="N784" s="3">
        <v>20</v>
      </c>
      <c r="O784" s="3">
        <v>7</v>
      </c>
      <c r="P784" s="3">
        <v>0</v>
      </c>
      <c r="Q784" s="3">
        <v>4</v>
      </c>
      <c r="R784" s="3">
        <v>25</v>
      </c>
      <c r="S784" s="3">
        <v>33</v>
      </c>
      <c r="T784">
        <v>100</v>
      </c>
      <c r="U784" t="s">
        <v>41</v>
      </c>
    </row>
    <row r="785" spans="1:21" x14ac:dyDescent="0.45">
      <c r="A785" t="s">
        <v>650</v>
      </c>
      <c r="B785" t="s">
        <v>653</v>
      </c>
      <c r="C785" t="s">
        <v>651</v>
      </c>
      <c r="D785" s="3" t="s">
        <v>652</v>
      </c>
      <c r="E785">
        <v>2009</v>
      </c>
      <c r="F785">
        <v>2009</v>
      </c>
      <c r="G785" t="s">
        <v>17</v>
      </c>
      <c r="H785" t="s">
        <v>655</v>
      </c>
      <c r="I785">
        <v>168</v>
      </c>
      <c r="J785" s="3" t="s">
        <v>17</v>
      </c>
      <c r="K785" s="3">
        <v>0</v>
      </c>
      <c r="L785" s="3">
        <v>0</v>
      </c>
      <c r="M785" s="3">
        <v>28</v>
      </c>
      <c r="N785" s="3">
        <v>25</v>
      </c>
      <c r="O785" s="3">
        <v>10</v>
      </c>
      <c r="P785" s="3">
        <v>0</v>
      </c>
      <c r="Q785" s="3">
        <v>4</v>
      </c>
      <c r="R785" s="3">
        <v>25</v>
      </c>
      <c r="S785" s="3">
        <v>30</v>
      </c>
      <c r="T785">
        <v>100</v>
      </c>
      <c r="U785" t="s">
        <v>41</v>
      </c>
    </row>
    <row r="786" spans="1:21" x14ac:dyDescent="0.45">
      <c r="A786" t="s">
        <v>650</v>
      </c>
      <c r="B786" t="s">
        <v>653</v>
      </c>
      <c r="C786" t="s">
        <v>651</v>
      </c>
      <c r="D786" s="3" t="s">
        <v>652</v>
      </c>
      <c r="E786">
        <v>2009</v>
      </c>
      <c r="F786">
        <v>2009</v>
      </c>
      <c r="G786" t="s">
        <v>17</v>
      </c>
      <c r="H786" t="s">
        <v>16</v>
      </c>
      <c r="I786">
        <v>0</v>
      </c>
      <c r="J786" s="3" t="s">
        <v>17</v>
      </c>
      <c r="K786" s="3">
        <v>0</v>
      </c>
      <c r="L786" s="3">
        <v>0</v>
      </c>
      <c r="M786" s="3">
        <v>196</v>
      </c>
      <c r="N786" s="3">
        <v>5</v>
      </c>
      <c r="O786" s="3">
        <v>5</v>
      </c>
      <c r="P786" s="3">
        <v>12</v>
      </c>
      <c r="Q786" s="3">
        <v>4</v>
      </c>
      <c r="R786" s="3">
        <v>25</v>
      </c>
      <c r="S786" s="3">
        <v>0</v>
      </c>
      <c r="T786">
        <v>100</v>
      </c>
      <c r="U786" t="s">
        <v>41</v>
      </c>
    </row>
    <row r="787" spans="1:21" x14ac:dyDescent="0.45">
      <c r="A787" t="s">
        <v>650</v>
      </c>
      <c r="B787" t="s">
        <v>653</v>
      </c>
      <c r="C787" t="s">
        <v>651</v>
      </c>
      <c r="D787" s="3" t="s">
        <v>652</v>
      </c>
      <c r="E787">
        <v>2009</v>
      </c>
      <c r="F787">
        <v>2009</v>
      </c>
      <c r="G787" t="s">
        <v>17</v>
      </c>
      <c r="H787" t="s">
        <v>16</v>
      </c>
      <c r="I787">
        <v>0</v>
      </c>
      <c r="J787" s="3" t="s">
        <v>17</v>
      </c>
      <c r="K787" s="3">
        <v>0</v>
      </c>
      <c r="L787" s="3">
        <v>0</v>
      </c>
      <c r="M787" s="3">
        <v>196</v>
      </c>
      <c r="N787" s="3">
        <v>15</v>
      </c>
      <c r="O787" s="3">
        <v>4</v>
      </c>
      <c r="P787" s="3">
        <v>12</v>
      </c>
      <c r="Q787" s="3">
        <v>4</v>
      </c>
      <c r="R787" s="3">
        <v>25</v>
      </c>
      <c r="S787" s="3">
        <v>4</v>
      </c>
      <c r="T787">
        <v>100</v>
      </c>
      <c r="U787" t="s">
        <v>41</v>
      </c>
    </row>
    <row r="788" spans="1:21" x14ac:dyDescent="0.45">
      <c r="A788" t="s">
        <v>650</v>
      </c>
      <c r="B788" t="s">
        <v>653</v>
      </c>
      <c r="C788" t="s">
        <v>651</v>
      </c>
      <c r="D788" s="3" t="s">
        <v>652</v>
      </c>
      <c r="E788">
        <v>2009</v>
      </c>
      <c r="F788">
        <v>2009</v>
      </c>
      <c r="G788" t="s">
        <v>17</v>
      </c>
      <c r="H788" t="s">
        <v>16</v>
      </c>
      <c r="I788">
        <v>0</v>
      </c>
      <c r="J788" s="3" t="s">
        <v>17</v>
      </c>
      <c r="K788" s="3">
        <v>0</v>
      </c>
      <c r="L788" s="3">
        <v>0</v>
      </c>
      <c r="M788" s="3">
        <v>196</v>
      </c>
      <c r="N788" s="3">
        <v>20</v>
      </c>
      <c r="O788" s="3">
        <v>7</v>
      </c>
      <c r="P788" s="3">
        <v>12</v>
      </c>
      <c r="Q788" s="3">
        <v>4</v>
      </c>
      <c r="R788" s="3">
        <v>25</v>
      </c>
      <c r="S788" s="3">
        <v>88</v>
      </c>
      <c r="T788">
        <v>100</v>
      </c>
      <c r="U788" t="s">
        <v>41</v>
      </c>
    </row>
    <row r="789" spans="1:21" x14ac:dyDescent="0.45">
      <c r="A789" t="s">
        <v>650</v>
      </c>
      <c r="B789" t="s">
        <v>653</v>
      </c>
      <c r="C789" t="s">
        <v>651</v>
      </c>
      <c r="D789" s="3" t="s">
        <v>652</v>
      </c>
      <c r="E789">
        <v>2009</v>
      </c>
      <c r="F789">
        <v>2009</v>
      </c>
      <c r="G789" t="s">
        <v>17</v>
      </c>
      <c r="H789" t="s">
        <v>16</v>
      </c>
      <c r="I789">
        <v>0</v>
      </c>
      <c r="J789" s="3" t="s">
        <v>17</v>
      </c>
      <c r="K789" s="3">
        <v>0</v>
      </c>
      <c r="L789" s="3">
        <v>0</v>
      </c>
      <c r="M789" s="3">
        <v>196</v>
      </c>
      <c r="N789" s="3">
        <v>25</v>
      </c>
      <c r="O789" s="3">
        <v>10</v>
      </c>
      <c r="P789" s="3">
        <v>12</v>
      </c>
      <c r="Q789" s="3">
        <v>4</v>
      </c>
      <c r="R789" s="3">
        <v>25</v>
      </c>
      <c r="S789" s="3">
        <v>63</v>
      </c>
      <c r="T789">
        <v>100</v>
      </c>
      <c r="U789" t="s">
        <v>41</v>
      </c>
    </row>
    <row r="790" spans="1:21" x14ac:dyDescent="0.45">
      <c r="A790" t="s">
        <v>650</v>
      </c>
      <c r="B790" t="s">
        <v>653</v>
      </c>
      <c r="C790" t="s">
        <v>651</v>
      </c>
      <c r="D790" s="3" t="s">
        <v>652</v>
      </c>
      <c r="E790">
        <v>2009</v>
      </c>
      <c r="F790">
        <v>2009</v>
      </c>
      <c r="G790" t="s">
        <v>17</v>
      </c>
      <c r="H790" t="s">
        <v>16</v>
      </c>
      <c r="I790">
        <v>0</v>
      </c>
      <c r="J790" s="3" t="s">
        <v>17</v>
      </c>
      <c r="K790" s="3">
        <v>0</v>
      </c>
      <c r="L790" s="3">
        <v>0</v>
      </c>
      <c r="M790" s="3">
        <v>196</v>
      </c>
      <c r="N790" s="3">
        <v>5</v>
      </c>
      <c r="O790" s="3">
        <v>5</v>
      </c>
      <c r="P790" s="3">
        <v>0</v>
      </c>
      <c r="Q790" s="3">
        <v>4</v>
      </c>
      <c r="R790" s="3">
        <v>25</v>
      </c>
      <c r="S790" s="3">
        <v>0</v>
      </c>
      <c r="T790">
        <v>100</v>
      </c>
      <c r="U790" t="s">
        <v>41</v>
      </c>
    </row>
    <row r="791" spans="1:21" x14ac:dyDescent="0.45">
      <c r="A791" t="s">
        <v>650</v>
      </c>
      <c r="B791" t="s">
        <v>653</v>
      </c>
      <c r="C791" t="s">
        <v>651</v>
      </c>
      <c r="D791" s="3" t="s">
        <v>652</v>
      </c>
      <c r="E791">
        <v>2009</v>
      </c>
      <c r="F791">
        <v>2009</v>
      </c>
      <c r="G791" t="s">
        <v>17</v>
      </c>
      <c r="H791" t="s">
        <v>16</v>
      </c>
      <c r="I791">
        <v>0</v>
      </c>
      <c r="J791" s="3" t="s">
        <v>17</v>
      </c>
      <c r="K791" s="3">
        <v>0</v>
      </c>
      <c r="L791" s="3">
        <v>0</v>
      </c>
      <c r="M791" s="3">
        <v>196</v>
      </c>
      <c r="N791" s="3">
        <v>15</v>
      </c>
      <c r="O791" s="3">
        <v>4</v>
      </c>
      <c r="P791" s="3">
        <v>0</v>
      </c>
      <c r="Q791" s="3">
        <v>4</v>
      </c>
      <c r="R791" s="3">
        <v>25</v>
      </c>
      <c r="S791" s="3">
        <v>2</v>
      </c>
      <c r="T791">
        <v>100</v>
      </c>
      <c r="U791" t="s">
        <v>41</v>
      </c>
    </row>
    <row r="792" spans="1:21" x14ac:dyDescent="0.45">
      <c r="A792" t="s">
        <v>650</v>
      </c>
      <c r="B792" t="s">
        <v>653</v>
      </c>
      <c r="C792" t="s">
        <v>651</v>
      </c>
      <c r="D792" s="3" t="s">
        <v>652</v>
      </c>
      <c r="E792">
        <v>2009</v>
      </c>
      <c r="F792">
        <v>2009</v>
      </c>
      <c r="G792" t="s">
        <v>17</v>
      </c>
      <c r="H792" t="s">
        <v>16</v>
      </c>
      <c r="I792">
        <v>0</v>
      </c>
      <c r="J792" s="3" t="s">
        <v>17</v>
      </c>
      <c r="K792" s="3">
        <v>0</v>
      </c>
      <c r="L792" s="3">
        <v>0</v>
      </c>
      <c r="M792" s="3">
        <v>196</v>
      </c>
      <c r="N792" s="3">
        <v>20</v>
      </c>
      <c r="O792" s="3">
        <v>7</v>
      </c>
      <c r="P792" s="3">
        <v>0</v>
      </c>
      <c r="Q792" s="3">
        <v>4</v>
      </c>
      <c r="R792" s="3">
        <v>25</v>
      </c>
      <c r="S792" s="3">
        <v>85</v>
      </c>
      <c r="T792">
        <v>100</v>
      </c>
      <c r="U792" t="s">
        <v>41</v>
      </c>
    </row>
    <row r="793" spans="1:21" x14ac:dyDescent="0.45">
      <c r="A793" t="s">
        <v>650</v>
      </c>
      <c r="B793" t="s">
        <v>653</v>
      </c>
      <c r="C793" t="s">
        <v>651</v>
      </c>
      <c r="D793" s="3" t="s">
        <v>652</v>
      </c>
      <c r="E793">
        <v>2009</v>
      </c>
      <c r="F793">
        <v>2009</v>
      </c>
      <c r="G793" t="s">
        <v>17</v>
      </c>
      <c r="H793" t="s">
        <v>16</v>
      </c>
      <c r="I793">
        <v>0</v>
      </c>
      <c r="J793" s="3" t="s">
        <v>17</v>
      </c>
      <c r="K793" s="3">
        <v>0</v>
      </c>
      <c r="L793" s="3">
        <v>0</v>
      </c>
      <c r="M793" s="3">
        <v>196</v>
      </c>
      <c r="N793" s="3">
        <v>25</v>
      </c>
      <c r="O793" s="3">
        <v>10</v>
      </c>
      <c r="P793" s="3">
        <v>0</v>
      </c>
      <c r="Q793" s="3">
        <v>4</v>
      </c>
      <c r="R793" s="3">
        <v>25</v>
      </c>
      <c r="S793" s="3">
        <v>40</v>
      </c>
      <c r="T793">
        <v>100</v>
      </c>
      <c r="U793" t="s">
        <v>41</v>
      </c>
    </row>
    <row r="794" spans="1:21" x14ac:dyDescent="0.45">
      <c r="A794" t="s">
        <v>656</v>
      </c>
      <c r="B794" t="s">
        <v>657</v>
      </c>
      <c r="C794" t="s">
        <v>659</v>
      </c>
      <c r="D794" t="s">
        <v>658</v>
      </c>
      <c r="E794">
        <v>2008</v>
      </c>
      <c r="F794">
        <v>2008</v>
      </c>
      <c r="G794" t="s">
        <v>15</v>
      </c>
      <c r="H794" t="s">
        <v>16</v>
      </c>
      <c r="I794">
        <v>0</v>
      </c>
      <c r="J794" s="3" t="s">
        <v>17</v>
      </c>
      <c r="K794" s="3">
        <v>0</v>
      </c>
      <c r="L794" s="3">
        <v>0</v>
      </c>
      <c r="M794">
        <v>63</v>
      </c>
      <c r="N794" s="3">
        <v>25</v>
      </c>
      <c r="O794" s="3">
        <v>20</v>
      </c>
      <c r="P794" s="3">
        <v>8</v>
      </c>
      <c r="Q794" s="3">
        <v>4</v>
      </c>
      <c r="R794" s="3">
        <v>30</v>
      </c>
      <c r="S794" s="3">
        <v>0</v>
      </c>
      <c r="T794" t="s">
        <v>16</v>
      </c>
      <c r="U794" t="s">
        <v>16</v>
      </c>
    </row>
    <row r="795" spans="1:21" x14ac:dyDescent="0.45">
      <c r="A795" t="s">
        <v>656</v>
      </c>
      <c r="B795" t="s">
        <v>657</v>
      </c>
      <c r="C795" t="s">
        <v>659</v>
      </c>
      <c r="D795" t="s">
        <v>658</v>
      </c>
      <c r="E795">
        <v>2008</v>
      </c>
      <c r="F795">
        <v>2008</v>
      </c>
      <c r="G795" t="s">
        <v>15</v>
      </c>
      <c r="H795">
        <v>4</v>
      </c>
      <c r="I795">
        <v>120</v>
      </c>
      <c r="J795" s="3" t="s">
        <v>17</v>
      </c>
      <c r="K795" s="3">
        <v>0</v>
      </c>
      <c r="L795" s="3">
        <v>0</v>
      </c>
      <c r="M795">
        <v>63</v>
      </c>
      <c r="N795" s="3">
        <v>25</v>
      </c>
      <c r="O795" s="3">
        <v>20</v>
      </c>
      <c r="P795" s="3">
        <v>8</v>
      </c>
      <c r="Q795" s="3">
        <v>4</v>
      </c>
      <c r="R795" s="3">
        <v>30</v>
      </c>
      <c r="S795" s="3">
        <v>98.34</v>
      </c>
      <c r="T795" t="s">
        <v>16</v>
      </c>
      <c r="U795" t="s">
        <v>16</v>
      </c>
    </row>
    <row r="796" spans="1:21" x14ac:dyDescent="0.45">
      <c r="A796" t="s">
        <v>660</v>
      </c>
      <c r="B796" t="s">
        <v>661</v>
      </c>
      <c r="C796" t="s">
        <v>662</v>
      </c>
      <c r="D796" s="3" t="s">
        <v>663</v>
      </c>
      <c r="E796">
        <v>2007</v>
      </c>
      <c r="F796">
        <v>2007</v>
      </c>
      <c r="G796" t="s">
        <v>17</v>
      </c>
      <c r="H796" t="s">
        <v>16</v>
      </c>
      <c r="I796">
        <v>0</v>
      </c>
      <c r="J796" s="3" t="s">
        <v>17</v>
      </c>
      <c r="K796" s="3">
        <v>0</v>
      </c>
      <c r="L796" s="3">
        <v>0</v>
      </c>
      <c r="M796">
        <v>300</v>
      </c>
      <c r="N796" s="3">
        <v>5</v>
      </c>
      <c r="O796" s="3">
        <v>5</v>
      </c>
      <c r="P796" s="3">
        <v>12</v>
      </c>
      <c r="Q796" s="3">
        <v>4</v>
      </c>
      <c r="R796" s="3">
        <v>30</v>
      </c>
      <c r="S796" s="3">
        <v>0</v>
      </c>
      <c r="T796" t="s">
        <v>16</v>
      </c>
      <c r="U796" t="s">
        <v>16</v>
      </c>
    </row>
    <row r="797" spans="1:21" x14ac:dyDescent="0.45">
      <c r="A797" t="s">
        <v>660</v>
      </c>
      <c r="B797" t="s">
        <v>661</v>
      </c>
      <c r="C797" t="s">
        <v>662</v>
      </c>
      <c r="D797" s="3" t="s">
        <v>663</v>
      </c>
      <c r="E797">
        <v>2007</v>
      </c>
      <c r="F797">
        <v>2007</v>
      </c>
      <c r="G797" t="s">
        <v>17</v>
      </c>
      <c r="H797" t="s">
        <v>16</v>
      </c>
      <c r="I797">
        <v>0</v>
      </c>
      <c r="J797" s="3" t="s">
        <v>17</v>
      </c>
      <c r="K797" s="3">
        <v>0</v>
      </c>
      <c r="L797" s="3">
        <v>0</v>
      </c>
      <c r="M797">
        <v>300</v>
      </c>
      <c r="N797" s="3">
        <v>15</v>
      </c>
      <c r="O797" s="3">
        <v>15</v>
      </c>
      <c r="P797" s="3">
        <v>12</v>
      </c>
      <c r="Q797" s="3">
        <v>4</v>
      </c>
      <c r="R797" s="3">
        <v>30</v>
      </c>
      <c r="S797" s="3">
        <v>91</v>
      </c>
      <c r="T797" t="s">
        <v>16</v>
      </c>
      <c r="U797" t="s">
        <v>16</v>
      </c>
    </row>
    <row r="798" spans="1:21" x14ac:dyDescent="0.45">
      <c r="A798" t="s">
        <v>660</v>
      </c>
      <c r="B798" t="s">
        <v>661</v>
      </c>
      <c r="C798" t="s">
        <v>662</v>
      </c>
      <c r="D798" s="3" t="s">
        <v>663</v>
      </c>
      <c r="E798">
        <v>2007</v>
      </c>
      <c r="F798">
        <v>2007</v>
      </c>
      <c r="G798" t="s">
        <v>17</v>
      </c>
      <c r="H798" t="s">
        <v>16</v>
      </c>
      <c r="I798">
        <v>0</v>
      </c>
      <c r="J798" s="3" t="s">
        <v>17</v>
      </c>
      <c r="K798" s="3">
        <v>0</v>
      </c>
      <c r="L798" s="3">
        <v>0</v>
      </c>
      <c r="M798">
        <v>300</v>
      </c>
      <c r="N798" s="3">
        <v>25</v>
      </c>
      <c r="O798" s="3">
        <v>25</v>
      </c>
      <c r="P798" s="3">
        <v>12</v>
      </c>
      <c r="Q798" s="3">
        <v>4</v>
      </c>
      <c r="R798" s="3">
        <v>30</v>
      </c>
      <c r="S798" s="3">
        <v>10</v>
      </c>
      <c r="T798" t="s">
        <v>16</v>
      </c>
      <c r="U798" t="s">
        <v>16</v>
      </c>
    </row>
    <row r="799" spans="1:21" x14ac:dyDescent="0.45">
      <c r="A799" t="s">
        <v>660</v>
      </c>
      <c r="B799" t="s">
        <v>661</v>
      </c>
      <c r="C799" t="s">
        <v>662</v>
      </c>
      <c r="D799" s="3" t="s">
        <v>663</v>
      </c>
      <c r="E799">
        <v>2007</v>
      </c>
      <c r="F799">
        <v>2007</v>
      </c>
      <c r="G799" t="s">
        <v>17</v>
      </c>
      <c r="H799" t="s">
        <v>16</v>
      </c>
      <c r="I799">
        <v>0</v>
      </c>
      <c r="J799" s="3" t="s">
        <v>17</v>
      </c>
      <c r="K799" s="3">
        <v>0</v>
      </c>
      <c r="L799" s="3">
        <v>0</v>
      </c>
      <c r="M799">
        <v>300</v>
      </c>
      <c r="N799" s="3">
        <v>15</v>
      </c>
      <c r="O799" s="3">
        <v>5</v>
      </c>
      <c r="P799" s="3">
        <v>12</v>
      </c>
      <c r="Q799" s="3">
        <v>4</v>
      </c>
      <c r="R799" s="3">
        <v>30</v>
      </c>
      <c r="S799" s="3">
        <v>32</v>
      </c>
      <c r="T799" t="s">
        <v>16</v>
      </c>
      <c r="U799" t="s">
        <v>16</v>
      </c>
    </row>
    <row r="800" spans="1:21" x14ac:dyDescent="0.45">
      <c r="A800" t="s">
        <v>660</v>
      </c>
      <c r="B800" t="s">
        <v>661</v>
      </c>
      <c r="C800" t="s">
        <v>662</v>
      </c>
      <c r="D800" s="3" t="s">
        <v>663</v>
      </c>
      <c r="E800">
        <v>2007</v>
      </c>
      <c r="F800">
        <v>2007</v>
      </c>
      <c r="G800" t="s">
        <v>17</v>
      </c>
      <c r="H800" t="s">
        <v>16</v>
      </c>
      <c r="I800">
        <v>0</v>
      </c>
      <c r="J800" s="3" t="s">
        <v>17</v>
      </c>
      <c r="K800" s="3">
        <v>0</v>
      </c>
      <c r="L800" s="3">
        <v>0</v>
      </c>
      <c r="M800">
        <v>300</v>
      </c>
      <c r="N800" s="3">
        <v>20</v>
      </c>
      <c r="O800" s="3">
        <v>10</v>
      </c>
      <c r="P800" s="3">
        <v>12</v>
      </c>
      <c r="Q800" s="3">
        <v>4</v>
      </c>
      <c r="R800" s="3">
        <v>30</v>
      </c>
      <c r="S800" s="3">
        <v>76</v>
      </c>
      <c r="T800" t="s">
        <v>16</v>
      </c>
      <c r="U800" t="s">
        <v>16</v>
      </c>
    </row>
    <row r="801" spans="1:21" x14ac:dyDescent="0.45">
      <c r="A801" t="s">
        <v>660</v>
      </c>
      <c r="B801" t="s">
        <v>661</v>
      </c>
      <c r="C801" t="s">
        <v>662</v>
      </c>
      <c r="D801" s="3" t="s">
        <v>663</v>
      </c>
      <c r="E801">
        <v>2007</v>
      </c>
      <c r="F801">
        <v>2007</v>
      </c>
      <c r="G801" t="s">
        <v>17</v>
      </c>
      <c r="H801" t="s">
        <v>16</v>
      </c>
      <c r="I801">
        <v>0</v>
      </c>
      <c r="J801" s="3" t="s">
        <v>17</v>
      </c>
      <c r="K801" s="3">
        <v>0</v>
      </c>
      <c r="L801" s="3">
        <v>0</v>
      </c>
      <c r="M801">
        <v>300</v>
      </c>
      <c r="N801" s="3">
        <v>25</v>
      </c>
      <c r="O801" s="3">
        <v>15</v>
      </c>
      <c r="P801" s="3">
        <v>12</v>
      </c>
      <c r="Q801" s="3">
        <v>4</v>
      </c>
      <c r="R801" s="3">
        <v>30</v>
      </c>
      <c r="S801" s="3">
        <v>96</v>
      </c>
      <c r="T801" t="s">
        <v>16</v>
      </c>
      <c r="U801" t="s">
        <v>16</v>
      </c>
    </row>
    <row r="802" spans="1:21" x14ac:dyDescent="0.45">
      <c r="A802" t="s">
        <v>660</v>
      </c>
      <c r="B802" t="s">
        <v>661</v>
      </c>
      <c r="C802" t="s">
        <v>662</v>
      </c>
      <c r="D802" s="3" t="s">
        <v>663</v>
      </c>
      <c r="E802">
        <v>2007</v>
      </c>
      <c r="F802">
        <v>2007</v>
      </c>
      <c r="G802" t="s">
        <v>17</v>
      </c>
      <c r="H802" t="s">
        <v>16</v>
      </c>
      <c r="I802">
        <v>0</v>
      </c>
      <c r="J802" s="3" t="s">
        <v>17</v>
      </c>
      <c r="K802" s="3">
        <v>0</v>
      </c>
      <c r="L802" s="3">
        <v>0</v>
      </c>
      <c r="M802">
        <v>300</v>
      </c>
      <c r="N802" s="3">
        <v>30</v>
      </c>
      <c r="O802" s="3">
        <v>20</v>
      </c>
      <c r="P802" s="3">
        <v>12</v>
      </c>
      <c r="Q802" s="3">
        <v>4</v>
      </c>
      <c r="R802" s="3">
        <v>30</v>
      </c>
      <c r="S802" s="3">
        <v>40</v>
      </c>
      <c r="T802" t="s">
        <v>16</v>
      </c>
      <c r="U802" t="s">
        <v>16</v>
      </c>
    </row>
    <row r="803" spans="1:21" x14ac:dyDescent="0.45">
      <c r="A803" t="s">
        <v>664</v>
      </c>
      <c r="B803" t="s">
        <v>479</v>
      </c>
      <c r="C803" t="s">
        <v>667</v>
      </c>
      <c r="D803" s="3" t="s">
        <v>672</v>
      </c>
      <c r="E803">
        <v>2010</v>
      </c>
      <c r="F803">
        <v>2010</v>
      </c>
      <c r="G803" t="s">
        <v>15</v>
      </c>
      <c r="H803">
        <v>5</v>
      </c>
      <c r="I803">
        <v>35</v>
      </c>
      <c r="J803" s="3" t="s">
        <v>17</v>
      </c>
      <c r="K803" s="3">
        <v>0</v>
      </c>
      <c r="L803" s="3">
        <v>0</v>
      </c>
      <c r="M803">
        <v>56</v>
      </c>
      <c r="N803" s="3">
        <v>15</v>
      </c>
      <c r="O803" s="3">
        <v>5</v>
      </c>
      <c r="P803" s="3">
        <v>12</v>
      </c>
      <c r="Q803" s="3">
        <v>5</v>
      </c>
      <c r="R803" s="3">
        <v>50</v>
      </c>
      <c r="S803" s="3">
        <v>79</v>
      </c>
      <c r="T803" t="s">
        <v>16</v>
      </c>
      <c r="U803" t="s">
        <v>16</v>
      </c>
    </row>
    <row r="804" spans="1:21" x14ac:dyDescent="0.45">
      <c r="A804" t="s">
        <v>664</v>
      </c>
      <c r="B804" t="s">
        <v>468</v>
      </c>
      <c r="C804" t="s">
        <v>667</v>
      </c>
      <c r="D804" s="3" t="s">
        <v>672</v>
      </c>
      <c r="E804">
        <v>2010</v>
      </c>
      <c r="F804">
        <v>2010</v>
      </c>
      <c r="G804" t="s">
        <v>15</v>
      </c>
      <c r="H804">
        <v>5</v>
      </c>
      <c r="I804">
        <v>35</v>
      </c>
      <c r="J804" s="3" t="s">
        <v>17</v>
      </c>
      <c r="K804" s="3">
        <v>0</v>
      </c>
      <c r="L804" s="3">
        <v>0</v>
      </c>
      <c r="M804">
        <v>56</v>
      </c>
      <c r="N804" s="3">
        <v>15</v>
      </c>
      <c r="O804" s="3">
        <v>5</v>
      </c>
      <c r="P804" s="3">
        <v>12</v>
      </c>
      <c r="Q804" s="3">
        <v>5</v>
      </c>
      <c r="R804" s="3">
        <v>50</v>
      </c>
      <c r="S804" s="3">
        <v>73</v>
      </c>
      <c r="T804" t="s">
        <v>16</v>
      </c>
      <c r="U804" t="s">
        <v>16</v>
      </c>
    </row>
    <row r="805" spans="1:21" x14ac:dyDescent="0.45">
      <c r="A805" t="s">
        <v>664</v>
      </c>
      <c r="B805" t="s">
        <v>665</v>
      </c>
      <c r="C805" t="s">
        <v>668</v>
      </c>
      <c r="D805" t="s">
        <v>671</v>
      </c>
      <c r="E805">
        <v>2010</v>
      </c>
      <c r="F805">
        <v>2010</v>
      </c>
      <c r="G805" t="s">
        <v>15</v>
      </c>
      <c r="H805">
        <v>5</v>
      </c>
      <c r="I805">
        <v>35</v>
      </c>
      <c r="J805" s="3" t="s">
        <v>17</v>
      </c>
      <c r="K805" s="3">
        <v>0</v>
      </c>
      <c r="L805" s="3">
        <v>0</v>
      </c>
      <c r="M805">
        <v>56</v>
      </c>
      <c r="N805" s="3">
        <v>15</v>
      </c>
      <c r="O805" s="3">
        <v>5</v>
      </c>
      <c r="P805" s="3">
        <v>12</v>
      </c>
      <c r="Q805" s="3">
        <v>5</v>
      </c>
      <c r="R805" s="3">
        <v>50</v>
      </c>
      <c r="S805" s="3">
        <v>40</v>
      </c>
      <c r="T805" t="s">
        <v>16</v>
      </c>
      <c r="U805" t="s">
        <v>16</v>
      </c>
    </row>
    <row r="806" spans="1:21" x14ac:dyDescent="0.45">
      <c r="A806" t="s">
        <v>664</v>
      </c>
      <c r="B806" t="s">
        <v>666</v>
      </c>
      <c r="C806" t="s">
        <v>669</v>
      </c>
      <c r="D806" t="s">
        <v>670</v>
      </c>
      <c r="E806">
        <v>2010</v>
      </c>
      <c r="F806">
        <v>2010</v>
      </c>
      <c r="G806" t="s">
        <v>15</v>
      </c>
      <c r="H806">
        <v>5</v>
      </c>
      <c r="I806">
        <v>35</v>
      </c>
      <c r="J806" s="3" t="s">
        <v>17</v>
      </c>
      <c r="K806" s="3">
        <v>0</v>
      </c>
      <c r="L806" s="3">
        <v>0</v>
      </c>
      <c r="M806">
        <v>56</v>
      </c>
      <c r="N806" s="3">
        <v>15</v>
      </c>
      <c r="O806" s="3">
        <v>5</v>
      </c>
      <c r="P806" s="3">
        <v>12</v>
      </c>
      <c r="Q806" s="3">
        <v>5</v>
      </c>
      <c r="R806" s="3">
        <v>50</v>
      </c>
      <c r="S806" s="3">
        <v>1</v>
      </c>
      <c r="T806" t="s">
        <v>16</v>
      </c>
      <c r="U806" t="s">
        <v>16</v>
      </c>
    </row>
    <row r="807" spans="1:21" x14ac:dyDescent="0.45">
      <c r="A807" t="s">
        <v>664</v>
      </c>
      <c r="B807" t="s">
        <v>479</v>
      </c>
      <c r="C807" t="s">
        <v>667</v>
      </c>
      <c r="D807" s="3" t="s">
        <v>672</v>
      </c>
      <c r="E807">
        <v>2010</v>
      </c>
      <c r="F807">
        <v>2010</v>
      </c>
      <c r="G807" t="s">
        <v>15</v>
      </c>
      <c r="H807">
        <v>5</v>
      </c>
      <c r="I807">
        <v>35</v>
      </c>
      <c r="J807" s="3" t="s">
        <v>17</v>
      </c>
      <c r="K807" s="3">
        <v>0</v>
      </c>
      <c r="L807" s="3">
        <v>0</v>
      </c>
      <c r="M807">
        <v>56</v>
      </c>
      <c r="N807" s="3">
        <v>20</v>
      </c>
      <c r="O807" s="3">
        <v>10</v>
      </c>
      <c r="P807" s="3">
        <v>12</v>
      </c>
      <c r="Q807" s="3">
        <v>5</v>
      </c>
      <c r="R807" s="3">
        <v>50</v>
      </c>
      <c r="S807" s="3">
        <v>79</v>
      </c>
      <c r="T807" t="s">
        <v>16</v>
      </c>
      <c r="U807" t="s">
        <v>16</v>
      </c>
    </row>
    <row r="808" spans="1:21" x14ac:dyDescent="0.45">
      <c r="A808" t="s">
        <v>664</v>
      </c>
      <c r="B808" t="s">
        <v>468</v>
      </c>
      <c r="C808" t="s">
        <v>667</v>
      </c>
      <c r="D808" s="3" t="s">
        <v>672</v>
      </c>
      <c r="E808">
        <v>2010</v>
      </c>
      <c r="F808">
        <v>2010</v>
      </c>
      <c r="G808" t="s">
        <v>15</v>
      </c>
      <c r="H808">
        <v>5</v>
      </c>
      <c r="I808">
        <v>35</v>
      </c>
      <c r="J808" s="3" t="s">
        <v>17</v>
      </c>
      <c r="K808" s="3">
        <v>0</v>
      </c>
      <c r="L808" s="3">
        <v>0</v>
      </c>
      <c r="M808">
        <v>56</v>
      </c>
      <c r="N808" s="3">
        <v>20</v>
      </c>
      <c r="O808" s="3">
        <v>10</v>
      </c>
      <c r="P808" s="3">
        <v>12</v>
      </c>
      <c r="Q808" s="3">
        <v>5</v>
      </c>
      <c r="R808" s="3">
        <v>50</v>
      </c>
      <c r="S808" s="3">
        <v>73</v>
      </c>
      <c r="T808" t="s">
        <v>16</v>
      </c>
      <c r="U808" t="s">
        <v>16</v>
      </c>
    </row>
    <row r="809" spans="1:21" x14ac:dyDescent="0.45">
      <c r="A809" t="s">
        <v>664</v>
      </c>
      <c r="B809" t="s">
        <v>665</v>
      </c>
      <c r="C809" t="s">
        <v>668</v>
      </c>
      <c r="D809" t="s">
        <v>671</v>
      </c>
      <c r="E809">
        <v>2010</v>
      </c>
      <c r="F809">
        <v>2010</v>
      </c>
      <c r="G809" t="s">
        <v>15</v>
      </c>
      <c r="H809">
        <v>5</v>
      </c>
      <c r="I809">
        <v>35</v>
      </c>
      <c r="J809" s="3" t="s">
        <v>17</v>
      </c>
      <c r="K809" s="3">
        <v>0</v>
      </c>
      <c r="L809" s="3">
        <v>0</v>
      </c>
      <c r="M809">
        <v>56</v>
      </c>
      <c r="N809" s="3">
        <v>20</v>
      </c>
      <c r="O809" s="3">
        <v>10</v>
      </c>
      <c r="P809" s="3">
        <v>12</v>
      </c>
      <c r="Q809" s="3">
        <v>5</v>
      </c>
      <c r="R809" s="3">
        <v>50</v>
      </c>
      <c r="S809" s="3">
        <v>40</v>
      </c>
      <c r="T809" t="s">
        <v>16</v>
      </c>
      <c r="U809" t="s">
        <v>16</v>
      </c>
    </row>
    <row r="810" spans="1:21" x14ac:dyDescent="0.45">
      <c r="A810" t="s">
        <v>664</v>
      </c>
      <c r="B810" t="s">
        <v>666</v>
      </c>
      <c r="C810" t="s">
        <v>669</v>
      </c>
      <c r="D810" t="s">
        <v>670</v>
      </c>
      <c r="E810">
        <v>2010</v>
      </c>
      <c r="F810">
        <v>2010</v>
      </c>
      <c r="G810" t="s">
        <v>15</v>
      </c>
      <c r="H810">
        <v>5</v>
      </c>
      <c r="I810">
        <v>35</v>
      </c>
      <c r="J810" s="3" t="s">
        <v>17</v>
      </c>
      <c r="K810" s="3">
        <v>0</v>
      </c>
      <c r="L810" s="3">
        <v>0</v>
      </c>
      <c r="M810">
        <v>56</v>
      </c>
      <c r="N810" s="3">
        <v>20</v>
      </c>
      <c r="O810" s="3">
        <v>10</v>
      </c>
      <c r="P810" s="3">
        <v>12</v>
      </c>
      <c r="Q810" s="3">
        <v>5</v>
      </c>
      <c r="R810" s="3">
        <v>50</v>
      </c>
      <c r="S810" s="3">
        <v>1</v>
      </c>
      <c r="T810" t="s">
        <v>16</v>
      </c>
      <c r="U810" t="s">
        <v>16</v>
      </c>
    </row>
    <row r="811" spans="1:21" x14ac:dyDescent="0.45">
      <c r="A811" t="s">
        <v>673</v>
      </c>
      <c r="B811" t="s">
        <v>570</v>
      </c>
      <c r="C811" t="s">
        <v>674</v>
      </c>
      <c r="D811" t="s">
        <v>675</v>
      </c>
      <c r="E811">
        <v>1978</v>
      </c>
      <c r="F811">
        <v>2013</v>
      </c>
      <c r="G811" t="s">
        <v>15</v>
      </c>
      <c r="H811" t="s">
        <v>16</v>
      </c>
      <c r="I811">
        <v>0</v>
      </c>
      <c r="J811" s="3" t="s">
        <v>17</v>
      </c>
      <c r="K811" s="3">
        <v>0</v>
      </c>
      <c r="L811" s="3">
        <v>0</v>
      </c>
      <c r="M811" s="3">
        <v>21</v>
      </c>
      <c r="N811" s="3">
        <v>30</v>
      </c>
      <c r="O811" s="3">
        <v>20</v>
      </c>
      <c r="P811" s="3">
        <v>8</v>
      </c>
      <c r="Q811" s="3">
        <v>4</v>
      </c>
      <c r="R811" s="3">
        <v>75</v>
      </c>
      <c r="S811">
        <v>93</v>
      </c>
      <c r="T811" t="s">
        <v>16</v>
      </c>
      <c r="U811" t="s">
        <v>16</v>
      </c>
    </row>
    <row r="812" spans="1:21" x14ac:dyDescent="0.45">
      <c r="A812" t="s">
        <v>673</v>
      </c>
      <c r="B812" t="s">
        <v>570</v>
      </c>
      <c r="C812" t="s">
        <v>676</v>
      </c>
      <c r="D812" t="s">
        <v>677</v>
      </c>
      <c r="E812">
        <v>1987</v>
      </c>
      <c r="F812">
        <v>2013</v>
      </c>
      <c r="G812" t="s">
        <v>15</v>
      </c>
      <c r="H812" t="s">
        <v>16</v>
      </c>
      <c r="I812">
        <v>0</v>
      </c>
      <c r="J812" s="3" t="s">
        <v>17</v>
      </c>
      <c r="K812" s="3">
        <v>0</v>
      </c>
      <c r="L812" s="3">
        <v>0</v>
      </c>
      <c r="M812" s="3">
        <v>21</v>
      </c>
      <c r="N812" s="3">
        <v>30</v>
      </c>
      <c r="O812" s="3">
        <v>20</v>
      </c>
      <c r="P812" s="3">
        <v>8</v>
      </c>
      <c r="Q812" s="3">
        <v>4</v>
      </c>
      <c r="R812" s="3">
        <v>75</v>
      </c>
      <c r="S812">
        <v>94</v>
      </c>
      <c r="T812" t="s">
        <v>16</v>
      </c>
      <c r="U812" t="s">
        <v>16</v>
      </c>
    </row>
    <row r="813" spans="1:21" x14ac:dyDescent="0.45">
      <c r="A813" t="s">
        <v>673</v>
      </c>
      <c r="B813" t="s">
        <v>570</v>
      </c>
      <c r="C813" t="s">
        <v>678</v>
      </c>
      <c r="D813" t="s">
        <v>679</v>
      </c>
      <c r="E813">
        <v>1988</v>
      </c>
      <c r="F813">
        <v>2013</v>
      </c>
      <c r="G813" t="s">
        <v>15</v>
      </c>
      <c r="H813" t="s">
        <v>16</v>
      </c>
      <c r="I813">
        <v>0</v>
      </c>
      <c r="J813" s="3" t="s">
        <v>17</v>
      </c>
      <c r="K813" s="3">
        <v>0</v>
      </c>
      <c r="L813" s="3">
        <v>0</v>
      </c>
      <c r="M813" s="3">
        <v>21</v>
      </c>
      <c r="N813" s="3">
        <v>30</v>
      </c>
      <c r="O813" s="3">
        <v>20</v>
      </c>
      <c r="P813" s="3">
        <v>8</v>
      </c>
      <c r="Q813" s="3">
        <v>4</v>
      </c>
      <c r="R813" s="3">
        <v>75</v>
      </c>
      <c r="S813">
        <v>95</v>
      </c>
      <c r="T813" t="s">
        <v>16</v>
      </c>
      <c r="U813" t="s">
        <v>16</v>
      </c>
    </row>
    <row r="814" spans="1:21" x14ac:dyDescent="0.45">
      <c r="A814" t="s">
        <v>673</v>
      </c>
      <c r="B814" t="s">
        <v>570</v>
      </c>
      <c r="C814" t="s">
        <v>680</v>
      </c>
      <c r="D814" t="s">
        <v>681</v>
      </c>
      <c r="E814">
        <v>1996</v>
      </c>
      <c r="F814">
        <v>2013</v>
      </c>
      <c r="G814" t="s">
        <v>15</v>
      </c>
      <c r="H814" t="s">
        <v>16</v>
      </c>
      <c r="I814">
        <v>0</v>
      </c>
      <c r="J814" s="3" t="s">
        <v>17</v>
      </c>
      <c r="K814" s="3">
        <v>0</v>
      </c>
      <c r="L814" s="3">
        <v>0</v>
      </c>
      <c r="M814" s="3">
        <v>21</v>
      </c>
      <c r="N814" s="3">
        <v>30</v>
      </c>
      <c r="O814" s="3">
        <v>20</v>
      </c>
      <c r="P814" s="3">
        <v>8</v>
      </c>
      <c r="Q814" s="3">
        <v>4</v>
      </c>
      <c r="R814" s="3">
        <v>75</v>
      </c>
      <c r="S814">
        <v>96</v>
      </c>
      <c r="T814" t="s">
        <v>16</v>
      </c>
      <c r="U814" t="s">
        <v>16</v>
      </c>
    </row>
    <row r="815" spans="1:21" x14ac:dyDescent="0.45">
      <c r="A815" t="s">
        <v>673</v>
      </c>
      <c r="B815" t="s">
        <v>570</v>
      </c>
      <c r="C815" t="s">
        <v>682</v>
      </c>
      <c r="D815" t="s">
        <v>683</v>
      </c>
      <c r="E815">
        <v>2005</v>
      </c>
      <c r="F815">
        <v>2013</v>
      </c>
      <c r="G815" t="s">
        <v>15</v>
      </c>
      <c r="H815" t="s">
        <v>16</v>
      </c>
      <c r="I815">
        <v>0</v>
      </c>
      <c r="J815" s="3" t="s">
        <v>17</v>
      </c>
      <c r="K815" s="3">
        <v>0</v>
      </c>
      <c r="L815" s="3">
        <v>0</v>
      </c>
      <c r="M815" s="3">
        <v>21</v>
      </c>
      <c r="N815" s="3">
        <v>30</v>
      </c>
      <c r="O815" s="3">
        <v>20</v>
      </c>
      <c r="P815" s="3">
        <v>8</v>
      </c>
      <c r="Q815" s="3">
        <v>4</v>
      </c>
      <c r="R815" s="3">
        <v>75</v>
      </c>
      <c r="S815">
        <v>96</v>
      </c>
      <c r="T815" t="s">
        <v>16</v>
      </c>
      <c r="U815" t="s">
        <v>16</v>
      </c>
    </row>
    <row r="816" spans="1:21" x14ac:dyDescent="0.45">
      <c r="A816" t="s">
        <v>673</v>
      </c>
      <c r="B816" t="s">
        <v>684</v>
      </c>
      <c r="C816" t="s">
        <v>685</v>
      </c>
      <c r="D816" t="s">
        <v>686</v>
      </c>
      <c r="E816">
        <v>1978</v>
      </c>
      <c r="F816">
        <v>2013</v>
      </c>
      <c r="G816" t="s">
        <v>15</v>
      </c>
      <c r="H816" t="s">
        <v>16</v>
      </c>
      <c r="I816">
        <v>0</v>
      </c>
      <c r="J816" s="3" t="s">
        <v>17</v>
      </c>
      <c r="K816" s="3">
        <v>0</v>
      </c>
      <c r="L816" s="3">
        <v>0</v>
      </c>
      <c r="M816" s="3">
        <v>21</v>
      </c>
      <c r="N816" s="3">
        <v>30</v>
      </c>
      <c r="O816" s="3">
        <v>20</v>
      </c>
      <c r="P816" s="3">
        <v>8</v>
      </c>
      <c r="Q816" s="3">
        <v>4</v>
      </c>
      <c r="R816" s="3">
        <v>75</v>
      </c>
      <c r="S816">
        <v>92</v>
      </c>
      <c r="T816" t="s">
        <v>16</v>
      </c>
      <c r="U816" t="s">
        <v>16</v>
      </c>
    </row>
    <row r="817" spans="1:21" x14ac:dyDescent="0.45">
      <c r="A817" t="s">
        <v>673</v>
      </c>
      <c r="B817" t="s">
        <v>684</v>
      </c>
      <c r="C817" t="s">
        <v>687</v>
      </c>
      <c r="D817" t="s">
        <v>688</v>
      </c>
      <c r="E817">
        <v>1979</v>
      </c>
      <c r="F817">
        <v>2013</v>
      </c>
      <c r="G817" t="s">
        <v>15</v>
      </c>
      <c r="H817" t="s">
        <v>16</v>
      </c>
      <c r="I817">
        <v>0</v>
      </c>
      <c r="J817" s="3" t="s">
        <v>17</v>
      </c>
      <c r="K817" s="3">
        <v>0</v>
      </c>
      <c r="L817" s="3">
        <v>0</v>
      </c>
      <c r="M817" s="3">
        <v>21</v>
      </c>
      <c r="N817" s="3">
        <v>30</v>
      </c>
      <c r="O817" s="3">
        <v>20</v>
      </c>
      <c r="P817" s="3">
        <v>8</v>
      </c>
      <c r="Q817" s="3">
        <v>4</v>
      </c>
      <c r="R817" s="3">
        <v>75</v>
      </c>
      <c r="S817">
        <v>94</v>
      </c>
      <c r="T817" t="s">
        <v>16</v>
      </c>
      <c r="U817" t="s">
        <v>16</v>
      </c>
    </row>
    <row r="818" spans="1:21" x14ac:dyDescent="0.45">
      <c r="A818" t="s">
        <v>673</v>
      </c>
      <c r="B818" t="s">
        <v>684</v>
      </c>
      <c r="C818" t="s">
        <v>689</v>
      </c>
      <c r="D818" t="s">
        <v>690</v>
      </c>
      <c r="E818">
        <v>1992</v>
      </c>
      <c r="F818">
        <v>2013</v>
      </c>
      <c r="G818" t="s">
        <v>15</v>
      </c>
      <c r="H818" t="s">
        <v>16</v>
      </c>
      <c r="I818">
        <v>0</v>
      </c>
      <c r="J818" s="3" t="s">
        <v>17</v>
      </c>
      <c r="K818" s="3">
        <v>0</v>
      </c>
      <c r="L818" s="3">
        <v>0</v>
      </c>
      <c r="M818" s="3">
        <v>21</v>
      </c>
      <c r="N818" s="3">
        <v>30</v>
      </c>
      <c r="O818" s="3">
        <v>20</v>
      </c>
      <c r="P818" s="3">
        <v>8</v>
      </c>
      <c r="Q818" s="3">
        <v>4</v>
      </c>
      <c r="R818" s="3">
        <v>75</v>
      </c>
      <c r="S818">
        <v>97</v>
      </c>
      <c r="T818" t="s">
        <v>16</v>
      </c>
      <c r="U818" t="s">
        <v>16</v>
      </c>
    </row>
    <row r="819" spans="1:21" x14ac:dyDescent="0.45">
      <c r="A819" t="s">
        <v>673</v>
      </c>
      <c r="B819" t="s">
        <v>684</v>
      </c>
      <c r="C819" t="s">
        <v>691</v>
      </c>
      <c r="D819" t="s">
        <v>692</v>
      </c>
      <c r="E819">
        <v>1993</v>
      </c>
      <c r="F819">
        <v>2013</v>
      </c>
      <c r="G819" t="s">
        <v>15</v>
      </c>
      <c r="H819" t="s">
        <v>16</v>
      </c>
      <c r="I819">
        <v>0</v>
      </c>
      <c r="J819" s="3" t="s">
        <v>17</v>
      </c>
      <c r="K819" s="3">
        <v>0</v>
      </c>
      <c r="L819" s="3">
        <v>0</v>
      </c>
      <c r="M819" s="3">
        <v>21</v>
      </c>
      <c r="N819" s="3">
        <v>30</v>
      </c>
      <c r="O819" s="3">
        <v>20</v>
      </c>
      <c r="P819" s="3">
        <v>8</v>
      </c>
      <c r="Q819" s="3">
        <v>4</v>
      </c>
      <c r="R819" s="3">
        <v>75</v>
      </c>
      <c r="S819">
        <v>93</v>
      </c>
      <c r="T819" t="s">
        <v>16</v>
      </c>
      <c r="U819" t="s">
        <v>16</v>
      </c>
    </row>
    <row r="820" spans="1:21" x14ac:dyDescent="0.45">
      <c r="A820" t="s">
        <v>673</v>
      </c>
      <c r="B820" t="s">
        <v>684</v>
      </c>
      <c r="C820" t="s">
        <v>676</v>
      </c>
      <c r="D820" t="s">
        <v>693</v>
      </c>
      <c r="E820">
        <v>2008</v>
      </c>
      <c r="F820">
        <v>2013</v>
      </c>
      <c r="G820" t="s">
        <v>15</v>
      </c>
      <c r="H820" t="s">
        <v>16</v>
      </c>
      <c r="I820">
        <v>0</v>
      </c>
      <c r="J820" s="3" t="s">
        <v>17</v>
      </c>
      <c r="K820" s="3">
        <v>0</v>
      </c>
      <c r="L820" s="3">
        <v>0</v>
      </c>
      <c r="M820" s="3">
        <v>21</v>
      </c>
      <c r="N820" s="3">
        <v>30</v>
      </c>
      <c r="O820" s="3">
        <v>20</v>
      </c>
      <c r="P820" s="3">
        <v>8</v>
      </c>
      <c r="Q820" s="3">
        <v>4</v>
      </c>
      <c r="R820" s="3">
        <v>75</v>
      </c>
      <c r="S820">
        <v>96</v>
      </c>
      <c r="T820" t="s">
        <v>16</v>
      </c>
      <c r="U820" t="s">
        <v>16</v>
      </c>
    </row>
    <row r="821" spans="1:21" x14ac:dyDescent="0.45">
      <c r="A821" t="s">
        <v>695</v>
      </c>
      <c r="B821" t="s">
        <v>696</v>
      </c>
      <c r="C821" t="s">
        <v>697</v>
      </c>
      <c r="D821" t="s">
        <v>698</v>
      </c>
      <c r="E821">
        <v>2012</v>
      </c>
      <c r="F821">
        <v>2013</v>
      </c>
      <c r="G821" t="s">
        <v>15</v>
      </c>
      <c r="H821" t="s">
        <v>16</v>
      </c>
      <c r="I821">
        <v>0</v>
      </c>
      <c r="J821" s="3" t="s">
        <v>17</v>
      </c>
      <c r="K821" s="3">
        <v>0</v>
      </c>
      <c r="L821" s="3">
        <v>0</v>
      </c>
      <c r="M821">
        <v>63</v>
      </c>
      <c r="N821" s="3">
        <v>22</v>
      </c>
      <c r="O821" s="3">
        <v>22</v>
      </c>
      <c r="P821" s="3">
        <v>16</v>
      </c>
      <c r="Q821" s="3">
        <v>5</v>
      </c>
      <c r="R821" s="3">
        <v>30</v>
      </c>
      <c r="S821" s="3">
        <v>65</v>
      </c>
      <c r="T821" t="s">
        <v>16</v>
      </c>
      <c r="U821" t="s">
        <v>16</v>
      </c>
    </row>
    <row r="822" spans="1:21" x14ac:dyDescent="0.45">
      <c r="A822" t="s">
        <v>699</v>
      </c>
      <c r="B822" t="s">
        <v>243</v>
      </c>
      <c r="C822" t="s">
        <v>700</v>
      </c>
      <c r="D822" t="s">
        <v>703</v>
      </c>
      <c r="E822">
        <v>2010</v>
      </c>
      <c r="F822">
        <v>2010</v>
      </c>
      <c r="G822" t="s">
        <v>17</v>
      </c>
      <c r="H822" t="s">
        <v>16</v>
      </c>
      <c r="I822">
        <v>0</v>
      </c>
      <c r="J822" s="3" t="s">
        <v>17</v>
      </c>
      <c r="K822" s="3">
        <v>0</v>
      </c>
      <c r="L822" s="3">
        <v>0</v>
      </c>
      <c r="M822" s="3">
        <v>20</v>
      </c>
      <c r="N822" s="3">
        <v>30</v>
      </c>
      <c r="O822" s="3">
        <v>20</v>
      </c>
      <c r="P822" s="3">
        <v>12</v>
      </c>
      <c r="Q822" s="3">
        <v>3</v>
      </c>
      <c r="R822" s="3">
        <v>150</v>
      </c>
      <c r="S822" s="3">
        <v>100</v>
      </c>
      <c r="T822">
        <v>100</v>
      </c>
      <c r="U822" t="s">
        <v>16</v>
      </c>
    </row>
    <row r="823" spans="1:21" x14ac:dyDescent="0.45">
      <c r="A823" t="s">
        <v>699</v>
      </c>
      <c r="B823" t="s">
        <v>243</v>
      </c>
      <c r="C823" t="s">
        <v>701</v>
      </c>
      <c r="D823" t="s">
        <v>704</v>
      </c>
      <c r="E823">
        <v>2010</v>
      </c>
      <c r="F823">
        <v>2010</v>
      </c>
      <c r="G823" t="s">
        <v>17</v>
      </c>
      <c r="H823" t="s">
        <v>16</v>
      </c>
      <c r="I823">
        <v>0</v>
      </c>
      <c r="J823" s="3" t="s">
        <v>17</v>
      </c>
      <c r="K823" s="3">
        <v>0</v>
      </c>
      <c r="L823" s="3">
        <v>0</v>
      </c>
      <c r="M823" s="3">
        <v>20</v>
      </c>
      <c r="N823" s="3">
        <v>30</v>
      </c>
      <c r="O823" s="3">
        <v>20</v>
      </c>
      <c r="P823" s="3">
        <v>12</v>
      </c>
      <c r="Q823" s="3">
        <v>3</v>
      </c>
      <c r="R823" s="3">
        <v>150</v>
      </c>
      <c r="S823" s="3">
        <v>100</v>
      </c>
      <c r="T823">
        <v>100</v>
      </c>
      <c r="U823" t="s">
        <v>16</v>
      </c>
    </row>
    <row r="824" spans="1:21" x14ac:dyDescent="0.45">
      <c r="A824" t="s">
        <v>699</v>
      </c>
      <c r="B824" t="s">
        <v>243</v>
      </c>
      <c r="C824" t="s">
        <v>702</v>
      </c>
      <c r="D824" t="s">
        <v>705</v>
      </c>
      <c r="E824">
        <v>2010</v>
      </c>
      <c r="F824">
        <v>2010</v>
      </c>
      <c r="G824" t="s">
        <v>17</v>
      </c>
      <c r="H824" t="s">
        <v>16</v>
      </c>
      <c r="I824">
        <v>0</v>
      </c>
      <c r="J824" s="3" t="s">
        <v>17</v>
      </c>
      <c r="K824" s="3">
        <v>0</v>
      </c>
      <c r="L824" s="3">
        <v>0</v>
      </c>
      <c r="M824" s="3">
        <v>20</v>
      </c>
      <c r="N824" s="3">
        <v>30</v>
      </c>
      <c r="O824" s="3">
        <v>20</v>
      </c>
      <c r="P824" s="3">
        <v>12</v>
      </c>
      <c r="Q824" s="3">
        <v>3</v>
      </c>
      <c r="R824" s="3">
        <v>150</v>
      </c>
      <c r="S824" s="3">
        <v>100</v>
      </c>
      <c r="T824">
        <v>100</v>
      </c>
      <c r="U824" t="s">
        <v>16</v>
      </c>
    </row>
    <row r="825" spans="1:21" x14ac:dyDescent="0.45">
      <c r="A825" t="s">
        <v>699</v>
      </c>
      <c r="B825" t="s">
        <v>243</v>
      </c>
      <c r="C825" t="s">
        <v>700</v>
      </c>
      <c r="D825" t="s">
        <v>703</v>
      </c>
      <c r="E825">
        <v>2010</v>
      </c>
      <c r="F825">
        <v>2010</v>
      </c>
      <c r="G825" t="s">
        <v>17</v>
      </c>
      <c r="H825" t="s">
        <v>16</v>
      </c>
      <c r="I825">
        <v>0</v>
      </c>
      <c r="J825" s="3" t="s">
        <v>17</v>
      </c>
      <c r="K825" s="3">
        <v>0</v>
      </c>
      <c r="L825" s="3">
        <v>0</v>
      </c>
      <c r="M825" s="3">
        <v>20</v>
      </c>
      <c r="N825" s="3">
        <v>15</v>
      </c>
      <c r="O825" s="3">
        <v>10</v>
      </c>
      <c r="P825" s="3">
        <v>12</v>
      </c>
      <c r="Q825" s="3">
        <v>3</v>
      </c>
      <c r="R825" s="3">
        <v>150</v>
      </c>
      <c r="S825" s="3">
        <v>55</v>
      </c>
      <c r="T825">
        <v>100</v>
      </c>
      <c r="U825" t="s">
        <v>16</v>
      </c>
    </row>
    <row r="826" spans="1:21" x14ac:dyDescent="0.45">
      <c r="A826" t="s">
        <v>699</v>
      </c>
      <c r="B826" t="s">
        <v>243</v>
      </c>
      <c r="C826" t="s">
        <v>701</v>
      </c>
      <c r="D826" t="s">
        <v>704</v>
      </c>
      <c r="E826">
        <v>2010</v>
      </c>
      <c r="F826">
        <v>2010</v>
      </c>
      <c r="G826" t="s">
        <v>17</v>
      </c>
      <c r="H826" t="s">
        <v>16</v>
      </c>
      <c r="I826">
        <v>0</v>
      </c>
      <c r="J826" s="3" t="s">
        <v>17</v>
      </c>
      <c r="K826" s="3">
        <v>0</v>
      </c>
      <c r="L826" s="3">
        <v>0</v>
      </c>
      <c r="M826" s="3">
        <v>20</v>
      </c>
      <c r="N826" s="3">
        <v>15</v>
      </c>
      <c r="O826" s="3">
        <v>10</v>
      </c>
      <c r="P826" s="3">
        <v>12</v>
      </c>
      <c r="Q826" s="3">
        <v>3</v>
      </c>
      <c r="R826" s="3">
        <v>150</v>
      </c>
      <c r="S826" s="3">
        <v>54</v>
      </c>
      <c r="T826">
        <v>100</v>
      </c>
      <c r="U826" t="s">
        <v>16</v>
      </c>
    </row>
    <row r="827" spans="1:21" x14ac:dyDescent="0.45">
      <c r="A827" t="s">
        <v>699</v>
      </c>
      <c r="B827" t="s">
        <v>243</v>
      </c>
      <c r="C827" t="s">
        <v>702</v>
      </c>
      <c r="D827" t="s">
        <v>705</v>
      </c>
      <c r="E827">
        <v>2010</v>
      </c>
      <c r="F827">
        <v>2010</v>
      </c>
      <c r="G827" t="s">
        <v>17</v>
      </c>
      <c r="H827" t="s">
        <v>16</v>
      </c>
      <c r="I827">
        <v>0</v>
      </c>
      <c r="J827" s="3" t="s">
        <v>17</v>
      </c>
      <c r="K827" s="3">
        <v>0</v>
      </c>
      <c r="L827" s="3">
        <v>0</v>
      </c>
      <c r="M827" s="3">
        <v>20</v>
      </c>
      <c r="N827" s="3">
        <v>15</v>
      </c>
      <c r="O827" s="3">
        <v>10</v>
      </c>
      <c r="P827" s="3">
        <v>12</v>
      </c>
      <c r="Q827" s="3">
        <v>3</v>
      </c>
      <c r="R827" s="3">
        <v>150</v>
      </c>
      <c r="S827" s="3">
        <v>65</v>
      </c>
      <c r="T827">
        <v>100</v>
      </c>
      <c r="U827" t="s">
        <v>16</v>
      </c>
    </row>
    <row r="828" spans="1:21" x14ac:dyDescent="0.45">
      <c r="A828" t="s">
        <v>706</v>
      </c>
      <c r="B828" t="s">
        <v>66</v>
      </c>
      <c r="C828" t="s">
        <v>708</v>
      </c>
      <c r="D828" t="s">
        <v>707</v>
      </c>
      <c r="E828">
        <v>2011</v>
      </c>
      <c r="F828">
        <v>2011</v>
      </c>
      <c r="G828" t="s">
        <v>15</v>
      </c>
      <c r="H828" t="s">
        <v>16</v>
      </c>
      <c r="I828">
        <v>0</v>
      </c>
      <c r="J828" s="3" t="s">
        <v>17</v>
      </c>
      <c r="K828" s="3">
        <v>0</v>
      </c>
      <c r="L828" s="3">
        <v>0</v>
      </c>
      <c r="M828" s="3">
        <v>14</v>
      </c>
      <c r="N828" s="3">
        <v>22</v>
      </c>
      <c r="O828" s="3">
        <v>22</v>
      </c>
      <c r="P828" s="3">
        <v>24</v>
      </c>
      <c r="Q828" s="3">
        <v>4</v>
      </c>
      <c r="R828" s="3">
        <v>50</v>
      </c>
      <c r="S828" s="3">
        <v>58</v>
      </c>
      <c r="T828" t="s">
        <v>16</v>
      </c>
      <c r="U828" t="s">
        <v>16</v>
      </c>
    </row>
    <row r="829" spans="1:21" x14ac:dyDescent="0.45">
      <c r="A829" t="s">
        <v>706</v>
      </c>
      <c r="B829" t="s">
        <v>66</v>
      </c>
      <c r="C829" t="s">
        <v>709</v>
      </c>
      <c r="D829" t="s">
        <v>707</v>
      </c>
      <c r="E829">
        <v>2011</v>
      </c>
      <c r="F829">
        <v>2011</v>
      </c>
      <c r="G829" t="s">
        <v>15</v>
      </c>
      <c r="H829" t="s">
        <v>16</v>
      </c>
      <c r="I829">
        <v>0</v>
      </c>
      <c r="J829" s="3" t="s">
        <v>17</v>
      </c>
      <c r="K829" s="3">
        <v>0</v>
      </c>
      <c r="L829" s="3">
        <v>0</v>
      </c>
      <c r="M829" s="3">
        <v>14</v>
      </c>
      <c r="N829" s="3">
        <v>22</v>
      </c>
      <c r="O829" s="3">
        <v>22</v>
      </c>
      <c r="P829" s="3">
        <v>24</v>
      </c>
      <c r="Q829" s="3">
        <v>4</v>
      </c>
      <c r="R829" s="3">
        <v>50</v>
      </c>
      <c r="S829" s="3">
        <v>79</v>
      </c>
      <c r="T829" t="s">
        <v>16</v>
      </c>
      <c r="U829" t="s">
        <v>16</v>
      </c>
    </row>
    <row r="830" spans="1:21" x14ac:dyDescent="0.45">
      <c r="A830" t="s">
        <v>710</v>
      </c>
      <c r="B830" t="s">
        <v>94</v>
      </c>
      <c r="C830" t="s">
        <v>712</v>
      </c>
      <c r="D830" t="s">
        <v>711</v>
      </c>
      <c r="E830">
        <v>2013</v>
      </c>
      <c r="F830">
        <v>2013</v>
      </c>
      <c r="G830" t="s">
        <v>17</v>
      </c>
      <c r="H830" t="s">
        <v>16</v>
      </c>
      <c r="I830">
        <v>0</v>
      </c>
      <c r="J830" s="3" t="s">
        <v>17</v>
      </c>
      <c r="K830" s="3">
        <v>0</v>
      </c>
      <c r="L830" s="3">
        <v>0</v>
      </c>
      <c r="M830" s="3">
        <v>30</v>
      </c>
      <c r="N830" s="3">
        <v>20</v>
      </c>
      <c r="O830" s="3">
        <v>20</v>
      </c>
      <c r="P830" t="s">
        <v>16</v>
      </c>
      <c r="Q830" s="3">
        <v>5</v>
      </c>
      <c r="R830" s="3">
        <v>20</v>
      </c>
      <c r="S830" s="3">
        <v>30</v>
      </c>
      <c r="T830" t="s">
        <v>16</v>
      </c>
      <c r="U830" t="s">
        <v>16</v>
      </c>
    </row>
    <row r="831" spans="1:21" x14ac:dyDescent="0.45">
      <c r="A831" t="s">
        <v>710</v>
      </c>
      <c r="B831" t="s">
        <v>94</v>
      </c>
      <c r="C831" t="s">
        <v>716</v>
      </c>
      <c r="D831" t="s">
        <v>713</v>
      </c>
      <c r="E831">
        <v>2013</v>
      </c>
      <c r="F831">
        <v>2013</v>
      </c>
      <c r="G831" t="s">
        <v>17</v>
      </c>
      <c r="H831" t="s">
        <v>16</v>
      </c>
      <c r="I831">
        <v>0</v>
      </c>
      <c r="J831" s="3" t="s">
        <v>17</v>
      </c>
      <c r="K831" s="3">
        <v>0</v>
      </c>
      <c r="L831" s="3">
        <v>0</v>
      </c>
      <c r="M831" s="3">
        <v>30</v>
      </c>
      <c r="N831" s="3">
        <v>20</v>
      </c>
      <c r="O831" s="3">
        <v>20</v>
      </c>
      <c r="P831" t="s">
        <v>16</v>
      </c>
      <c r="Q831" s="3">
        <v>5</v>
      </c>
      <c r="R831" s="3">
        <v>20</v>
      </c>
      <c r="S831" s="3">
        <v>81</v>
      </c>
      <c r="T831" t="s">
        <v>16</v>
      </c>
      <c r="U831" t="s">
        <v>16</v>
      </c>
    </row>
    <row r="832" spans="1:21" x14ac:dyDescent="0.45">
      <c r="A832" t="s">
        <v>710</v>
      </c>
      <c r="B832" t="s">
        <v>94</v>
      </c>
      <c r="C832" t="s">
        <v>717</v>
      </c>
      <c r="D832" t="s">
        <v>714</v>
      </c>
      <c r="E832">
        <v>2013</v>
      </c>
      <c r="F832">
        <v>2013</v>
      </c>
      <c r="G832" t="s">
        <v>17</v>
      </c>
      <c r="H832" t="s">
        <v>16</v>
      </c>
      <c r="I832">
        <v>0</v>
      </c>
      <c r="J832" s="3" t="s">
        <v>17</v>
      </c>
      <c r="K832" s="3">
        <v>0</v>
      </c>
      <c r="L832" s="3">
        <v>0</v>
      </c>
      <c r="M832" s="3">
        <v>30</v>
      </c>
      <c r="N832" s="3">
        <v>20</v>
      </c>
      <c r="O832" s="3">
        <v>20</v>
      </c>
      <c r="P832" t="s">
        <v>16</v>
      </c>
      <c r="Q832" s="3">
        <v>5</v>
      </c>
      <c r="R832" s="3">
        <v>20</v>
      </c>
      <c r="S832" s="3">
        <v>70</v>
      </c>
      <c r="T832" t="s">
        <v>16</v>
      </c>
      <c r="U832" t="s">
        <v>16</v>
      </c>
    </row>
    <row r="833" spans="1:21" x14ac:dyDescent="0.45">
      <c r="A833" t="s">
        <v>710</v>
      </c>
      <c r="B833" t="s">
        <v>94</v>
      </c>
      <c r="C833" t="s">
        <v>718</v>
      </c>
      <c r="D833" t="s">
        <v>715</v>
      </c>
      <c r="E833">
        <v>2013</v>
      </c>
      <c r="F833">
        <v>2013</v>
      </c>
      <c r="G833" t="s">
        <v>17</v>
      </c>
      <c r="H833" t="s">
        <v>16</v>
      </c>
      <c r="I833">
        <v>0</v>
      </c>
      <c r="J833" s="3" t="s">
        <v>17</v>
      </c>
      <c r="K833" s="3">
        <v>0</v>
      </c>
      <c r="L833" s="3">
        <v>0</v>
      </c>
      <c r="M833" s="3">
        <v>30</v>
      </c>
      <c r="N833" s="3">
        <v>20</v>
      </c>
      <c r="O833" s="3">
        <v>20</v>
      </c>
      <c r="P833" t="s">
        <v>16</v>
      </c>
      <c r="Q833" s="3">
        <v>5</v>
      </c>
      <c r="R833" s="3">
        <v>20</v>
      </c>
      <c r="S833" s="3">
        <v>60</v>
      </c>
      <c r="T833" t="s">
        <v>16</v>
      </c>
      <c r="U833" t="s">
        <v>16</v>
      </c>
    </row>
    <row r="834" spans="1:21" x14ac:dyDescent="0.45">
      <c r="A834" t="s">
        <v>710</v>
      </c>
      <c r="B834" t="s">
        <v>94</v>
      </c>
      <c r="C834" t="s">
        <v>712</v>
      </c>
      <c r="D834" t="s">
        <v>711</v>
      </c>
      <c r="E834">
        <v>2013</v>
      </c>
      <c r="F834">
        <v>2013</v>
      </c>
      <c r="G834" t="s">
        <v>17</v>
      </c>
      <c r="H834" t="s">
        <v>16</v>
      </c>
      <c r="I834">
        <v>0</v>
      </c>
      <c r="J834" s="3" t="s">
        <v>17</v>
      </c>
      <c r="K834" s="3">
        <v>0</v>
      </c>
      <c r="L834" s="3">
        <v>0</v>
      </c>
      <c r="M834" s="3">
        <v>30</v>
      </c>
      <c r="N834" s="3">
        <v>20</v>
      </c>
      <c r="O834" s="3">
        <v>10</v>
      </c>
      <c r="P834" t="s">
        <v>16</v>
      </c>
      <c r="Q834" s="3">
        <v>5</v>
      </c>
      <c r="R834" s="3">
        <v>20</v>
      </c>
      <c r="S834" s="3">
        <v>41</v>
      </c>
      <c r="T834" t="s">
        <v>16</v>
      </c>
      <c r="U834" t="s">
        <v>16</v>
      </c>
    </row>
    <row r="835" spans="1:21" x14ac:dyDescent="0.45">
      <c r="A835" t="s">
        <v>710</v>
      </c>
      <c r="B835" t="s">
        <v>94</v>
      </c>
      <c r="C835" t="s">
        <v>716</v>
      </c>
      <c r="D835" t="s">
        <v>713</v>
      </c>
      <c r="E835">
        <v>2013</v>
      </c>
      <c r="F835">
        <v>2013</v>
      </c>
      <c r="G835" t="s">
        <v>17</v>
      </c>
      <c r="H835" t="s">
        <v>16</v>
      </c>
      <c r="I835">
        <v>0</v>
      </c>
      <c r="J835" s="3" t="s">
        <v>17</v>
      </c>
      <c r="K835" s="3">
        <v>0</v>
      </c>
      <c r="L835" s="3">
        <v>0</v>
      </c>
      <c r="M835" s="3">
        <v>30</v>
      </c>
      <c r="N835" s="3">
        <v>20</v>
      </c>
      <c r="O835" s="3">
        <v>10</v>
      </c>
      <c r="P835" t="s">
        <v>16</v>
      </c>
      <c r="Q835" s="3">
        <v>5</v>
      </c>
      <c r="R835" s="3">
        <v>20</v>
      </c>
      <c r="S835" s="3">
        <v>77</v>
      </c>
      <c r="T835" t="s">
        <v>16</v>
      </c>
      <c r="U835" t="s">
        <v>16</v>
      </c>
    </row>
    <row r="836" spans="1:21" x14ac:dyDescent="0.45">
      <c r="A836" t="s">
        <v>710</v>
      </c>
      <c r="B836" t="s">
        <v>94</v>
      </c>
      <c r="C836" t="s">
        <v>717</v>
      </c>
      <c r="D836" t="s">
        <v>714</v>
      </c>
      <c r="E836">
        <v>2013</v>
      </c>
      <c r="F836">
        <v>2013</v>
      </c>
      <c r="G836" t="s">
        <v>17</v>
      </c>
      <c r="H836" t="s">
        <v>16</v>
      </c>
      <c r="I836">
        <v>0</v>
      </c>
      <c r="J836" s="3" t="s">
        <v>17</v>
      </c>
      <c r="K836" s="3">
        <v>0</v>
      </c>
      <c r="L836" s="3">
        <v>0</v>
      </c>
      <c r="M836" s="3">
        <v>30</v>
      </c>
      <c r="N836" s="3">
        <v>20</v>
      </c>
      <c r="O836" s="3">
        <v>10</v>
      </c>
      <c r="P836" t="s">
        <v>16</v>
      </c>
      <c r="Q836" s="3">
        <v>5</v>
      </c>
      <c r="R836" s="3">
        <v>20</v>
      </c>
      <c r="S836" s="3">
        <v>73</v>
      </c>
      <c r="T836" t="s">
        <v>16</v>
      </c>
      <c r="U836" t="s">
        <v>16</v>
      </c>
    </row>
    <row r="837" spans="1:21" x14ac:dyDescent="0.45">
      <c r="A837" t="s">
        <v>710</v>
      </c>
      <c r="B837" t="s">
        <v>94</v>
      </c>
      <c r="C837" t="s">
        <v>718</v>
      </c>
      <c r="D837" t="s">
        <v>715</v>
      </c>
      <c r="E837">
        <v>2013</v>
      </c>
      <c r="F837">
        <v>2013</v>
      </c>
      <c r="G837" t="s">
        <v>17</v>
      </c>
      <c r="H837" t="s">
        <v>16</v>
      </c>
      <c r="I837">
        <v>0</v>
      </c>
      <c r="J837" s="3" t="s">
        <v>17</v>
      </c>
      <c r="K837" s="3">
        <v>0</v>
      </c>
      <c r="L837" s="3">
        <v>0</v>
      </c>
      <c r="M837" s="3">
        <v>30</v>
      </c>
      <c r="N837" s="3">
        <v>20</v>
      </c>
      <c r="O837" s="3">
        <v>10</v>
      </c>
      <c r="P837" t="s">
        <v>16</v>
      </c>
      <c r="Q837" s="3">
        <v>5</v>
      </c>
      <c r="R837" s="3">
        <v>20</v>
      </c>
      <c r="S837" s="3">
        <v>68</v>
      </c>
      <c r="T837" t="s">
        <v>16</v>
      </c>
      <c r="U837" t="s">
        <v>16</v>
      </c>
    </row>
    <row r="838" spans="1:21" x14ac:dyDescent="0.45">
      <c r="A838" t="s">
        <v>719</v>
      </c>
      <c r="B838" t="s">
        <v>720</v>
      </c>
      <c r="C838" t="s">
        <v>722</v>
      </c>
      <c r="D838" t="s">
        <v>723</v>
      </c>
      <c r="E838">
        <v>2010</v>
      </c>
      <c r="F838">
        <v>2010</v>
      </c>
      <c r="G838" t="s">
        <v>15</v>
      </c>
      <c r="H838" t="s">
        <v>16</v>
      </c>
      <c r="I838">
        <v>0</v>
      </c>
      <c r="J838" s="3" t="s">
        <v>17</v>
      </c>
      <c r="K838" s="3">
        <v>0</v>
      </c>
      <c r="L838" s="3">
        <v>0</v>
      </c>
      <c r="M838" s="3">
        <v>90</v>
      </c>
      <c r="N838" s="3">
        <v>15</v>
      </c>
      <c r="O838" s="3">
        <v>5</v>
      </c>
      <c r="P838" s="3">
        <v>0</v>
      </c>
      <c r="Q838" s="3">
        <v>8</v>
      </c>
      <c r="R838" s="3">
        <v>25</v>
      </c>
      <c r="S838" s="3">
        <v>56</v>
      </c>
      <c r="T838">
        <v>100</v>
      </c>
      <c r="U838" t="s">
        <v>16</v>
      </c>
    </row>
    <row r="839" spans="1:21" x14ac:dyDescent="0.45">
      <c r="A839" t="s">
        <v>719</v>
      </c>
      <c r="B839" t="s">
        <v>720</v>
      </c>
      <c r="C839" t="s">
        <v>721</v>
      </c>
      <c r="D839" t="s">
        <v>724</v>
      </c>
      <c r="E839">
        <v>2010</v>
      </c>
      <c r="F839">
        <v>2010</v>
      </c>
      <c r="G839" t="s">
        <v>15</v>
      </c>
      <c r="H839" t="s">
        <v>16</v>
      </c>
      <c r="I839">
        <v>0</v>
      </c>
      <c r="J839" s="3" t="s">
        <v>17</v>
      </c>
      <c r="K839" s="3">
        <v>0</v>
      </c>
      <c r="L839" s="3">
        <v>0</v>
      </c>
      <c r="M839" s="3">
        <v>90</v>
      </c>
      <c r="N839" s="3">
        <v>15</v>
      </c>
      <c r="O839" s="3">
        <v>5</v>
      </c>
      <c r="P839" s="3">
        <v>0</v>
      </c>
      <c r="Q839" s="3">
        <v>8</v>
      </c>
      <c r="R839" s="3">
        <v>25</v>
      </c>
      <c r="S839" s="3">
        <v>41</v>
      </c>
      <c r="T839">
        <v>100</v>
      </c>
      <c r="U839" t="s">
        <v>16</v>
      </c>
    </row>
    <row r="840" spans="1:21" x14ac:dyDescent="0.45">
      <c r="A840" t="s">
        <v>719</v>
      </c>
      <c r="B840" t="s">
        <v>720</v>
      </c>
      <c r="C840" t="s">
        <v>722</v>
      </c>
      <c r="D840" t="s">
        <v>723</v>
      </c>
      <c r="E840">
        <v>2010</v>
      </c>
      <c r="F840">
        <v>2010</v>
      </c>
      <c r="G840" t="s">
        <v>15</v>
      </c>
      <c r="H840" t="s">
        <v>16</v>
      </c>
      <c r="I840">
        <v>0</v>
      </c>
      <c r="J840" s="3" t="s">
        <v>17</v>
      </c>
      <c r="K840" s="3">
        <v>0</v>
      </c>
      <c r="L840" s="3">
        <v>0</v>
      </c>
      <c r="M840" s="3">
        <v>90</v>
      </c>
      <c r="N840" s="3">
        <v>20</v>
      </c>
      <c r="O840" s="3">
        <v>10</v>
      </c>
      <c r="P840" s="3">
        <v>0</v>
      </c>
      <c r="Q840" s="3">
        <v>8</v>
      </c>
      <c r="R840" s="3">
        <v>25</v>
      </c>
      <c r="S840" s="3">
        <v>79</v>
      </c>
      <c r="T840">
        <v>100</v>
      </c>
      <c r="U840" t="s">
        <v>16</v>
      </c>
    </row>
    <row r="841" spans="1:21" x14ac:dyDescent="0.45">
      <c r="A841" t="s">
        <v>719</v>
      </c>
      <c r="B841" t="s">
        <v>720</v>
      </c>
      <c r="C841" t="s">
        <v>721</v>
      </c>
      <c r="D841" t="s">
        <v>724</v>
      </c>
      <c r="E841">
        <v>2010</v>
      </c>
      <c r="F841">
        <v>2010</v>
      </c>
      <c r="G841" t="s">
        <v>15</v>
      </c>
      <c r="H841" t="s">
        <v>16</v>
      </c>
      <c r="I841">
        <v>0</v>
      </c>
      <c r="J841" s="3" t="s">
        <v>17</v>
      </c>
      <c r="K841" s="3">
        <v>0</v>
      </c>
      <c r="L841" s="3">
        <v>0</v>
      </c>
      <c r="M841" s="3">
        <v>90</v>
      </c>
      <c r="N841" s="3">
        <v>20</v>
      </c>
      <c r="O841" s="3">
        <v>10</v>
      </c>
      <c r="P841" s="3">
        <v>0</v>
      </c>
      <c r="Q841" s="3">
        <v>8</v>
      </c>
      <c r="R841" s="3">
        <v>25</v>
      </c>
      <c r="S841" s="3">
        <v>75</v>
      </c>
      <c r="T841">
        <v>100</v>
      </c>
      <c r="U841" t="s">
        <v>16</v>
      </c>
    </row>
    <row r="842" spans="1:21" x14ac:dyDescent="0.45">
      <c r="A842" t="s">
        <v>719</v>
      </c>
      <c r="B842" t="s">
        <v>720</v>
      </c>
      <c r="C842" t="s">
        <v>722</v>
      </c>
      <c r="D842" t="s">
        <v>723</v>
      </c>
      <c r="E842">
        <v>2010</v>
      </c>
      <c r="F842">
        <v>2010</v>
      </c>
      <c r="G842" t="s">
        <v>15</v>
      </c>
      <c r="H842" t="s">
        <v>16</v>
      </c>
      <c r="I842">
        <v>0</v>
      </c>
      <c r="J842" s="3" t="s">
        <v>17</v>
      </c>
      <c r="K842" s="3">
        <v>0</v>
      </c>
      <c r="L842" s="3">
        <v>0</v>
      </c>
      <c r="M842" s="3">
        <v>90</v>
      </c>
      <c r="N842" s="3">
        <v>25</v>
      </c>
      <c r="O842" s="3">
        <v>15</v>
      </c>
      <c r="P842" s="3">
        <v>0</v>
      </c>
      <c r="Q842" s="3">
        <v>8</v>
      </c>
      <c r="R842" s="3">
        <v>25</v>
      </c>
      <c r="S842" s="3">
        <v>16</v>
      </c>
      <c r="T842">
        <v>100</v>
      </c>
      <c r="U842" t="s">
        <v>16</v>
      </c>
    </row>
    <row r="843" spans="1:21" x14ac:dyDescent="0.45">
      <c r="A843" t="s">
        <v>719</v>
      </c>
      <c r="B843" t="s">
        <v>720</v>
      </c>
      <c r="C843" t="s">
        <v>721</v>
      </c>
      <c r="D843" t="s">
        <v>724</v>
      </c>
      <c r="E843">
        <v>2010</v>
      </c>
      <c r="F843">
        <v>2010</v>
      </c>
      <c r="G843" t="s">
        <v>15</v>
      </c>
      <c r="H843" t="s">
        <v>16</v>
      </c>
      <c r="I843">
        <v>0</v>
      </c>
      <c r="J843" s="3" t="s">
        <v>17</v>
      </c>
      <c r="K843" s="3">
        <v>0</v>
      </c>
      <c r="L843" s="3">
        <v>0</v>
      </c>
      <c r="M843" s="3">
        <v>90</v>
      </c>
      <c r="N843" s="3">
        <v>25</v>
      </c>
      <c r="O843" s="3">
        <v>15</v>
      </c>
      <c r="P843" s="3">
        <v>0</v>
      </c>
      <c r="Q843" s="3">
        <v>8</v>
      </c>
      <c r="R843" s="3">
        <v>25</v>
      </c>
      <c r="S843" s="3">
        <v>7</v>
      </c>
      <c r="T843">
        <v>100</v>
      </c>
      <c r="U843" t="s">
        <v>16</v>
      </c>
    </row>
    <row r="844" spans="1:21" x14ac:dyDescent="0.45">
      <c r="A844" t="s">
        <v>725</v>
      </c>
      <c r="B844" t="s">
        <v>726</v>
      </c>
      <c r="C844" t="s">
        <v>727</v>
      </c>
      <c r="D844" t="s">
        <v>734</v>
      </c>
      <c r="E844">
        <v>2012</v>
      </c>
      <c r="F844">
        <v>2012</v>
      </c>
      <c r="G844" t="s">
        <v>15</v>
      </c>
      <c r="H844" t="s">
        <v>16</v>
      </c>
      <c r="I844">
        <v>0</v>
      </c>
      <c r="J844" s="3" t="s">
        <v>17</v>
      </c>
      <c r="K844" s="3">
        <v>0</v>
      </c>
      <c r="L844" s="3">
        <v>0</v>
      </c>
      <c r="M844" s="3">
        <v>28</v>
      </c>
      <c r="N844" s="3">
        <v>15</v>
      </c>
      <c r="O844" s="3">
        <v>5</v>
      </c>
      <c r="P844" s="3">
        <v>16</v>
      </c>
      <c r="Q844" s="3">
        <v>3</v>
      </c>
      <c r="R844" s="3">
        <v>50</v>
      </c>
      <c r="S844" s="3">
        <v>0</v>
      </c>
      <c r="T844" t="s">
        <v>16</v>
      </c>
      <c r="U844" t="s">
        <v>16</v>
      </c>
    </row>
    <row r="845" spans="1:21" x14ac:dyDescent="0.45">
      <c r="A845" t="s">
        <v>725</v>
      </c>
      <c r="B845" t="s">
        <v>726</v>
      </c>
      <c r="C845" t="s">
        <v>728</v>
      </c>
      <c r="D845" t="s">
        <v>735</v>
      </c>
      <c r="E845">
        <v>2012</v>
      </c>
      <c r="F845">
        <v>2012</v>
      </c>
      <c r="G845" t="s">
        <v>15</v>
      </c>
      <c r="H845" t="s">
        <v>16</v>
      </c>
      <c r="I845">
        <v>0</v>
      </c>
      <c r="J845" s="3" t="s">
        <v>17</v>
      </c>
      <c r="K845" s="3">
        <v>0</v>
      </c>
      <c r="L845" s="3">
        <v>0</v>
      </c>
      <c r="M845" s="3">
        <v>28</v>
      </c>
      <c r="N845" s="3">
        <v>15</v>
      </c>
      <c r="O845" s="3">
        <v>5</v>
      </c>
      <c r="P845" s="3">
        <v>16</v>
      </c>
      <c r="Q845" s="3">
        <v>3</v>
      </c>
      <c r="R845" s="3">
        <v>50</v>
      </c>
      <c r="S845" s="3">
        <v>0</v>
      </c>
      <c r="T845" t="s">
        <v>16</v>
      </c>
      <c r="U845" t="s">
        <v>16</v>
      </c>
    </row>
    <row r="846" spans="1:21" x14ac:dyDescent="0.45">
      <c r="A846" t="s">
        <v>725</v>
      </c>
      <c r="B846" t="s">
        <v>726</v>
      </c>
      <c r="C846" t="s">
        <v>729</v>
      </c>
      <c r="D846" t="s">
        <v>736</v>
      </c>
      <c r="E846">
        <v>2012</v>
      </c>
      <c r="F846">
        <v>2012</v>
      </c>
      <c r="G846" t="s">
        <v>15</v>
      </c>
      <c r="H846" t="s">
        <v>16</v>
      </c>
      <c r="I846">
        <v>0</v>
      </c>
      <c r="J846" s="3" t="s">
        <v>17</v>
      </c>
      <c r="K846" s="3">
        <v>0</v>
      </c>
      <c r="L846" s="3">
        <v>0</v>
      </c>
      <c r="M846" s="3">
        <v>28</v>
      </c>
      <c r="N846" s="3">
        <v>15</v>
      </c>
      <c r="O846" s="3">
        <v>5</v>
      </c>
      <c r="P846" s="3">
        <v>16</v>
      </c>
      <c r="Q846" s="3">
        <v>3</v>
      </c>
      <c r="R846" s="3">
        <v>50</v>
      </c>
      <c r="S846" s="3">
        <v>0</v>
      </c>
      <c r="T846" t="s">
        <v>16</v>
      </c>
      <c r="U846" t="s">
        <v>16</v>
      </c>
    </row>
    <row r="847" spans="1:21" x14ac:dyDescent="0.45">
      <c r="A847" t="s">
        <v>725</v>
      </c>
      <c r="B847" t="s">
        <v>726</v>
      </c>
      <c r="C847" t="s">
        <v>730</v>
      </c>
      <c r="D847" t="s">
        <v>737</v>
      </c>
      <c r="E847">
        <v>2012</v>
      </c>
      <c r="F847">
        <v>2012</v>
      </c>
      <c r="G847" t="s">
        <v>15</v>
      </c>
      <c r="H847" t="s">
        <v>16</v>
      </c>
      <c r="I847">
        <v>0</v>
      </c>
      <c r="J847" s="3" t="s">
        <v>17</v>
      </c>
      <c r="K847" s="3">
        <v>0</v>
      </c>
      <c r="L847" s="3">
        <v>0</v>
      </c>
      <c r="M847" s="3">
        <v>28</v>
      </c>
      <c r="N847" s="3">
        <v>15</v>
      </c>
      <c r="O847" s="3">
        <v>5</v>
      </c>
      <c r="P847" s="3">
        <v>16</v>
      </c>
      <c r="Q847" s="3">
        <v>3</v>
      </c>
      <c r="R847" s="3">
        <v>50</v>
      </c>
      <c r="S847" s="3">
        <v>0</v>
      </c>
      <c r="T847" t="s">
        <v>16</v>
      </c>
      <c r="U847" t="s">
        <v>16</v>
      </c>
    </row>
    <row r="848" spans="1:21" x14ac:dyDescent="0.45">
      <c r="A848" t="s">
        <v>725</v>
      </c>
      <c r="B848" t="s">
        <v>726</v>
      </c>
      <c r="C848" t="s">
        <v>731</v>
      </c>
      <c r="D848" t="s">
        <v>738</v>
      </c>
      <c r="E848">
        <v>2012</v>
      </c>
      <c r="F848">
        <v>2012</v>
      </c>
      <c r="G848" t="s">
        <v>15</v>
      </c>
      <c r="H848" t="s">
        <v>16</v>
      </c>
      <c r="I848">
        <v>0</v>
      </c>
      <c r="J848" s="3" t="s">
        <v>17</v>
      </c>
      <c r="K848" s="3">
        <v>0</v>
      </c>
      <c r="L848" s="3">
        <v>0</v>
      </c>
      <c r="M848" s="3">
        <v>28</v>
      </c>
      <c r="N848" s="3">
        <v>15</v>
      </c>
      <c r="O848" s="3">
        <v>5</v>
      </c>
      <c r="P848" s="3">
        <v>16</v>
      </c>
      <c r="Q848" s="3">
        <v>3</v>
      </c>
      <c r="R848" s="3">
        <v>50</v>
      </c>
      <c r="S848" s="3">
        <v>0</v>
      </c>
      <c r="T848" t="s">
        <v>16</v>
      </c>
      <c r="U848" t="s">
        <v>16</v>
      </c>
    </row>
    <row r="849" spans="1:21" x14ac:dyDescent="0.45">
      <c r="A849" t="s">
        <v>725</v>
      </c>
      <c r="B849" t="s">
        <v>726</v>
      </c>
      <c r="C849" t="s">
        <v>732</v>
      </c>
      <c r="D849" t="s">
        <v>739</v>
      </c>
      <c r="E849">
        <v>2012</v>
      </c>
      <c r="F849">
        <v>2012</v>
      </c>
      <c r="G849" t="s">
        <v>15</v>
      </c>
      <c r="H849" t="s">
        <v>16</v>
      </c>
      <c r="I849">
        <v>0</v>
      </c>
      <c r="J849" s="3" t="s">
        <v>17</v>
      </c>
      <c r="K849" s="3">
        <v>0</v>
      </c>
      <c r="L849" s="3">
        <v>0</v>
      </c>
      <c r="M849" s="3">
        <v>28</v>
      </c>
      <c r="N849" s="3">
        <v>15</v>
      </c>
      <c r="O849" s="3">
        <v>5</v>
      </c>
      <c r="P849" s="3">
        <v>16</v>
      </c>
      <c r="Q849" s="3">
        <v>3</v>
      </c>
      <c r="R849" s="3">
        <v>50</v>
      </c>
      <c r="S849" s="3">
        <v>0</v>
      </c>
      <c r="T849" t="s">
        <v>16</v>
      </c>
      <c r="U849" t="s">
        <v>16</v>
      </c>
    </row>
    <row r="850" spans="1:21" x14ac:dyDescent="0.45">
      <c r="A850" t="s">
        <v>725</v>
      </c>
      <c r="B850" t="s">
        <v>726</v>
      </c>
      <c r="C850" t="s">
        <v>733</v>
      </c>
      <c r="D850" t="s">
        <v>740</v>
      </c>
      <c r="E850">
        <v>2012</v>
      </c>
      <c r="F850">
        <v>2012</v>
      </c>
      <c r="G850" t="s">
        <v>15</v>
      </c>
      <c r="H850" t="s">
        <v>16</v>
      </c>
      <c r="I850">
        <v>0</v>
      </c>
      <c r="J850" s="3" t="s">
        <v>17</v>
      </c>
      <c r="K850" s="3">
        <v>0</v>
      </c>
      <c r="L850" s="3">
        <v>0</v>
      </c>
      <c r="M850" s="3">
        <v>28</v>
      </c>
      <c r="N850" s="3">
        <v>15</v>
      </c>
      <c r="O850" s="3">
        <v>5</v>
      </c>
      <c r="P850" s="3">
        <v>16</v>
      </c>
      <c r="Q850" s="3">
        <v>3</v>
      </c>
      <c r="R850" s="3">
        <v>50</v>
      </c>
      <c r="S850" s="3">
        <v>0</v>
      </c>
      <c r="T850" t="s">
        <v>16</v>
      </c>
      <c r="U850" t="s">
        <v>16</v>
      </c>
    </row>
    <row r="851" spans="1:21" x14ac:dyDescent="0.45">
      <c r="A851" t="s">
        <v>725</v>
      </c>
      <c r="B851" t="s">
        <v>726</v>
      </c>
      <c r="C851" t="s">
        <v>727</v>
      </c>
      <c r="D851" t="s">
        <v>734</v>
      </c>
      <c r="E851">
        <v>2012</v>
      </c>
      <c r="F851">
        <v>2012</v>
      </c>
      <c r="G851" t="s">
        <v>15</v>
      </c>
      <c r="H851">
        <v>4</v>
      </c>
      <c r="I851">
        <f>18*7</f>
        <v>126</v>
      </c>
      <c r="J851" s="3" t="s">
        <v>17</v>
      </c>
      <c r="K851" s="3">
        <v>0</v>
      </c>
      <c r="L851" s="3">
        <v>0</v>
      </c>
      <c r="M851" s="3">
        <v>28</v>
      </c>
      <c r="N851" s="3">
        <v>15</v>
      </c>
      <c r="O851" s="3">
        <v>5</v>
      </c>
      <c r="P851" s="3">
        <v>16</v>
      </c>
      <c r="Q851" s="3">
        <v>3</v>
      </c>
      <c r="R851" s="3">
        <v>50</v>
      </c>
      <c r="S851" s="3">
        <v>90</v>
      </c>
      <c r="T851" t="s">
        <v>16</v>
      </c>
      <c r="U851" t="s">
        <v>16</v>
      </c>
    </row>
    <row r="852" spans="1:21" x14ac:dyDescent="0.45">
      <c r="A852" t="s">
        <v>725</v>
      </c>
      <c r="B852" t="s">
        <v>726</v>
      </c>
      <c r="C852" t="s">
        <v>728</v>
      </c>
      <c r="D852" t="s">
        <v>735</v>
      </c>
      <c r="E852">
        <v>2012</v>
      </c>
      <c r="F852">
        <v>2012</v>
      </c>
      <c r="G852" t="s">
        <v>15</v>
      </c>
      <c r="H852">
        <v>4</v>
      </c>
      <c r="I852">
        <f t="shared" ref="I852:I857" si="0">18*7</f>
        <v>126</v>
      </c>
      <c r="J852" s="3" t="s">
        <v>17</v>
      </c>
      <c r="K852" s="3">
        <v>0</v>
      </c>
      <c r="L852" s="3">
        <v>0</v>
      </c>
      <c r="M852" s="3">
        <v>28</v>
      </c>
      <c r="N852" s="3">
        <v>15</v>
      </c>
      <c r="O852" s="3">
        <v>5</v>
      </c>
      <c r="P852" s="3">
        <v>16</v>
      </c>
      <c r="Q852" s="3">
        <v>3</v>
      </c>
      <c r="R852" s="3">
        <v>50</v>
      </c>
      <c r="S852" s="3">
        <v>90.7</v>
      </c>
      <c r="T852" t="s">
        <v>16</v>
      </c>
      <c r="U852" t="s">
        <v>16</v>
      </c>
    </row>
    <row r="853" spans="1:21" x14ac:dyDescent="0.45">
      <c r="A853" t="s">
        <v>725</v>
      </c>
      <c r="B853" t="s">
        <v>726</v>
      </c>
      <c r="C853" t="s">
        <v>729</v>
      </c>
      <c r="D853" t="s">
        <v>736</v>
      </c>
      <c r="E853">
        <v>2012</v>
      </c>
      <c r="F853">
        <v>2012</v>
      </c>
      <c r="G853" t="s">
        <v>15</v>
      </c>
      <c r="H853">
        <v>4</v>
      </c>
      <c r="I853">
        <f t="shared" si="0"/>
        <v>126</v>
      </c>
      <c r="J853" s="3" t="s">
        <v>17</v>
      </c>
      <c r="K853" s="3">
        <v>0</v>
      </c>
      <c r="L853" s="3">
        <v>0</v>
      </c>
      <c r="M853" s="3">
        <v>28</v>
      </c>
      <c r="N853" s="3">
        <v>15</v>
      </c>
      <c r="O853" s="3">
        <v>5</v>
      </c>
      <c r="P853" s="3">
        <v>16</v>
      </c>
      <c r="Q853" s="3">
        <v>3</v>
      </c>
      <c r="R853" s="3">
        <v>50</v>
      </c>
      <c r="S853" s="3">
        <v>79.3</v>
      </c>
      <c r="T853" t="s">
        <v>16</v>
      </c>
      <c r="U853" t="s">
        <v>16</v>
      </c>
    </row>
    <row r="854" spans="1:21" x14ac:dyDescent="0.45">
      <c r="A854" t="s">
        <v>725</v>
      </c>
      <c r="B854" t="s">
        <v>726</v>
      </c>
      <c r="C854" t="s">
        <v>730</v>
      </c>
      <c r="D854" t="s">
        <v>737</v>
      </c>
      <c r="E854">
        <v>2012</v>
      </c>
      <c r="F854">
        <v>2012</v>
      </c>
      <c r="G854" t="s">
        <v>15</v>
      </c>
      <c r="H854">
        <v>4</v>
      </c>
      <c r="I854">
        <f t="shared" si="0"/>
        <v>126</v>
      </c>
      <c r="J854" s="3" t="s">
        <v>17</v>
      </c>
      <c r="K854" s="3">
        <v>0</v>
      </c>
      <c r="L854" s="3">
        <v>0</v>
      </c>
      <c r="M854" s="3">
        <v>28</v>
      </c>
      <c r="N854" s="3">
        <v>15</v>
      </c>
      <c r="O854" s="3">
        <v>5</v>
      </c>
      <c r="P854" s="3">
        <v>16</v>
      </c>
      <c r="Q854" s="3">
        <v>3</v>
      </c>
      <c r="R854" s="3">
        <v>50</v>
      </c>
      <c r="S854" s="3">
        <v>62.7</v>
      </c>
      <c r="T854" t="s">
        <v>16</v>
      </c>
      <c r="U854" t="s">
        <v>16</v>
      </c>
    </row>
    <row r="855" spans="1:21" x14ac:dyDescent="0.45">
      <c r="A855" t="s">
        <v>725</v>
      </c>
      <c r="B855" t="s">
        <v>726</v>
      </c>
      <c r="C855" t="s">
        <v>731</v>
      </c>
      <c r="D855" t="s">
        <v>738</v>
      </c>
      <c r="E855">
        <v>2012</v>
      </c>
      <c r="F855">
        <v>2012</v>
      </c>
      <c r="G855" t="s">
        <v>15</v>
      </c>
      <c r="H855">
        <v>4</v>
      </c>
      <c r="I855">
        <f t="shared" si="0"/>
        <v>126</v>
      </c>
      <c r="J855" s="3" t="s">
        <v>17</v>
      </c>
      <c r="K855" s="3">
        <v>0</v>
      </c>
      <c r="L855" s="3">
        <v>0</v>
      </c>
      <c r="M855" s="3">
        <v>28</v>
      </c>
      <c r="N855" s="3">
        <v>15</v>
      </c>
      <c r="O855" s="3">
        <v>5</v>
      </c>
      <c r="P855" s="3">
        <v>16</v>
      </c>
      <c r="Q855" s="3">
        <v>3</v>
      </c>
      <c r="R855" s="3">
        <v>50</v>
      </c>
      <c r="S855" s="3">
        <v>74</v>
      </c>
      <c r="T855" t="s">
        <v>16</v>
      </c>
      <c r="U855" t="s">
        <v>16</v>
      </c>
    </row>
    <row r="856" spans="1:21" x14ac:dyDescent="0.45">
      <c r="A856" t="s">
        <v>725</v>
      </c>
      <c r="B856" t="s">
        <v>726</v>
      </c>
      <c r="C856" t="s">
        <v>732</v>
      </c>
      <c r="D856" t="s">
        <v>739</v>
      </c>
      <c r="E856">
        <v>2012</v>
      </c>
      <c r="F856">
        <v>2012</v>
      </c>
      <c r="G856" t="s">
        <v>15</v>
      </c>
      <c r="H856">
        <v>4</v>
      </c>
      <c r="I856">
        <f t="shared" si="0"/>
        <v>126</v>
      </c>
      <c r="J856" s="3" t="s">
        <v>17</v>
      </c>
      <c r="K856" s="3">
        <v>0</v>
      </c>
      <c r="L856" s="3">
        <v>0</v>
      </c>
      <c r="M856" s="3">
        <v>28</v>
      </c>
      <c r="N856" s="3">
        <v>15</v>
      </c>
      <c r="O856" s="3">
        <v>5</v>
      </c>
      <c r="P856" s="3">
        <v>16</v>
      </c>
      <c r="Q856" s="3">
        <v>3</v>
      </c>
      <c r="R856" s="3">
        <v>50</v>
      </c>
      <c r="S856" s="3">
        <v>78.7</v>
      </c>
      <c r="T856" t="s">
        <v>16</v>
      </c>
      <c r="U856" t="s">
        <v>16</v>
      </c>
    </row>
    <row r="857" spans="1:21" x14ac:dyDescent="0.45">
      <c r="A857" t="s">
        <v>725</v>
      </c>
      <c r="B857" t="s">
        <v>726</v>
      </c>
      <c r="C857" t="s">
        <v>733</v>
      </c>
      <c r="D857" t="s">
        <v>740</v>
      </c>
      <c r="E857">
        <v>2012</v>
      </c>
      <c r="F857">
        <v>2012</v>
      </c>
      <c r="G857" t="s">
        <v>15</v>
      </c>
      <c r="H857">
        <v>4</v>
      </c>
      <c r="I857">
        <f t="shared" si="0"/>
        <v>126</v>
      </c>
      <c r="J857" s="3" t="s">
        <v>17</v>
      </c>
      <c r="K857" s="3">
        <v>0</v>
      </c>
      <c r="L857" s="3">
        <v>0</v>
      </c>
      <c r="M857" s="3">
        <v>28</v>
      </c>
      <c r="N857" s="3">
        <v>15</v>
      </c>
      <c r="O857" s="3">
        <v>5</v>
      </c>
      <c r="P857" s="3">
        <v>16</v>
      </c>
      <c r="Q857" s="3">
        <v>3</v>
      </c>
      <c r="R857" s="3">
        <v>50</v>
      </c>
      <c r="S857" s="3">
        <v>25.3</v>
      </c>
      <c r="T857" t="s">
        <v>16</v>
      </c>
      <c r="U857" t="s">
        <v>16</v>
      </c>
    </row>
    <row r="858" spans="1:21" x14ac:dyDescent="0.45">
      <c r="A858" t="s">
        <v>741</v>
      </c>
      <c r="B858" t="s">
        <v>742</v>
      </c>
      <c r="C858" t="s">
        <v>744</v>
      </c>
      <c r="D858" t="s">
        <v>743</v>
      </c>
      <c r="E858">
        <v>2010</v>
      </c>
      <c r="F858">
        <v>2011</v>
      </c>
      <c r="G858" t="s">
        <v>15</v>
      </c>
      <c r="H858" t="s">
        <v>16</v>
      </c>
      <c r="I858">
        <v>0</v>
      </c>
      <c r="J858" s="3" t="s">
        <v>17</v>
      </c>
      <c r="K858" s="3">
        <v>0</v>
      </c>
      <c r="L858" s="3">
        <v>0</v>
      </c>
      <c r="M858" s="3">
        <v>28</v>
      </c>
      <c r="N858" s="3">
        <v>25</v>
      </c>
      <c r="O858" s="3">
        <v>15</v>
      </c>
      <c r="P858" s="3">
        <v>16</v>
      </c>
      <c r="Q858" s="3">
        <v>1</v>
      </c>
      <c r="R858" s="3">
        <v>50</v>
      </c>
      <c r="S858" s="3">
        <v>87</v>
      </c>
      <c r="T858" t="s">
        <v>16</v>
      </c>
      <c r="U858" t="s">
        <v>16</v>
      </c>
    </row>
    <row r="859" spans="1:21" x14ac:dyDescent="0.45">
      <c r="A859" t="s">
        <v>741</v>
      </c>
      <c r="B859" t="s">
        <v>742</v>
      </c>
      <c r="C859" t="s">
        <v>744</v>
      </c>
      <c r="D859" t="s">
        <v>743</v>
      </c>
      <c r="E859">
        <v>2010</v>
      </c>
      <c r="F859">
        <v>2011</v>
      </c>
      <c r="G859" t="s">
        <v>15</v>
      </c>
      <c r="H859">
        <v>3</v>
      </c>
      <c r="I859">
        <v>30</v>
      </c>
      <c r="J859" s="3" t="s">
        <v>17</v>
      </c>
      <c r="K859" s="3">
        <v>0</v>
      </c>
      <c r="L859" s="3">
        <v>0</v>
      </c>
      <c r="M859" s="3">
        <v>28</v>
      </c>
      <c r="N859" s="3">
        <v>25</v>
      </c>
      <c r="O859" s="3">
        <v>15</v>
      </c>
      <c r="P859" s="3">
        <v>16</v>
      </c>
      <c r="Q859" s="3">
        <v>1</v>
      </c>
      <c r="R859" s="3">
        <v>50</v>
      </c>
      <c r="S859" s="3">
        <v>94</v>
      </c>
      <c r="T859" t="s">
        <v>16</v>
      </c>
      <c r="U859" t="s">
        <v>16</v>
      </c>
    </row>
    <row r="860" spans="1:21" x14ac:dyDescent="0.45">
      <c r="A860" t="s">
        <v>741</v>
      </c>
      <c r="B860" t="s">
        <v>742</v>
      </c>
      <c r="C860" t="s">
        <v>744</v>
      </c>
      <c r="D860" t="s">
        <v>743</v>
      </c>
      <c r="E860">
        <v>2010</v>
      </c>
      <c r="F860">
        <v>2011</v>
      </c>
      <c r="G860" t="s">
        <v>15</v>
      </c>
      <c r="H860" t="s">
        <v>16</v>
      </c>
      <c r="I860">
        <v>0</v>
      </c>
      <c r="J860" s="3" t="s">
        <v>15</v>
      </c>
      <c r="K860" s="3">
        <v>0</v>
      </c>
      <c r="L860" s="3">
        <v>0</v>
      </c>
      <c r="M860" s="3">
        <v>28</v>
      </c>
      <c r="N860" s="3">
        <v>25</v>
      </c>
      <c r="O860" s="3">
        <v>15</v>
      </c>
      <c r="P860" s="3">
        <v>16</v>
      </c>
      <c r="Q860" s="3">
        <v>1</v>
      </c>
      <c r="R860" s="3">
        <v>50</v>
      </c>
      <c r="S860" s="3">
        <v>99</v>
      </c>
      <c r="T860" t="s">
        <v>16</v>
      </c>
      <c r="U860" t="s">
        <v>16</v>
      </c>
    </row>
    <row r="861" spans="1:21" x14ac:dyDescent="0.45">
      <c r="A861" t="s">
        <v>694</v>
      </c>
      <c r="B861" t="s">
        <v>745</v>
      </c>
      <c r="C861" t="s">
        <v>748</v>
      </c>
      <c r="D861" s="3" t="s">
        <v>757</v>
      </c>
      <c r="E861">
        <v>2008</v>
      </c>
      <c r="F861">
        <v>2009</v>
      </c>
      <c r="G861" t="s">
        <v>15</v>
      </c>
      <c r="H861">
        <v>4</v>
      </c>
      <c r="I861">
        <v>21</v>
      </c>
      <c r="J861" s="3" t="s">
        <v>17</v>
      </c>
      <c r="K861" s="3">
        <v>0</v>
      </c>
      <c r="L861" s="3">
        <v>0</v>
      </c>
      <c r="M861">
        <v>126</v>
      </c>
      <c r="N861" s="3">
        <v>20</v>
      </c>
      <c r="O861" s="3">
        <v>10</v>
      </c>
      <c r="P861" s="3">
        <v>12</v>
      </c>
      <c r="Q861" s="3">
        <v>10</v>
      </c>
      <c r="R861" s="3">
        <v>40</v>
      </c>
      <c r="S861" s="3">
        <v>87.8</v>
      </c>
      <c r="T861" t="s">
        <v>16</v>
      </c>
      <c r="U861" t="s">
        <v>16</v>
      </c>
    </row>
    <row r="862" spans="1:21" x14ac:dyDescent="0.45">
      <c r="A862" t="s">
        <v>694</v>
      </c>
      <c r="B862" t="s">
        <v>746</v>
      </c>
      <c r="C862" t="s">
        <v>748</v>
      </c>
      <c r="D862" s="3" t="s">
        <v>757</v>
      </c>
      <c r="E862">
        <v>2008</v>
      </c>
      <c r="F862">
        <v>2009</v>
      </c>
      <c r="G862" t="s">
        <v>15</v>
      </c>
      <c r="H862">
        <v>4</v>
      </c>
      <c r="I862">
        <v>21</v>
      </c>
      <c r="J862" s="3" t="s">
        <v>17</v>
      </c>
      <c r="K862" s="3">
        <v>0</v>
      </c>
      <c r="L862" s="3">
        <v>0</v>
      </c>
      <c r="M862">
        <v>126</v>
      </c>
      <c r="N862" s="3">
        <v>20</v>
      </c>
      <c r="O862" s="3">
        <v>10</v>
      </c>
      <c r="P862" s="3">
        <v>12</v>
      </c>
      <c r="Q862" s="3">
        <v>8</v>
      </c>
      <c r="R862" s="3">
        <v>20</v>
      </c>
      <c r="S862" s="3">
        <v>13.1</v>
      </c>
      <c r="T862" t="s">
        <v>16</v>
      </c>
      <c r="U862" t="s">
        <v>16</v>
      </c>
    </row>
    <row r="863" spans="1:21" x14ac:dyDescent="0.45">
      <c r="A863" t="s">
        <v>694</v>
      </c>
      <c r="B863" t="s">
        <v>616</v>
      </c>
      <c r="C863" t="s">
        <v>748</v>
      </c>
      <c r="D863" s="3" t="s">
        <v>757</v>
      </c>
      <c r="E863">
        <v>2008</v>
      </c>
      <c r="F863">
        <v>2009</v>
      </c>
      <c r="G863" t="s">
        <v>15</v>
      </c>
      <c r="H863">
        <v>4</v>
      </c>
      <c r="I863">
        <v>21</v>
      </c>
      <c r="J863" s="3" t="s">
        <v>17</v>
      </c>
      <c r="K863" s="3">
        <v>0</v>
      </c>
      <c r="L863" s="3">
        <v>0</v>
      </c>
      <c r="M863">
        <v>126</v>
      </c>
      <c r="N863" s="3">
        <v>20</v>
      </c>
      <c r="O863" s="3">
        <v>10</v>
      </c>
      <c r="P863" s="3">
        <v>12</v>
      </c>
      <c r="Q863" s="3">
        <v>10</v>
      </c>
      <c r="R863" s="3">
        <v>40</v>
      </c>
      <c r="S863" s="3">
        <v>8.5</v>
      </c>
      <c r="T863" t="s">
        <v>16</v>
      </c>
      <c r="U863" t="s">
        <v>16</v>
      </c>
    </row>
    <row r="864" spans="1:21" x14ac:dyDescent="0.45">
      <c r="A864" t="s">
        <v>694</v>
      </c>
      <c r="B864" t="s">
        <v>747</v>
      </c>
      <c r="C864" t="s">
        <v>748</v>
      </c>
      <c r="D864" s="3" t="s">
        <v>757</v>
      </c>
      <c r="E864">
        <v>2008</v>
      </c>
      <c r="F864">
        <v>2009</v>
      </c>
      <c r="G864" t="s">
        <v>15</v>
      </c>
      <c r="H864">
        <v>4</v>
      </c>
      <c r="I864">
        <v>21</v>
      </c>
      <c r="J864" s="3" t="s">
        <v>17</v>
      </c>
      <c r="K864" s="3">
        <v>0</v>
      </c>
      <c r="L864" s="3">
        <v>0</v>
      </c>
      <c r="M864">
        <v>126</v>
      </c>
      <c r="N864" s="3">
        <v>20</v>
      </c>
      <c r="O864" s="3">
        <v>10</v>
      </c>
      <c r="P864" s="3">
        <v>12</v>
      </c>
      <c r="Q864" s="3">
        <v>10</v>
      </c>
      <c r="R864" s="3">
        <v>40</v>
      </c>
      <c r="S864" s="3">
        <v>70.8</v>
      </c>
      <c r="T864" t="s">
        <v>16</v>
      </c>
      <c r="U864" t="s">
        <v>16</v>
      </c>
    </row>
    <row r="865" spans="1:21" x14ac:dyDescent="0.45">
      <c r="A865" t="s">
        <v>749</v>
      </c>
      <c r="B865" t="s">
        <v>750</v>
      </c>
      <c r="C865" t="s">
        <v>751</v>
      </c>
      <c r="D865" s="3" t="s">
        <v>756</v>
      </c>
      <c r="E865">
        <v>2007</v>
      </c>
      <c r="F865">
        <v>2007</v>
      </c>
      <c r="G865" t="s">
        <v>15</v>
      </c>
      <c r="H865" t="s">
        <v>752</v>
      </c>
      <c r="I865">
        <v>308</v>
      </c>
      <c r="J865" s="3" t="s">
        <v>17</v>
      </c>
      <c r="K865" s="3">
        <v>0</v>
      </c>
      <c r="L865" s="3">
        <v>0</v>
      </c>
      <c r="M865">
        <v>56</v>
      </c>
      <c r="N865" s="3">
        <v>15</v>
      </c>
      <c r="O865" s="3">
        <v>15</v>
      </c>
      <c r="P865" s="3">
        <v>0</v>
      </c>
      <c r="Q865" s="3">
        <v>1</v>
      </c>
      <c r="R865" s="3">
        <v>1</v>
      </c>
      <c r="S865" s="3">
        <v>0</v>
      </c>
      <c r="T865" t="s">
        <v>16</v>
      </c>
      <c r="U865" t="s">
        <v>16</v>
      </c>
    </row>
    <row r="866" spans="1:21" x14ac:dyDescent="0.45">
      <c r="A866" t="s">
        <v>753</v>
      </c>
      <c r="B866" t="s">
        <v>306</v>
      </c>
      <c r="C866" t="s">
        <v>754</v>
      </c>
      <c r="D866" s="3" t="s">
        <v>755</v>
      </c>
      <c r="E866">
        <v>2007</v>
      </c>
      <c r="F866">
        <v>2007</v>
      </c>
      <c r="G866" t="s">
        <v>15</v>
      </c>
      <c r="H866" t="s">
        <v>16</v>
      </c>
      <c r="I866">
        <v>0</v>
      </c>
      <c r="J866" s="3" t="s">
        <v>17</v>
      </c>
      <c r="K866" s="3">
        <v>0</v>
      </c>
      <c r="L866" s="3">
        <v>0</v>
      </c>
      <c r="M866" s="3">
        <v>60</v>
      </c>
      <c r="N866" s="3">
        <v>20</v>
      </c>
      <c r="O866" s="3">
        <v>20</v>
      </c>
      <c r="P866" s="3">
        <v>16</v>
      </c>
      <c r="Q866" s="3">
        <v>15</v>
      </c>
      <c r="R866" s="3">
        <v>20</v>
      </c>
      <c r="S866" s="3">
        <v>78</v>
      </c>
      <c r="T866" t="s">
        <v>16</v>
      </c>
      <c r="U866" t="s">
        <v>16</v>
      </c>
    </row>
    <row r="867" spans="1:21" x14ac:dyDescent="0.45">
      <c r="A867" t="s">
        <v>753</v>
      </c>
      <c r="B867" t="s">
        <v>306</v>
      </c>
      <c r="C867" t="s">
        <v>754</v>
      </c>
      <c r="D867" s="3" t="s">
        <v>755</v>
      </c>
      <c r="E867">
        <v>2007</v>
      </c>
      <c r="F867">
        <v>2007</v>
      </c>
      <c r="G867" t="s">
        <v>15</v>
      </c>
      <c r="H867">
        <v>5</v>
      </c>
      <c r="I867">
        <v>28</v>
      </c>
      <c r="J867" s="3" t="s">
        <v>17</v>
      </c>
      <c r="K867" s="3">
        <v>0</v>
      </c>
      <c r="L867" s="3">
        <v>0</v>
      </c>
      <c r="M867" s="3">
        <v>60</v>
      </c>
      <c r="N867" s="3">
        <v>20</v>
      </c>
      <c r="O867" s="3">
        <v>20</v>
      </c>
      <c r="P867" s="3">
        <v>16</v>
      </c>
      <c r="Q867" s="3">
        <v>15</v>
      </c>
      <c r="R867" s="3">
        <v>20</v>
      </c>
      <c r="S867" s="3">
        <v>65</v>
      </c>
      <c r="T867" t="s">
        <v>16</v>
      </c>
      <c r="U867" t="s">
        <v>16</v>
      </c>
    </row>
    <row r="868" spans="1:21" x14ac:dyDescent="0.45">
      <c r="A868" t="s">
        <v>758</v>
      </c>
      <c r="B868" t="s">
        <v>759</v>
      </c>
      <c r="C868" t="s">
        <v>760</v>
      </c>
      <c r="D868" s="3" t="s">
        <v>766</v>
      </c>
      <c r="E868">
        <v>2006</v>
      </c>
      <c r="F868">
        <v>2008</v>
      </c>
      <c r="G868" t="s">
        <v>15</v>
      </c>
      <c r="H868" t="s">
        <v>16</v>
      </c>
      <c r="I868">
        <v>0</v>
      </c>
      <c r="J868" s="3" t="s">
        <v>17</v>
      </c>
      <c r="K868" s="3">
        <v>0</v>
      </c>
      <c r="L868" s="3">
        <v>0</v>
      </c>
      <c r="M868" s="3">
        <v>20</v>
      </c>
      <c r="N868" s="3">
        <v>30</v>
      </c>
      <c r="O868" s="3">
        <v>20</v>
      </c>
      <c r="P868" s="3">
        <v>8</v>
      </c>
      <c r="Q868" s="3">
        <v>3</v>
      </c>
      <c r="R868" s="3">
        <v>50</v>
      </c>
      <c r="S868" s="3">
        <v>26</v>
      </c>
      <c r="T868" t="s">
        <v>16</v>
      </c>
      <c r="U868" t="s">
        <v>16</v>
      </c>
    </row>
    <row r="869" spans="1:21" x14ac:dyDescent="0.45">
      <c r="A869" t="s">
        <v>761</v>
      </c>
      <c r="B869" t="s">
        <v>762</v>
      </c>
      <c r="C869" t="s">
        <v>764</v>
      </c>
      <c r="D869" s="3" t="s">
        <v>763</v>
      </c>
      <c r="E869">
        <v>2008</v>
      </c>
      <c r="F869">
        <v>2008</v>
      </c>
      <c r="G869" t="s">
        <v>15</v>
      </c>
      <c r="H869" t="s">
        <v>16</v>
      </c>
      <c r="I869">
        <v>0</v>
      </c>
      <c r="J869" s="3" t="s">
        <v>17</v>
      </c>
      <c r="K869" s="3">
        <v>0</v>
      </c>
      <c r="L869" s="3">
        <v>0</v>
      </c>
      <c r="M869" s="3">
        <v>28</v>
      </c>
      <c r="N869" s="3">
        <v>5</v>
      </c>
      <c r="O869" s="3">
        <v>5</v>
      </c>
      <c r="P869" s="3">
        <v>12</v>
      </c>
      <c r="Q869" s="3">
        <v>4</v>
      </c>
      <c r="R869" s="3">
        <v>25</v>
      </c>
      <c r="S869" s="3">
        <v>0</v>
      </c>
      <c r="T869">
        <v>100</v>
      </c>
      <c r="U869" t="s">
        <v>765</v>
      </c>
    </row>
    <row r="870" spans="1:21" x14ac:dyDescent="0.45">
      <c r="A870" t="s">
        <v>761</v>
      </c>
      <c r="B870" t="s">
        <v>762</v>
      </c>
      <c r="C870" t="s">
        <v>764</v>
      </c>
      <c r="D870" s="3" t="s">
        <v>763</v>
      </c>
      <c r="E870">
        <v>2008</v>
      </c>
      <c r="F870">
        <v>2008</v>
      </c>
      <c r="G870" t="s">
        <v>15</v>
      </c>
      <c r="H870" t="s">
        <v>16</v>
      </c>
      <c r="I870">
        <v>0</v>
      </c>
      <c r="J870" s="3" t="s">
        <v>17</v>
      </c>
      <c r="K870" s="3">
        <v>0</v>
      </c>
      <c r="L870" s="3">
        <v>0</v>
      </c>
      <c r="M870" s="3">
        <v>28</v>
      </c>
      <c r="N870" s="3">
        <v>15</v>
      </c>
      <c r="O870">
        <v>4</v>
      </c>
      <c r="P870" s="3">
        <v>12</v>
      </c>
      <c r="Q870" s="3">
        <v>4</v>
      </c>
      <c r="R870" s="3">
        <v>25</v>
      </c>
      <c r="S870" s="3">
        <v>40</v>
      </c>
      <c r="T870">
        <v>100</v>
      </c>
      <c r="U870" t="s">
        <v>765</v>
      </c>
    </row>
    <row r="871" spans="1:21" x14ac:dyDescent="0.45">
      <c r="A871" t="s">
        <v>761</v>
      </c>
      <c r="B871" t="s">
        <v>762</v>
      </c>
      <c r="C871" t="s">
        <v>764</v>
      </c>
      <c r="D871" s="3" t="s">
        <v>763</v>
      </c>
      <c r="E871">
        <v>2008</v>
      </c>
      <c r="F871">
        <v>2008</v>
      </c>
      <c r="G871" t="s">
        <v>15</v>
      </c>
      <c r="H871" t="s">
        <v>16</v>
      </c>
      <c r="I871">
        <v>0</v>
      </c>
      <c r="J871" s="3" t="s">
        <v>17</v>
      </c>
      <c r="K871" s="3">
        <v>0</v>
      </c>
      <c r="L871" s="3">
        <v>0</v>
      </c>
      <c r="M871" s="3">
        <v>28</v>
      </c>
      <c r="N871" s="3">
        <v>20</v>
      </c>
      <c r="O871">
        <v>7</v>
      </c>
      <c r="P871" s="3">
        <v>12</v>
      </c>
      <c r="Q871" s="3">
        <v>4</v>
      </c>
      <c r="R871" s="3">
        <v>25</v>
      </c>
      <c r="S871" s="3">
        <v>100</v>
      </c>
      <c r="T871">
        <v>100</v>
      </c>
      <c r="U871" t="s">
        <v>765</v>
      </c>
    </row>
    <row r="872" spans="1:21" x14ac:dyDescent="0.45">
      <c r="A872" t="s">
        <v>761</v>
      </c>
      <c r="B872" t="s">
        <v>762</v>
      </c>
      <c r="C872" t="s">
        <v>764</v>
      </c>
      <c r="D872" s="3" t="s">
        <v>763</v>
      </c>
      <c r="E872">
        <v>2008</v>
      </c>
      <c r="F872">
        <v>2008</v>
      </c>
      <c r="G872" t="s">
        <v>15</v>
      </c>
      <c r="H872" t="s">
        <v>16</v>
      </c>
      <c r="I872">
        <v>0</v>
      </c>
      <c r="J872" s="3" t="s">
        <v>17</v>
      </c>
      <c r="K872" s="3">
        <v>0</v>
      </c>
      <c r="L872" s="3">
        <v>0</v>
      </c>
      <c r="M872" s="3">
        <v>28</v>
      </c>
      <c r="N872" s="3">
        <v>25</v>
      </c>
      <c r="O872">
        <v>10</v>
      </c>
      <c r="P872" s="3">
        <v>12</v>
      </c>
      <c r="Q872" s="3">
        <v>4</v>
      </c>
      <c r="R872" s="3">
        <v>25</v>
      </c>
      <c r="S872" s="3">
        <v>7</v>
      </c>
      <c r="T872">
        <v>100</v>
      </c>
      <c r="U872" t="s">
        <v>765</v>
      </c>
    </row>
    <row r="873" spans="1:21" x14ac:dyDescent="0.45">
      <c r="A873" t="s">
        <v>761</v>
      </c>
      <c r="B873" t="s">
        <v>762</v>
      </c>
      <c r="C873" t="s">
        <v>764</v>
      </c>
      <c r="D873" s="3" t="s">
        <v>763</v>
      </c>
      <c r="E873">
        <v>2008</v>
      </c>
      <c r="F873">
        <v>2008</v>
      </c>
      <c r="G873" t="s">
        <v>15</v>
      </c>
      <c r="H873" t="s">
        <v>16</v>
      </c>
      <c r="I873">
        <v>0</v>
      </c>
      <c r="J873" s="3" t="s">
        <v>17</v>
      </c>
      <c r="K873" s="3">
        <v>0</v>
      </c>
      <c r="L873" s="3">
        <v>0</v>
      </c>
      <c r="M873" s="3">
        <v>28</v>
      </c>
      <c r="N873" s="3">
        <v>28</v>
      </c>
      <c r="O873">
        <v>14</v>
      </c>
      <c r="P873" s="3">
        <v>12</v>
      </c>
      <c r="Q873" s="3">
        <v>4</v>
      </c>
      <c r="R873" s="3">
        <v>25</v>
      </c>
      <c r="S873" s="3">
        <v>10</v>
      </c>
      <c r="T873">
        <v>100</v>
      </c>
      <c r="U873" t="s">
        <v>765</v>
      </c>
    </row>
    <row r="874" spans="1:21" x14ac:dyDescent="0.45">
      <c r="A874" t="s">
        <v>761</v>
      </c>
      <c r="B874" t="s">
        <v>762</v>
      </c>
      <c r="C874" t="s">
        <v>764</v>
      </c>
      <c r="D874" s="3" t="s">
        <v>763</v>
      </c>
      <c r="E874">
        <v>2008</v>
      </c>
      <c r="F874">
        <v>2008</v>
      </c>
      <c r="G874" t="s">
        <v>15</v>
      </c>
      <c r="H874" t="s">
        <v>16</v>
      </c>
      <c r="I874">
        <v>0</v>
      </c>
      <c r="J874" s="3" t="s">
        <v>17</v>
      </c>
      <c r="K874" s="3">
        <v>0</v>
      </c>
      <c r="L874" s="3">
        <v>0</v>
      </c>
      <c r="M874" s="3">
        <v>28</v>
      </c>
      <c r="N874" s="3">
        <v>32</v>
      </c>
      <c r="O874">
        <v>18</v>
      </c>
      <c r="P874" s="3">
        <v>12</v>
      </c>
      <c r="Q874" s="3">
        <v>4</v>
      </c>
      <c r="R874" s="3">
        <v>25</v>
      </c>
      <c r="S874" s="3">
        <v>0</v>
      </c>
      <c r="T874">
        <v>100</v>
      </c>
      <c r="U874" t="s">
        <v>765</v>
      </c>
    </row>
    <row r="875" spans="1:21" x14ac:dyDescent="0.45">
      <c r="A875" t="s">
        <v>761</v>
      </c>
      <c r="B875" t="s">
        <v>762</v>
      </c>
      <c r="C875" t="s">
        <v>764</v>
      </c>
      <c r="D875" s="3" t="s">
        <v>763</v>
      </c>
      <c r="E875">
        <v>2008</v>
      </c>
      <c r="F875">
        <v>2008</v>
      </c>
      <c r="G875" t="s">
        <v>15</v>
      </c>
      <c r="H875" t="s">
        <v>16</v>
      </c>
      <c r="I875">
        <v>0</v>
      </c>
      <c r="J875" s="3" t="s">
        <v>17</v>
      </c>
      <c r="K875" s="3">
        <v>0</v>
      </c>
      <c r="L875" s="3">
        <v>0</v>
      </c>
      <c r="M875" s="3">
        <v>28</v>
      </c>
      <c r="N875" s="3">
        <v>5</v>
      </c>
      <c r="O875" s="3">
        <v>5</v>
      </c>
      <c r="P875" s="3">
        <v>0</v>
      </c>
      <c r="Q875" s="3">
        <v>4</v>
      </c>
      <c r="R875" s="3">
        <v>25</v>
      </c>
      <c r="S875" s="3">
        <v>0</v>
      </c>
      <c r="T875">
        <v>100</v>
      </c>
      <c r="U875" t="s">
        <v>765</v>
      </c>
    </row>
    <row r="876" spans="1:21" x14ac:dyDescent="0.45">
      <c r="A876" t="s">
        <v>761</v>
      </c>
      <c r="B876" t="s">
        <v>762</v>
      </c>
      <c r="C876" t="s">
        <v>764</v>
      </c>
      <c r="D876" s="3" t="s">
        <v>763</v>
      </c>
      <c r="E876">
        <v>2008</v>
      </c>
      <c r="F876">
        <v>2008</v>
      </c>
      <c r="G876" t="s">
        <v>15</v>
      </c>
      <c r="H876" t="s">
        <v>16</v>
      </c>
      <c r="I876">
        <v>0</v>
      </c>
      <c r="J876" s="3" t="s">
        <v>17</v>
      </c>
      <c r="K876" s="3">
        <v>0</v>
      </c>
      <c r="L876" s="3">
        <v>0</v>
      </c>
      <c r="M876" s="3">
        <v>28</v>
      </c>
      <c r="N876" s="3">
        <v>15</v>
      </c>
      <c r="O876">
        <v>4</v>
      </c>
      <c r="P876" s="3">
        <v>0</v>
      </c>
      <c r="Q876" s="3">
        <v>4</v>
      </c>
      <c r="R876" s="3">
        <v>25</v>
      </c>
      <c r="S876" s="3">
        <v>89</v>
      </c>
      <c r="T876">
        <v>100</v>
      </c>
      <c r="U876" t="s">
        <v>765</v>
      </c>
    </row>
    <row r="877" spans="1:21" x14ac:dyDescent="0.45">
      <c r="A877" t="s">
        <v>761</v>
      </c>
      <c r="B877" t="s">
        <v>762</v>
      </c>
      <c r="C877" t="s">
        <v>764</v>
      </c>
      <c r="D877" s="3" t="s">
        <v>763</v>
      </c>
      <c r="E877">
        <v>2008</v>
      </c>
      <c r="F877">
        <v>2008</v>
      </c>
      <c r="G877" t="s">
        <v>15</v>
      </c>
      <c r="H877" t="s">
        <v>16</v>
      </c>
      <c r="I877">
        <v>0</v>
      </c>
      <c r="J877" s="3" t="s">
        <v>17</v>
      </c>
      <c r="K877" s="3">
        <v>0</v>
      </c>
      <c r="L877" s="3">
        <v>0</v>
      </c>
      <c r="M877" s="3">
        <v>28</v>
      </c>
      <c r="N877" s="3">
        <v>20</v>
      </c>
      <c r="O877">
        <v>7</v>
      </c>
      <c r="P877" s="3">
        <v>0</v>
      </c>
      <c r="Q877" s="3">
        <v>4</v>
      </c>
      <c r="R877" s="3">
        <v>25</v>
      </c>
      <c r="S877" s="3">
        <v>100</v>
      </c>
      <c r="T877">
        <v>100</v>
      </c>
      <c r="U877" t="s">
        <v>765</v>
      </c>
    </row>
    <row r="878" spans="1:21" x14ac:dyDescent="0.45">
      <c r="A878" t="s">
        <v>761</v>
      </c>
      <c r="B878" t="s">
        <v>762</v>
      </c>
      <c r="C878" t="s">
        <v>764</v>
      </c>
      <c r="D878" s="3" t="s">
        <v>763</v>
      </c>
      <c r="E878">
        <v>2008</v>
      </c>
      <c r="F878">
        <v>2008</v>
      </c>
      <c r="G878" t="s">
        <v>15</v>
      </c>
      <c r="H878" t="s">
        <v>16</v>
      </c>
      <c r="I878">
        <v>0</v>
      </c>
      <c r="J878" s="3" t="s">
        <v>17</v>
      </c>
      <c r="K878" s="3">
        <v>0</v>
      </c>
      <c r="L878" s="3">
        <v>0</v>
      </c>
      <c r="M878" s="3">
        <v>28</v>
      </c>
      <c r="N878" s="3">
        <v>25</v>
      </c>
      <c r="O878">
        <v>10</v>
      </c>
      <c r="P878" s="3">
        <v>0</v>
      </c>
      <c r="Q878" s="3">
        <v>4</v>
      </c>
      <c r="R878" s="3">
        <v>25</v>
      </c>
      <c r="S878" s="3">
        <v>45</v>
      </c>
      <c r="T878">
        <v>100</v>
      </c>
      <c r="U878" t="s">
        <v>765</v>
      </c>
    </row>
    <row r="879" spans="1:21" x14ac:dyDescent="0.45">
      <c r="A879" t="s">
        <v>761</v>
      </c>
      <c r="B879" t="s">
        <v>762</v>
      </c>
      <c r="C879" t="s">
        <v>764</v>
      </c>
      <c r="D879" s="3" t="s">
        <v>763</v>
      </c>
      <c r="E879">
        <v>2008</v>
      </c>
      <c r="F879">
        <v>2008</v>
      </c>
      <c r="G879" t="s">
        <v>15</v>
      </c>
      <c r="H879" t="s">
        <v>16</v>
      </c>
      <c r="I879">
        <v>0</v>
      </c>
      <c r="J879" s="3" t="s">
        <v>17</v>
      </c>
      <c r="K879" s="3">
        <v>0</v>
      </c>
      <c r="L879" s="3">
        <v>0</v>
      </c>
      <c r="M879" s="3">
        <v>28</v>
      </c>
      <c r="N879" s="3">
        <v>28</v>
      </c>
      <c r="O879">
        <v>14</v>
      </c>
      <c r="P879" s="3">
        <v>0</v>
      </c>
      <c r="Q879" s="3">
        <v>4</v>
      </c>
      <c r="R879" s="3">
        <v>25</v>
      </c>
      <c r="S879" s="3">
        <v>11</v>
      </c>
      <c r="T879">
        <v>100</v>
      </c>
      <c r="U879" t="s">
        <v>765</v>
      </c>
    </row>
    <row r="880" spans="1:21" x14ac:dyDescent="0.45">
      <c r="A880" t="s">
        <v>761</v>
      </c>
      <c r="B880" t="s">
        <v>762</v>
      </c>
      <c r="C880" t="s">
        <v>764</v>
      </c>
      <c r="D880" s="3" t="s">
        <v>763</v>
      </c>
      <c r="E880">
        <v>2008</v>
      </c>
      <c r="F880">
        <v>2008</v>
      </c>
      <c r="G880" t="s">
        <v>15</v>
      </c>
      <c r="H880" t="s">
        <v>16</v>
      </c>
      <c r="I880">
        <v>0</v>
      </c>
      <c r="J880" s="3" t="s">
        <v>17</v>
      </c>
      <c r="K880" s="3">
        <v>0</v>
      </c>
      <c r="L880" s="3">
        <v>0</v>
      </c>
      <c r="M880" s="3">
        <v>28</v>
      </c>
      <c r="N880" s="3">
        <v>32</v>
      </c>
      <c r="O880">
        <v>18</v>
      </c>
      <c r="P880" s="3">
        <v>0</v>
      </c>
      <c r="Q880" s="3">
        <v>4</v>
      </c>
      <c r="R880" s="3">
        <v>25</v>
      </c>
      <c r="S880" s="3">
        <v>0</v>
      </c>
      <c r="T880">
        <v>100</v>
      </c>
      <c r="U880" t="s">
        <v>765</v>
      </c>
    </row>
    <row r="881" spans="1:21" x14ac:dyDescent="0.45">
      <c r="A881" t="s">
        <v>767</v>
      </c>
      <c r="B881" t="s">
        <v>768</v>
      </c>
      <c r="C881" t="s">
        <v>769</v>
      </c>
      <c r="D881" s="3" t="s">
        <v>770</v>
      </c>
      <c r="E881">
        <v>2009</v>
      </c>
      <c r="F881">
        <v>2009</v>
      </c>
      <c r="G881" t="s">
        <v>15</v>
      </c>
      <c r="H881" t="s">
        <v>16</v>
      </c>
      <c r="I881">
        <v>0</v>
      </c>
      <c r="J881" s="3" t="s">
        <v>17</v>
      </c>
      <c r="K881" s="3">
        <v>0</v>
      </c>
      <c r="L881" s="3">
        <v>0</v>
      </c>
      <c r="M881" s="3">
        <v>700</v>
      </c>
      <c r="N881" s="3">
        <v>0</v>
      </c>
      <c r="O881" s="3">
        <v>0</v>
      </c>
      <c r="P881" s="3">
        <v>0</v>
      </c>
      <c r="Q881" s="3">
        <v>50</v>
      </c>
      <c r="R881" s="3">
        <v>1</v>
      </c>
      <c r="S881" s="3">
        <v>0</v>
      </c>
      <c r="T881">
        <v>100</v>
      </c>
      <c r="U881" t="s">
        <v>16</v>
      </c>
    </row>
    <row r="882" spans="1:21" x14ac:dyDescent="0.45">
      <c r="A882" t="s">
        <v>767</v>
      </c>
      <c r="B882" t="s">
        <v>768</v>
      </c>
      <c r="C882" t="s">
        <v>769</v>
      </c>
      <c r="D882" s="3" t="s">
        <v>770</v>
      </c>
      <c r="E882">
        <v>2009</v>
      </c>
      <c r="F882">
        <v>2009</v>
      </c>
      <c r="G882" t="s">
        <v>15</v>
      </c>
      <c r="H882" t="s">
        <v>16</v>
      </c>
      <c r="I882">
        <v>0</v>
      </c>
      <c r="J882" s="3" t="s">
        <v>17</v>
      </c>
      <c r="K882" s="3">
        <v>0</v>
      </c>
      <c r="L882" s="3">
        <v>0</v>
      </c>
      <c r="M882" s="3">
        <v>700</v>
      </c>
      <c r="N882" s="3">
        <v>5</v>
      </c>
      <c r="O882" s="3">
        <v>5</v>
      </c>
      <c r="P882" s="3">
        <v>0</v>
      </c>
      <c r="Q882" s="3">
        <v>50</v>
      </c>
      <c r="R882" s="3">
        <v>1</v>
      </c>
      <c r="S882" s="3">
        <v>0</v>
      </c>
      <c r="T882">
        <v>100</v>
      </c>
      <c r="U882" t="s">
        <v>16</v>
      </c>
    </row>
    <row r="883" spans="1:21" x14ac:dyDescent="0.45">
      <c r="A883" t="s">
        <v>767</v>
      </c>
      <c r="B883" t="s">
        <v>768</v>
      </c>
      <c r="C883" t="s">
        <v>769</v>
      </c>
      <c r="D883" s="3" t="s">
        <v>770</v>
      </c>
      <c r="E883">
        <v>2009</v>
      </c>
      <c r="F883">
        <v>2009</v>
      </c>
      <c r="G883" t="s">
        <v>15</v>
      </c>
      <c r="H883" t="s">
        <v>16</v>
      </c>
      <c r="I883">
        <v>0</v>
      </c>
      <c r="J883" s="3" t="s">
        <v>17</v>
      </c>
      <c r="K883" s="3">
        <v>0</v>
      </c>
      <c r="L883" s="3">
        <v>0</v>
      </c>
      <c r="M883" s="3">
        <v>700</v>
      </c>
      <c r="N883" s="3">
        <v>10</v>
      </c>
      <c r="O883" s="3">
        <v>10</v>
      </c>
      <c r="P883" s="3">
        <v>0</v>
      </c>
      <c r="Q883" s="3">
        <v>50</v>
      </c>
      <c r="R883" s="3">
        <v>1</v>
      </c>
      <c r="S883" s="3">
        <v>0</v>
      </c>
      <c r="T883">
        <v>100</v>
      </c>
      <c r="U883" t="s">
        <v>16</v>
      </c>
    </row>
    <row r="884" spans="1:21" x14ac:dyDescent="0.45">
      <c r="A884" t="s">
        <v>767</v>
      </c>
      <c r="B884" t="s">
        <v>768</v>
      </c>
      <c r="C884" t="s">
        <v>769</v>
      </c>
      <c r="D884" s="3" t="s">
        <v>770</v>
      </c>
      <c r="E884">
        <v>2009</v>
      </c>
      <c r="F884">
        <v>2009</v>
      </c>
      <c r="G884" t="s">
        <v>15</v>
      </c>
      <c r="H884" t="s">
        <v>16</v>
      </c>
      <c r="I884">
        <v>0</v>
      </c>
      <c r="J884" s="3" t="s">
        <v>17</v>
      </c>
      <c r="K884" s="3">
        <v>0</v>
      </c>
      <c r="L884" s="3">
        <v>0</v>
      </c>
      <c r="M884" s="3">
        <v>700</v>
      </c>
      <c r="N884" s="3">
        <v>15</v>
      </c>
      <c r="O884" s="3">
        <v>15</v>
      </c>
      <c r="P884" s="3">
        <v>0</v>
      </c>
      <c r="Q884" s="3">
        <v>50</v>
      </c>
      <c r="R884" s="3">
        <v>1</v>
      </c>
      <c r="S884" s="3">
        <v>45</v>
      </c>
      <c r="T884">
        <v>100</v>
      </c>
      <c r="U884" t="s">
        <v>16</v>
      </c>
    </row>
    <row r="885" spans="1:21" x14ac:dyDescent="0.45">
      <c r="A885" t="s">
        <v>767</v>
      </c>
      <c r="B885" t="s">
        <v>768</v>
      </c>
      <c r="C885" t="s">
        <v>769</v>
      </c>
      <c r="D885" s="3" t="s">
        <v>770</v>
      </c>
      <c r="E885">
        <v>2009</v>
      </c>
      <c r="F885">
        <v>2009</v>
      </c>
      <c r="G885" t="s">
        <v>15</v>
      </c>
      <c r="H885" t="s">
        <v>16</v>
      </c>
      <c r="I885">
        <v>0</v>
      </c>
      <c r="J885" s="3" t="s">
        <v>17</v>
      </c>
      <c r="K885" s="3">
        <v>0</v>
      </c>
      <c r="L885" s="3">
        <v>0</v>
      </c>
      <c r="M885" s="3">
        <v>700</v>
      </c>
      <c r="N885" s="3">
        <v>20</v>
      </c>
      <c r="O885" s="3">
        <v>20</v>
      </c>
      <c r="P885" s="3">
        <v>0</v>
      </c>
      <c r="Q885" s="3">
        <v>50</v>
      </c>
      <c r="R885" s="3">
        <v>1</v>
      </c>
      <c r="S885" s="3">
        <v>80</v>
      </c>
      <c r="T885">
        <v>100</v>
      </c>
      <c r="U885" t="s">
        <v>16</v>
      </c>
    </row>
    <row r="886" spans="1:21" x14ac:dyDescent="0.45">
      <c r="A886" t="s">
        <v>767</v>
      </c>
      <c r="B886" t="s">
        <v>768</v>
      </c>
      <c r="C886" t="s">
        <v>769</v>
      </c>
      <c r="D886" s="3" t="s">
        <v>770</v>
      </c>
      <c r="E886">
        <v>2009</v>
      </c>
      <c r="F886">
        <v>2009</v>
      </c>
      <c r="G886" t="s">
        <v>15</v>
      </c>
      <c r="H886" t="s">
        <v>16</v>
      </c>
      <c r="I886">
        <v>0</v>
      </c>
      <c r="J886" s="3" t="s">
        <v>17</v>
      </c>
      <c r="K886" s="3">
        <v>0</v>
      </c>
      <c r="L886" s="3">
        <v>0</v>
      </c>
      <c r="M886" s="3">
        <v>700</v>
      </c>
      <c r="N886" s="3">
        <v>25</v>
      </c>
      <c r="O886" s="3">
        <v>25</v>
      </c>
      <c r="P886" s="3">
        <v>0</v>
      </c>
      <c r="Q886" s="3">
        <v>50</v>
      </c>
      <c r="R886" s="3">
        <v>1</v>
      </c>
      <c r="S886" s="3">
        <v>5</v>
      </c>
      <c r="T886">
        <v>100</v>
      </c>
      <c r="U886" t="s">
        <v>16</v>
      </c>
    </row>
    <row r="887" spans="1:21" x14ac:dyDescent="0.45">
      <c r="A887" t="s">
        <v>771</v>
      </c>
      <c r="B887" t="s">
        <v>434</v>
      </c>
      <c r="C887" t="s">
        <v>772</v>
      </c>
      <c r="D887" s="3" t="s">
        <v>773</v>
      </c>
      <c r="E887">
        <v>2012</v>
      </c>
      <c r="F887">
        <v>2012</v>
      </c>
      <c r="G887" t="s">
        <v>15</v>
      </c>
      <c r="H887">
        <v>3</v>
      </c>
      <c r="I887">
        <v>98</v>
      </c>
      <c r="J887" s="3" t="s">
        <v>15</v>
      </c>
      <c r="K887" s="3">
        <v>0</v>
      </c>
      <c r="L887" s="3">
        <v>0</v>
      </c>
      <c r="M887" t="s">
        <v>16</v>
      </c>
      <c r="N887" s="3">
        <v>20</v>
      </c>
      <c r="O887" s="3">
        <v>3</v>
      </c>
      <c r="P887" s="3">
        <v>8</v>
      </c>
      <c r="Q887" s="3">
        <v>4</v>
      </c>
      <c r="R887" s="3">
        <v>30</v>
      </c>
      <c r="S887" s="3">
        <v>90</v>
      </c>
      <c r="T887" t="s">
        <v>16</v>
      </c>
      <c r="U887" t="s">
        <v>16</v>
      </c>
    </row>
    <row r="888" spans="1:21" x14ac:dyDescent="0.45">
      <c r="A888" t="s">
        <v>774</v>
      </c>
      <c r="B888" t="s">
        <v>326</v>
      </c>
      <c r="C888" t="s">
        <v>775</v>
      </c>
      <c r="D888" s="3" t="s">
        <v>777</v>
      </c>
      <c r="E888">
        <v>2006</v>
      </c>
      <c r="F888">
        <v>2007</v>
      </c>
      <c r="G888" t="s">
        <v>15</v>
      </c>
      <c r="H888" t="s">
        <v>16</v>
      </c>
      <c r="I888">
        <v>0</v>
      </c>
      <c r="J888" s="3" t="s">
        <v>17</v>
      </c>
      <c r="K888" s="3">
        <v>0</v>
      </c>
      <c r="L888" s="3">
        <v>0</v>
      </c>
      <c r="M888">
        <v>90</v>
      </c>
      <c r="N888">
        <v>1</v>
      </c>
      <c r="O888">
        <v>1</v>
      </c>
      <c r="P888" s="3">
        <v>14</v>
      </c>
      <c r="Q888" t="s">
        <v>16</v>
      </c>
      <c r="R888" t="s">
        <v>16</v>
      </c>
      <c r="S888" s="3">
        <v>78</v>
      </c>
      <c r="T888">
        <v>100</v>
      </c>
      <c r="U888" t="s">
        <v>16</v>
      </c>
    </row>
    <row r="889" spans="1:21" x14ac:dyDescent="0.45">
      <c r="A889" t="s">
        <v>774</v>
      </c>
      <c r="B889" t="s">
        <v>326</v>
      </c>
      <c r="C889" t="s">
        <v>776</v>
      </c>
      <c r="D889" s="3" t="s">
        <v>778</v>
      </c>
      <c r="E889">
        <v>2006</v>
      </c>
      <c r="F889">
        <v>2007</v>
      </c>
      <c r="G889" t="s">
        <v>15</v>
      </c>
      <c r="H889" t="s">
        <v>16</v>
      </c>
      <c r="I889">
        <v>0</v>
      </c>
      <c r="J889" s="3" t="s">
        <v>17</v>
      </c>
      <c r="K889" s="3">
        <v>0</v>
      </c>
      <c r="L889" s="3">
        <v>0</v>
      </c>
      <c r="M889">
        <v>90</v>
      </c>
      <c r="N889">
        <v>1</v>
      </c>
      <c r="O889">
        <v>1</v>
      </c>
      <c r="P889" s="3">
        <v>14</v>
      </c>
      <c r="Q889" t="s">
        <v>16</v>
      </c>
      <c r="R889" t="s">
        <v>16</v>
      </c>
      <c r="S889" s="3">
        <v>76</v>
      </c>
      <c r="T889">
        <v>100</v>
      </c>
      <c r="U889" t="s">
        <v>16</v>
      </c>
    </row>
    <row r="890" spans="1:21" x14ac:dyDescent="0.45">
      <c r="A890" t="s">
        <v>774</v>
      </c>
      <c r="B890" t="s">
        <v>326</v>
      </c>
      <c r="C890" t="s">
        <v>416</v>
      </c>
      <c r="D890" s="3" t="s">
        <v>779</v>
      </c>
      <c r="E890">
        <v>2006</v>
      </c>
      <c r="F890">
        <v>2007</v>
      </c>
      <c r="G890" t="s">
        <v>15</v>
      </c>
      <c r="H890" t="s">
        <v>16</v>
      </c>
      <c r="I890">
        <v>0</v>
      </c>
      <c r="J890" s="3" t="s">
        <v>17</v>
      </c>
      <c r="K890" s="3">
        <v>0</v>
      </c>
      <c r="L890" s="3">
        <v>0</v>
      </c>
      <c r="M890">
        <v>90</v>
      </c>
      <c r="N890">
        <v>1</v>
      </c>
      <c r="O890">
        <v>1</v>
      </c>
      <c r="P890" s="3">
        <v>14</v>
      </c>
      <c r="Q890" t="s">
        <v>16</v>
      </c>
      <c r="R890" t="s">
        <v>16</v>
      </c>
      <c r="S890" s="3">
        <v>30</v>
      </c>
      <c r="T890">
        <v>100</v>
      </c>
      <c r="U890" t="s">
        <v>16</v>
      </c>
    </row>
    <row r="891" spans="1:21" x14ac:dyDescent="0.45">
      <c r="A891" t="s">
        <v>774</v>
      </c>
      <c r="B891" t="s">
        <v>326</v>
      </c>
      <c r="C891" t="s">
        <v>775</v>
      </c>
      <c r="D891" s="3" t="s">
        <v>777</v>
      </c>
      <c r="E891">
        <v>2006</v>
      </c>
      <c r="F891">
        <v>2007</v>
      </c>
      <c r="G891" t="s">
        <v>15</v>
      </c>
      <c r="H891" t="s">
        <v>16</v>
      </c>
      <c r="I891">
        <v>0</v>
      </c>
      <c r="J891" s="3" t="s">
        <v>17</v>
      </c>
      <c r="K891" s="3">
        <v>0</v>
      </c>
      <c r="L891" s="3">
        <v>0</v>
      </c>
      <c r="M891">
        <v>90</v>
      </c>
      <c r="N891">
        <v>7</v>
      </c>
      <c r="O891">
        <v>7</v>
      </c>
      <c r="P891" s="3">
        <v>14</v>
      </c>
      <c r="Q891" t="s">
        <v>16</v>
      </c>
      <c r="R891" t="s">
        <v>16</v>
      </c>
      <c r="S891" s="3">
        <v>86</v>
      </c>
      <c r="T891">
        <v>100</v>
      </c>
      <c r="U891" t="s">
        <v>16</v>
      </c>
    </row>
    <row r="892" spans="1:21" x14ac:dyDescent="0.45">
      <c r="A892" t="s">
        <v>774</v>
      </c>
      <c r="B892" t="s">
        <v>326</v>
      </c>
      <c r="C892" t="s">
        <v>776</v>
      </c>
      <c r="D892" s="3" t="s">
        <v>778</v>
      </c>
      <c r="E892">
        <v>2006</v>
      </c>
      <c r="F892">
        <v>2007</v>
      </c>
      <c r="G892" t="s">
        <v>15</v>
      </c>
      <c r="H892" t="s">
        <v>16</v>
      </c>
      <c r="I892">
        <v>0</v>
      </c>
      <c r="J892" s="3" t="s">
        <v>17</v>
      </c>
      <c r="K892" s="3">
        <v>0</v>
      </c>
      <c r="L892" s="3">
        <v>0</v>
      </c>
      <c r="M892">
        <v>90</v>
      </c>
      <c r="N892">
        <v>7</v>
      </c>
      <c r="O892">
        <v>7</v>
      </c>
      <c r="P892" s="3">
        <v>14</v>
      </c>
      <c r="Q892" t="s">
        <v>16</v>
      </c>
      <c r="R892" t="s">
        <v>16</v>
      </c>
      <c r="S892" s="3">
        <v>58</v>
      </c>
      <c r="T892">
        <v>100</v>
      </c>
      <c r="U892" t="s">
        <v>16</v>
      </c>
    </row>
    <row r="893" spans="1:21" x14ac:dyDescent="0.45">
      <c r="A893" t="s">
        <v>774</v>
      </c>
      <c r="B893" t="s">
        <v>326</v>
      </c>
      <c r="C893" t="s">
        <v>416</v>
      </c>
      <c r="D893" s="3" t="s">
        <v>779</v>
      </c>
      <c r="E893">
        <v>2006</v>
      </c>
      <c r="F893">
        <v>2007</v>
      </c>
      <c r="G893" t="s">
        <v>15</v>
      </c>
      <c r="H893" t="s">
        <v>16</v>
      </c>
      <c r="I893">
        <v>0</v>
      </c>
      <c r="J893" s="3" t="s">
        <v>17</v>
      </c>
      <c r="K893" s="3">
        <v>0</v>
      </c>
      <c r="L893" s="3">
        <v>0</v>
      </c>
      <c r="M893">
        <v>90</v>
      </c>
      <c r="N893">
        <v>7</v>
      </c>
      <c r="O893">
        <v>7</v>
      </c>
      <c r="P893" s="3">
        <v>14</v>
      </c>
      <c r="Q893" t="s">
        <v>16</v>
      </c>
      <c r="R893" t="s">
        <v>16</v>
      </c>
      <c r="S893" s="3">
        <v>41</v>
      </c>
      <c r="T893">
        <v>100</v>
      </c>
      <c r="U893" t="s">
        <v>16</v>
      </c>
    </row>
    <row r="894" spans="1:21" x14ac:dyDescent="0.45">
      <c r="A894" t="s">
        <v>774</v>
      </c>
      <c r="B894" t="s">
        <v>326</v>
      </c>
      <c r="C894" t="s">
        <v>775</v>
      </c>
      <c r="D894" s="3" t="s">
        <v>777</v>
      </c>
      <c r="E894">
        <v>2006</v>
      </c>
      <c r="F894">
        <v>2007</v>
      </c>
      <c r="G894" t="s">
        <v>15</v>
      </c>
      <c r="H894" t="s">
        <v>16</v>
      </c>
      <c r="I894">
        <v>0</v>
      </c>
      <c r="J894" s="3" t="s">
        <v>17</v>
      </c>
      <c r="K894" s="3">
        <v>0</v>
      </c>
      <c r="L894" s="3">
        <v>0</v>
      </c>
      <c r="M894">
        <v>90</v>
      </c>
      <c r="N894">
        <v>14</v>
      </c>
      <c r="O894">
        <v>14</v>
      </c>
      <c r="P894" s="3">
        <v>14</v>
      </c>
      <c r="Q894" t="s">
        <v>16</v>
      </c>
      <c r="R894" t="s">
        <v>16</v>
      </c>
      <c r="S894" s="3">
        <v>0</v>
      </c>
      <c r="T894">
        <v>100</v>
      </c>
      <c r="U894" t="s">
        <v>16</v>
      </c>
    </row>
    <row r="895" spans="1:21" x14ac:dyDescent="0.45">
      <c r="A895" t="s">
        <v>774</v>
      </c>
      <c r="B895" t="s">
        <v>326</v>
      </c>
      <c r="C895" t="s">
        <v>776</v>
      </c>
      <c r="D895" s="3" t="s">
        <v>778</v>
      </c>
      <c r="E895">
        <v>2006</v>
      </c>
      <c r="F895">
        <v>2007</v>
      </c>
      <c r="G895" t="s">
        <v>15</v>
      </c>
      <c r="H895" t="s">
        <v>16</v>
      </c>
      <c r="I895">
        <v>0</v>
      </c>
      <c r="J895" s="3" t="s">
        <v>17</v>
      </c>
      <c r="K895" s="3">
        <v>0</v>
      </c>
      <c r="L895" s="3">
        <v>0</v>
      </c>
      <c r="M895">
        <v>90</v>
      </c>
      <c r="N895">
        <v>14</v>
      </c>
      <c r="O895">
        <v>14</v>
      </c>
      <c r="P895" s="3">
        <v>14</v>
      </c>
      <c r="Q895" t="s">
        <v>16</v>
      </c>
      <c r="R895" t="s">
        <v>16</v>
      </c>
      <c r="S895">
        <v>5</v>
      </c>
      <c r="T895">
        <v>100</v>
      </c>
      <c r="U895" t="s">
        <v>16</v>
      </c>
    </row>
    <row r="896" spans="1:21" x14ac:dyDescent="0.45">
      <c r="A896" t="s">
        <v>774</v>
      </c>
      <c r="B896" t="s">
        <v>326</v>
      </c>
      <c r="C896" t="s">
        <v>416</v>
      </c>
      <c r="D896" s="3" t="s">
        <v>779</v>
      </c>
      <c r="E896">
        <v>2006</v>
      </c>
      <c r="F896">
        <v>2007</v>
      </c>
      <c r="G896" t="s">
        <v>15</v>
      </c>
      <c r="H896" t="s">
        <v>16</v>
      </c>
      <c r="I896">
        <v>0</v>
      </c>
      <c r="J896" s="3" t="s">
        <v>17</v>
      </c>
      <c r="K896" s="3">
        <v>0</v>
      </c>
      <c r="L896" s="3">
        <v>0</v>
      </c>
      <c r="M896">
        <v>90</v>
      </c>
      <c r="N896">
        <v>14</v>
      </c>
      <c r="O896">
        <v>14</v>
      </c>
      <c r="P896" s="3">
        <v>14</v>
      </c>
      <c r="Q896" t="s">
        <v>16</v>
      </c>
      <c r="R896" t="s">
        <v>16</v>
      </c>
      <c r="S896">
        <v>2</v>
      </c>
      <c r="T896">
        <v>100</v>
      </c>
      <c r="U896" t="s">
        <v>16</v>
      </c>
    </row>
    <row r="897" spans="1:21" x14ac:dyDescent="0.45">
      <c r="A897" t="s">
        <v>780</v>
      </c>
      <c r="B897" t="s">
        <v>781</v>
      </c>
      <c r="C897" t="s">
        <v>99</v>
      </c>
      <c r="D897" s="3" t="s">
        <v>782</v>
      </c>
      <c r="E897">
        <v>2012</v>
      </c>
      <c r="F897">
        <v>2012</v>
      </c>
      <c r="G897" t="s">
        <v>17</v>
      </c>
      <c r="H897" t="s">
        <v>16</v>
      </c>
      <c r="I897">
        <v>0</v>
      </c>
      <c r="J897" s="3" t="s">
        <v>17</v>
      </c>
      <c r="K897" s="3">
        <v>0</v>
      </c>
      <c r="L897" s="3">
        <v>0</v>
      </c>
      <c r="M897" s="3">
        <v>60</v>
      </c>
      <c r="N897" s="3">
        <v>25</v>
      </c>
      <c r="O897" s="3">
        <v>12</v>
      </c>
      <c r="P897" s="3">
        <v>12</v>
      </c>
      <c r="Q897" s="3">
        <v>4</v>
      </c>
      <c r="R897" s="3">
        <v>10</v>
      </c>
      <c r="S897" s="3">
        <v>10.199999999999999</v>
      </c>
      <c r="T897" t="s">
        <v>16</v>
      </c>
      <c r="U897" t="s">
        <v>16</v>
      </c>
    </row>
    <row r="898" spans="1:21" x14ac:dyDescent="0.45">
      <c r="A898" t="s">
        <v>783</v>
      </c>
      <c r="B898" t="s">
        <v>327</v>
      </c>
      <c r="C898" t="s">
        <v>789</v>
      </c>
      <c r="D898" t="s">
        <v>784</v>
      </c>
      <c r="E898">
        <v>1991</v>
      </c>
      <c r="F898">
        <v>2012</v>
      </c>
      <c r="G898" t="s">
        <v>15</v>
      </c>
      <c r="H898" t="s">
        <v>16</v>
      </c>
      <c r="I898">
        <v>0</v>
      </c>
      <c r="J898" t="s">
        <v>17</v>
      </c>
      <c r="K898" s="3">
        <v>0</v>
      </c>
      <c r="L898" s="3">
        <v>0</v>
      </c>
      <c r="M898" s="3">
        <v>28</v>
      </c>
      <c r="N898" s="3">
        <v>30</v>
      </c>
      <c r="O898" s="3">
        <v>20</v>
      </c>
      <c r="P898" s="3">
        <v>8</v>
      </c>
      <c r="Q898">
        <v>4</v>
      </c>
      <c r="R898">
        <v>75</v>
      </c>
      <c r="S898" s="3">
        <v>88</v>
      </c>
      <c r="T898">
        <v>100</v>
      </c>
      <c r="U898" t="s">
        <v>16</v>
      </c>
    </row>
    <row r="899" spans="1:21" x14ac:dyDescent="0.45">
      <c r="A899" t="s">
        <v>783</v>
      </c>
      <c r="B899" t="s">
        <v>327</v>
      </c>
      <c r="C899" t="s">
        <v>790</v>
      </c>
      <c r="D899" t="s">
        <v>785</v>
      </c>
      <c r="E899">
        <v>1991</v>
      </c>
      <c r="F899">
        <v>2012</v>
      </c>
      <c r="G899" t="s">
        <v>15</v>
      </c>
      <c r="H899" t="s">
        <v>16</v>
      </c>
      <c r="I899">
        <v>0</v>
      </c>
      <c r="J899" t="s">
        <v>17</v>
      </c>
      <c r="K899" s="3">
        <v>0</v>
      </c>
      <c r="L899" s="3">
        <v>0</v>
      </c>
      <c r="M899" s="3">
        <v>28</v>
      </c>
      <c r="N899" s="3">
        <v>30</v>
      </c>
      <c r="O899" s="3">
        <v>20</v>
      </c>
      <c r="P899" s="3">
        <v>8</v>
      </c>
      <c r="Q899">
        <v>4</v>
      </c>
      <c r="R899">
        <v>75</v>
      </c>
      <c r="S899" s="3">
        <v>86</v>
      </c>
      <c r="T899">
        <v>100</v>
      </c>
      <c r="U899" t="s">
        <v>16</v>
      </c>
    </row>
    <row r="900" spans="1:21" x14ac:dyDescent="0.45">
      <c r="A900" t="s">
        <v>783</v>
      </c>
      <c r="B900" t="s">
        <v>327</v>
      </c>
      <c r="C900" t="s">
        <v>791</v>
      </c>
      <c r="D900" t="s">
        <v>786</v>
      </c>
      <c r="E900">
        <v>1992</v>
      </c>
      <c r="F900">
        <v>2012</v>
      </c>
      <c r="G900" t="s">
        <v>15</v>
      </c>
      <c r="H900" t="s">
        <v>16</v>
      </c>
      <c r="I900">
        <v>0</v>
      </c>
      <c r="J900" t="s">
        <v>17</v>
      </c>
      <c r="K900" s="3">
        <v>0</v>
      </c>
      <c r="L900" s="3">
        <v>0</v>
      </c>
      <c r="M900" s="3">
        <v>28</v>
      </c>
      <c r="N900" s="3">
        <v>30</v>
      </c>
      <c r="O900" s="3">
        <v>20</v>
      </c>
      <c r="P900" s="3">
        <v>8</v>
      </c>
      <c r="Q900">
        <v>4</v>
      </c>
      <c r="R900">
        <v>75</v>
      </c>
      <c r="S900">
        <v>81</v>
      </c>
      <c r="T900">
        <v>100</v>
      </c>
      <c r="U900" t="s">
        <v>16</v>
      </c>
    </row>
    <row r="901" spans="1:21" x14ac:dyDescent="0.45">
      <c r="A901" t="s">
        <v>783</v>
      </c>
      <c r="B901" t="s">
        <v>327</v>
      </c>
      <c r="C901" t="s">
        <v>792</v>
      </c>
      <c r="D901" t="s">
        <v>787</v>
      </c>
      <c r="E901">
        <v>1994</v>
      </c>
      <c r="F901">
        <v>2012</v>
      </c>
      <c r="G901" t="s">
        <v>15</v>
      </c>
      <c r="H901" t="s">
        <v>16</v>
      </c>
      <c r="I901">
        <v>0</v>
      </c>
      <c r="J901" t="s">
        <v>17</v>
      </c>
      <c r="K901" s="3">
        <v>0</v>
      </c>
      <c r="L901" s="3">
        <v>0</v>
      </c>
      <c r="M901" s="3">
        <v>28</v>
      </c>
      <c r="N901" s="3">
        <v>30</v>
      </c>
      <c r="O901" s="3">
        <v>20</v>
      </c>
      <c r="P901" s="3">
        <v>8</v>
      </c>
      <c r="Q901">
        <v>4</v>
      </c>
      <c r="R901">
        <v>75</v>
      </c>
      <c r="S901">
        <v>79</v>
      </c>
      <c r="T901">
        <v>100</v>
      </c>
      <c r="U901" t="s">
        <v>16</v>
      </c>
    </row>
    <row r="902" spans="1:21" x14ac:dyDescent="0.45">
      <c r="A902" t="s">
        <v>783</v>
      </c>
      <c r="B902" t="s">
        <v>327</v>
      </c>
      <c r="C902" t="s">
        <v>793</v>
      </c>
      <c r="D902" t="s">
        <v>788</v>
      </c>
      <c r="E902">
        <v>1996</v>
      </c>
      <c r="F902">
        <v>2012</v>
      </c>
      <c r="G902" t="s">
        <v>15</v>
      </c>
      <c r="H902" t="s">
        <v>16</v>
      </c>
      <c r="I902">
        <v>0</v>
      </c>
      <c r="J902" t="s">
        <v>17</v>
      </c>
      <c r="K902" s="3">
        <v>0</v>
      </c>
      <c r="L902" s="3">
        <v>0</v>
      </c>
      <c r="M902" s="3">
        <v>28</v>
      </c>
      <c r="N902" s="3">
        <v>30</v>
      </c>
      <c r="O902" s="3">
        <v>20</v>
      </c>
      <c r="P902" s="3">
        <v>8</v>
      </c>
      <c r="Q902">
        <v>4</v>
      </c>
      <c r="R902">
        <v>75</v>
      </c>
      <c r="S902">
        <v>96</v>
      </c>
      <c r="T902">
        <v>100</v>
      </c>
      <c r="U902" t="s">
        <v>16</v>
      </c>
    </row>
    <row r="903" spans="1:21" x14ac:dyDescent="0.45">
      <c r="A903" t="s">
        <v>783</v>
      </c>
      <c r="B903" t="s">
        <v>327</v>
      </c>
      <c r="C903" t="s">
        <v>789</v>
      </c>
      <c r="D903" t="s">
        <v>784</v>
      </c>
      <c r="E903">
        <v>1991</v>
      </c>
      <c r="F903">
        <v>2012</v>
      </c>
      <c r="G903" t="s">
        <v>15</v>
      </c>
      <c r="H903">
        <v>2</v>
      </c>
      <c r="I903">
        <v>21</v>
      </c>
      <c r="J903" t="s">
        <v>17</v>
      </c>
      <c r="K903" s="3">
        <v>0</v>
      </c>
      <c r="L903" s="3">
        <v>0</v>
      </c>
      <c r="M903" s="3">
        <v>28</v>
      </c>
      <c r="N903" s="3">
        <v>30</v>
      </c>
      <c r="O903" s="3">
        <v>20</v>
      </c>
      <c r="P903" s="3">
        <v>8</v>
      </c>
      <c r="Q903">
        <v>4</v>
      </c>
      <c r="R903">
        <v>75</v>
      </c>
      <c r="S903">
        <v>95</v>
      </c>
      <c r="T903">
        <v>100</v>
      </c>
      <c r="U903" t="s">
        <v>16</v>
      </c>
    </row>
    <row r="904" spans="1:21" x14ac:dyDescent="0.45">
      <c r="A904" t="s">
        <v>783</v>
      </c>
      <c r="B904" t="s">
        <v>327</v>
      </c>
      <c r="C904" t="s">
        <v>790</v>
      </c>
      <c r="D904" t="s">
        <v>785</v>
      </c>
      <c r="E904">
        <v>1991</v>
      </c>
      <c r="F904">
        <v>2012</v>
      </c>
      <c r="G904" t="s">
        <v>15</v>
      </c>
      <c r="H904">
        <v>2</v>
      </c>
      <c r="I904">
        <v>21</v>
      </c>
      <c r="J904" t="s">
        <v>17</v>
      </c>
      <c r="K904" s="3">
        <v>0</v>
      </c>
      <c r="L904" s="3">
        <v>0</v>
      </c>
      <c r="M904" s="3">
        <v>28</v>
      </c>
      <c r="N904" s="3">
        <v>30</v>
      </c>
      <c r="O904" s="3">
        <v>20</v>
      </c>
      <c r="P904" s="3">
        <v>8</v>
      </c>
      <c r="Q904">
        <v>4</v>
      </c>
      <c r="R904">
        <v>75</v>
      </c>
      <c r="S904">
        <v>97</v>
      </c>
      <c r="T904">
        <v>100</v>
      </c>
      <c r="U904" t="s">
        <v>16</v>
      </c>
    </row>
    <row r="905" spans="1:21" x14ac:dyDescent="0.45">
      <c r="A905" t="s">
        <v>783</v>
      </c>
      <c r="B905" t="s">
        <v>327</v>
      </c>
      <c r="C905" t="s">
        <v>791</v>
      </c>
      <c r="D905" t="s">
        <v>786</v>
      </c>
      <c r="E905">
        <v>1992</v>
      </c>
      <c r="F905">
        <v>2012</v>
      </c>
      <c r="G905" t="s">
        <v>15</v>
      </c>
      <c r="H905">
        <v>2</v>
      </c>
      <c r="I905">
        <v>21</v>
      </c>
      <c r="J905" t="s">
        <v>17</v>
      </c>
      <c r="K905" s="3">
        <v>0</v>
      </c>
      <c r="L905" s="3">
        <v>0</v>
      </c>
      <c r="M905" s="3">
        <v>28</v>
      </c>
      <c r="N905" s="3">
        <v>30</v>
      </c>
      <c r="O905" s="3">
        <v>20</v>
      </c>
      <c r="P905" s="3">
        <v>8</v>
      </c>
      <c r="Q905">
        <v>4</v>
      </c>
      <c r="R905">
        <v>75</v>
      </c>
      <c r="S905">
        <v>92</v>
      </c>
      <c r="T905">
        <v>100</v>
      </c>
      <c r="U905" t="s">
        <v>16</v>
      </c>
    </row>
    <row r="906" spans="1:21" x14ac:dyDescent="0.45">
      <c r="A906" t="s">
        <v>783</v>
      </c>
      <c r="B906" t="s">
        <v>327</v>
      </c>
      <c r="C906" t="s">
        <v>792</v>
      </c>
      <c r="D906" t="s">
        <v>787</v>
      </c>
      <c r="E906">
        <v>1994</v>
      </c>
      <c r="F906">
        <v>2012</v>
      </c>
      <c r="G906" t="s">
        <v>15</v>
      </c>
      <c r="H906">
        <v>2</v>
      </c>
      <c r="I906">
        <v>21</v>
      </c>
      <c r="J906" t="s">
        <v>17</v>
      </c>
      <c r="K906" s="3">
        <v>0</v>
      </c>
      <c r="L906" s="3">
        <v>0</v>
      </c>
      <c r="M906" s="3">
        <v>28</v>
      </c>
      <c r="N906" s="3">
        <v>30</v>
      </c>
      <c r="O906" s="3">
        <v>20</v>
      </c>
      <c r="P906" s="3">
        <v>8</v>
      </c>
      <c r="Q906">
        <v>4</v>
      </c>
      <c r="R906">
        <v>75</v>
      </c>
      <c r="S906">
        <v>92</v>
      </c>
      <c r="T906">
        <v>100</v>
      </c>
      <c r="U906" t="s">
        <v>16</v>
      </c>
    </row>
    <row r="907" spans="1:21" x14ac:dyDescent="0.45">
      <c r="A907" t="s">
        <v>783</v>
      </c>
      <c r="B907" t="s">
        <v>327</v>
      </c>
      <c r="C907" t="s">
        <v>793</v>
      </c>
      <c r="D907" t="s">
        <v>788</v>
      </c>
      <c r="E907">
        <v>1996</v>
      </c>
      <c r="F907">
        <v>2012</v>
      </c>
      <c r="G907" t="s">
        <v>15</v>
      </c>
      <c r="H907">
        <v>2</v>
      </c>
      <c r="I907">
        <v>21</v>
      </c>
      <c r="J907" t="s">
        <v>17</v>
      </c>
      <c r="K907" s="3">
        <v>0</v>
      </c>
      <c r="L907" s="3">
        <v>0</v>
      </c>
      <c r="M907" s="3">
        <v>28</v>
      </c>
      <c r="N907" s="3">
        <v>30</v>
      </c>
      <c r="O907" s="3">
        <v>20</v>
      </c>
      <c r="P907" s="3">
        <v>8</v>
      </c>
      <c r="Q907">
        <v>4</v>
      </c>
      <c r="R907">
        <v>75</v>
      </c>
      <c r="S907">
        <v>98</v>
      </c>
      <c r="T907">
        <v>100</v>
      </c>
      <c r="U907" t="s">
        <v>16</v>
      </c>
    </row>
    <row r="908" spans="1:21" x14ac:dyDescent="0.45">
      <c r="A908" t="s">
        <v>794</v>
      </c>
      <c r="B908" t="s">
        <v>795</v>
      </c>
      <c r="C908" t="s">
        <v>796</v>
      </c>
      <c r="D908" t="s">
        <v>797</v>
      </c>
      <c r="E908">
        <v>2011</v>
      </c>
      <c r="F908">
        <v>2011</v>
      </c>
      <c r="G908" t="s">
        <v>15</v>
      </c>
      <c r="H908">
        <v>4</v>
      </c>
      <c r="I908">
        <v>14</v>
      </c>
      <c r="J908" t="s">
        <v>15</v>
      </c>
      <c r="K908" s="3">
        <v>0</v>
      </c>
      <c r="L908" s="3">
        <v>0</v>
      </c>
      <c r="M908" s="3">
        <v>20</v>
      </c>
      <c r="N908" s="3">
        <v>25</v>
      </c>
      <c r="O908" s="3">
        <v>25</v>
      </c>
      <c r="P908" s="3">
        <v>8</v>
      </c>
      <c r="Q908" s="3">
        <v>4</v>
      </c>
      <c r="R908" s="3">
        <v>50</v>
      </c>
      <c r="S908" s="3">
        <v>77.7</v>
      </c>
      <c r="T908">
        <v>100</v>
      </c>
      <c r="U908" t="s">
        <v>16</v>
      </c>
    </row>
    <row r="909" spans="1:21" x14ac:dyDescent="0.45">
      <c r="A909" t="s">
        <v>798</v>
      </c>
      <c r="B909" t="s">
        <v>243</v>
      </c>
      <c r="C909" t="s">
        <v>799</v>
      </c>
      <c r="D909" t="s">
        <v>800</v>
      </c>
      <c r="E909">
        <v>2011</v>
      </c>
      <c r="F909">
        <v>2011</v>
      </c>
      <c r="G909" t="s">
        <v>15</v>
      </c>
      <c r="H909" t="s">
        <v>16</v>
      </c>
      <c r="I909">
        <v>0</v>
      </c>
      <c r="J909" t="s">
        <v>17</v>
      </c>
      <c r="K909" s="3">
        <v>0</v>
      </c>
      <c r="L909" s="3">
        <v>0</v>
      </c>
      <c r="M909">
        <v>35</v>
      </c>
      <c r="N909" s="3">
        <v>20</v>
      </c>
      <c r="O909" s="3">
        <v>20</v>
      </c>
      <c r="P909" s="3">
        <v>20</v>
      </c>
      <c r="Q909" s="3">
        <v>3</v>
      </c>
      <c r="R909" s="3">
        <v>50</v>
      </c>
      <c r="S909" s="3">
        <v>67</v>
      </c>
      <c r="T909" t="s">
        <v>16</v>
      </c>
      <c r="U909" t="s">
        <v>16</v>
      </c>
    </row>
    <row r="910" spans="1:21" x14ac:dyDescent="0.45">
      <c r="A910" t="s">
        <v>798</v>
      </c>
      <c r="B910" t="s">
        <v>243</v>
      </c>
      <c r="C910" t="s">
        <v>799</v>
      </c>
      <c r="D910" t="s">
        <v>800</v>
      </c>
      <c r="E910">
        <v>2011</v>
      </c>
      <c r="F910">
        <v>2011</v>
      </c>
      <c r="G910" t="s">
        <v>15</v>
      </c>
      <c r="H910" t="s">
        <v>16</v>
      </c>
      <c r="I910">
        <v>0</v>
      </c>
      <c r="J910" t="s">
        <v>17</v>
      </c>
      <c r="K910" s="3">
        <v>0</v>
      </c>
      <c r="L910" s="3">
        <v>0</v>
      </c>
      <c r="M910">
        <v>35</v>
      </c>
      <c r="N910" s="3">
        <v>25</v>
      </c>
      <c r="O910" s="3">
        <v>25</v>
      </c>
      <c r="P910" s="3">
        <v>25</v>
      </c>
      <c r="Q910" s="3">
        <v>3</v>
      </c>
      <c r="R910" s="3">
        <v>50</v>
      </c>
      <c r="S910" s="3">
        <v>75</v>
      </c>
      <c r="T910" t="s">
        <v>16</v>
      </c>
      <c r="U910" t="s">
        <v>16</v>
      </c>
    </row>
    <row r="911" spans="1:21" x14ac:dyDescent="0.45">
      <c r="A911" t="s">
        <v>798</v>
      </c>
      <c r="B911" t="s">
        <v>243</v>
      </c>
      <c r="C911" t="s">
        <v>799</v>
      </c>
      <c r="D911" t="s">
        <v>800</v>
      </c>
      <c r="E911">
        <v>2011</v>
      </c>
      <c r="F911">
        <v>2011</v>
      </c>
      <c r="G911" t="s">
        <v>15</v>
      </c>
      <c r="H911" t="s">
        <v>16</v>
      </c>
      <c r="I911">
        <v>0</v>
      </c>
      <c r="J911" t="s">
        <v>17</v>
      </c>
      <c r="K911" s="3">
        <v>0</v>
      </c>
      <c r="L911" s="3">
        <v>0</v>
      </c>
      <c r="M911">
        <v>35</v>
      </c>
      <c r="N911" s="3">
        <v>30</v>
      </c>
      <c r="O911" s="3">
        <v>30</v>
      </c>
      <c r="P911" s="3">
        <v>30</v>
      </c>
      <c r="Q911" s="3">
        <v>3</v>
      </c>
      <c r="R911" s="3">
        <v>50</v>
      </c>
      <c r="S911" s="3">
        <v>94</v>
      </c>
      <c r="T911" t="s">
        <v>16</v>
      </c>
      <c r="U911" t="s">
        <v>16</v>
      </c>
    </row>
    <row r="912" spans="1:21" x14ac:dyDescent="0.45">
      <c r="A912" t="s">
        <v>798</v>
      </c>
      <c r="B912" t="s">
        <v>243</v>
      </c>
      <c r="C912" t="s">
        <v>799</v>
      </c>
      <c r="D912" t="s">
        <v>800</v>
      </c>
      <c r="E912">
        <v>2011</v>
      </c>
      <c r="F912">
        <v>2011</v>
      </c>
      <c r="G912" t="s">
        <v>15</v>
      </c>
      <c r="H912" t="s">
        <v>16</v>
      </c>
      <c r="I912">
        <v>0</v>
      </c>
      <c r="J912" t="s">
        <v>17</v>
      </c>
      <c r="K912" s="3">
        <v>0</v>
      </c>
      <c r="L912" s="3">
        <v>0</v>
      </c>
      <c r="M912">
        <v>35</v>
      </c>
      <c r="N912" s="3">
        <v>25</v>
      </c>
      <c r="O912" s="3">
        <v>25</v>
      </c>
      <c r="P912" s="3">
        <v>25</v>
      </c>
      <c r="Q912" s="3">
        <v>3</v>
      </c>
      <c r="R912" s="3">
        <v>50</v>
      </c>
      <c r="S912" s="3">
        <v>74</v>
      </c>
      <c r="T912" t="s">
        <v>16</v>
      </c>
      <c r="U912" t="s">
        <v>16</v>
      </c>
    </row>
    <row r="913" spans="1:21" x14ac:dyDescent="0.45">
      <c r="A913" t="s">
        <v>798</v>
      </c>
      <c r="B913" t="s">
        <v>243</v>
      </c>
      <c r="C913" t="s">
        <v>799</v>
      </c>
      <c r="D913" t="s">
        <v>800</v>
      </c>
      <c r="E913">
        <v>2011</v>
      </c>
      <c r="F913">
        <v>2011</v>
      </c>
      <c r="G913" t="s">
        <v>15</v>
      </c>
      <c r="H913" t="s">
        <v>16</v>
      </c>
      <c r="I913">
        <v>0</v>
      </c>
      <c r="J913" t="s">
        <v>15</v>
      </c>
      <c r="K913" s="3">
        <v>0</v>
      </c>
      <c r="L913" s="3">
        <v>0</v>
      </c>
      <c r="M913">
        <v>35</v>
      </c>
      <c r="N913" s="3">
        <v>20</v>
      </c>
      <c r="O913" s="3">
        <v>20</v>
      </c>
      <c r="P913" s="3">
        <v>20</v>
      </c>
      <c r="Q913" s="3">
        <v>3</v>
      </c>
      <c r="R913" s="3">
        <v>50</v>
      </c>
      <c r="S913" s="3">
        <v>94</v>
      </c>
      <c r="T913" t="s">
        <v>16</v>
      </c>
      <c r="U913" t="s">
        <v>16</v>
      </c>
    </row>
    <row r="914" spans="1:21" x14ac:dyDescent="0.45">
      <c r="A914" t="s">
        <v>798</v>
      </c>
      <c r="B914" t="s">
        <v>243</v>
      </c>
      <c r="C914" t="s">
        <v>799</v>
      </c>
      <c r="D914" t="s">
        <v>800</v>
      </c>
      <c r="E914">
        <v>2011</v>
      </c>
      <c r="F914">
        <v>2011</v>
      </c>
      <c r="G914" t="s">
        <v>15</v>
      </c>
      <c r="H914" t="s">
        <v>16</v>
      </c>
      <c r="I914">
        <v>0</v>
      </c>
      <c r="J914" t="s">
        <v>15</v>
      </c>
      <c r="K914" s="3">
        <v>0</v>
      </c>
      <c r="L914" s="3">
        <v>0</v>
      </c>
      <c r="M914">
        <v>35</v>
      </c>
      <c r="N914" s="3">
        <v>25</v>
      </c>
      <c r="O914" s="3">
        <v>25</v>
      </c>
      <c r="P914" s="3">
        <v>25</v>
      </c>
      <c r="Q914" s="3">
        <v>3</v>
      </c>
      <c r="R914" s="3">
        <v>50</v>
      </c>
      <c r="S914" s="3">
        <v>98</v>
      </c>
      <c r="T914" t="s">
        <v>16</v>
      </c>
      <c r="U914" t="s">
        <v>16</v>
      </c>
    </row>
    <row r="915" spans="1:21" x14ac:dyDescent="0.45">
      <c r="A915" t="s">
        <v>798</v>
      </c>
      <c r="B915" t="s">
        <v>243</v>
      </c>
      <c r="C915" t="s">
        <v>799</v>
      </c>
      <c r="D915" t="s">
        <v>800</v>
      </c>
      <c r="E915">
        <v>2011</v>
      </c>
      <c r="F915">
        <v>2011</v>
      </c>
      <c r="G915" t="s">
        <v>15</v>
      </c>
      <c r="H915" t="s">
        <v>16</v>
      </c>
      <c r="I915">
        <v>0</v>
      </c>
      <c r="J915" t="s">
        <v>15</v>
      </c>
      <c r="K915" s="3">
        <v>0</v>
      </c>
      <c r="L915" s="3">
        <v>0</v>
      </c>
      <c r="M915">
        <v>35</v>
      </c>
      <c r="N915" s="3">
        <v>30</v>
      </c>
      <c r="O915" s="3">
        <v>30</v>
      </c>
      <c r="P915" s="3">
        <v>30</v>
      </c>
      <c r="Q915" s="3">
        <v>3</v>
      </c>
      <c r="R915" s="3">
        <v>50</v>
      </c>
      <c r="S915" s="3">
        <v>99</v>
      </c>
      <c r="T915" t="s">
        <v>16</v>
      </c>
      <c r="U915" t="s">
        <v>16</v>
      </c>
    </row>
    <row r="916" spans="1:21" x14ac:dyDescent="0.45">
      <c r="A916" t="s">
        <v>798</v>
      </c>
      <c r="B916" t="s">
        <v>243</v>
      </c>
      <c r="C916" t="s">
        <v>799</v>
      </c>
      <c r="D916" t="s">
        <v>800</v>
      </c>
      <c r="E916">
        <v>2011</v>
      </c>
      <c r="F916">
        <v>2011</v>
      </c>
      <c r="G916" t="s">
        <v>15</v>
      </c>
      <c r="H916" t="s">
        <v>16</v>
      </c>
      <c r="I916">
        <v>0</v>
      </c>
      <c r="J916" t="s">
        <v>15</v>
      </c>
      <c r="K916" s="3">
        <v>0</v>
      </c>
      <c r="L916" s="3">
        <v>0</v>
      </c>
      <c r="M916">
        <v>35</v>
      </c>
      <c r="N916" s="3">
        <v>25</v>
      </c>
      <c r="O916" s="3">
        <v>25</v>
      </c>
      <c r="P916" s="3">
        <v>25</v>
      </c>
      <c r="Q916" s="3">
        <v>3</v>
      </c>
      <c r="R916" s="3">
        <v>50</v>
      </c>
      <c r="S916" s="3">
        <v>73</v>
      </c>
      <c r="T916" t="s">
        <v>16</v>
      </c>
      <c r="U916" t="s">
        <v>16</v>
      </c>
    </row>
    <row r="917" spans="1:21" x14ac:dyDescent="0.45">
      <c r="A917" t="s">
        <v>801</v>
      </c>
      <c r="B917" t="s">
        <v>802</v>
      </c>
      <c r="C917" t="s">
        <v>803</v>
      </c>
      <c r="D917" t="s">
        <v>804</v>
      </c>
      <c r="E917">
        <v>2010</v>
      </c>
      <c r="F917">
        <v>2011</v>
      </c>
      <c r="G917" t="s">
        <v>17</v>
      </c>
      <c r="H917" t="s">
        <v>16</v>
      </c>
      <c r="I917">
        <v>0</v>
      </c>
      <c r="J917" t="s">
        <v>15</v>
      </c>
      <c r="K917" s="3">
        <v>0</v>
      </c>
      <c r="L917" s="3">
        <v>0</v>
      </c>
      <c r="M917" s="3">
        <v>28</v>
      </c>
      <c r="N917" s="3">
        <v>5</v>
      </c>
      <c r="O917" s="3">
        <v>5</v>
      </c>
      <c r="P917" s="3">
        <v>0</v>
      </c>
      <c r="Q917" s="3">
        <v>4</v>
      </c>
      <c r="R917" s="3">
        <v>50</v>
      </c>
      <c r="S917" s="3">
        <v>92</v>
      </c>
      <c r="T917" t="s">
        <v>16</v>
      </c>
      <c r="U917" t="s">
        <v>16</v>
      </c>
    </row>
    <row r="918" spans="1:21" x14ac:dyDescent="0.45">
      <c r="A918" t="s">
        <v>801</v>
      </c>
      <c r="B918" t="s">
        <v>802</v>
      </c>
      <c r="C918" t="s">
        <v>803</v>
      </c>
      <c r="D918" t="s">
        <v>804</v>
      </c>
      <c r="E918">
        <v>2010</v>
      </c>
      <c r="F918">
        <v>2011</v>
      </c>
      <c r="G918" t="s">
        <v>17</v>
      </c>
      <c r="H918" t="s">
        <v>16</v>
      </c>
      <c r="I918">
        <v>0</v>
      </c>
      <c r="J918" t="s">
        <v>15</v>
      </c>
      <c r="K918" s="3">
        <v>0</v>
      </c>
      <c r="L918" s="3">
        <v>0</v>
      </c>
      <c r="M918" s="3">
        <v>28</v>
      </c>
      <c r="N918" s="3">
        <v>10</v>
      </c>
      <c r="O918" s="3">
        <v>10</v>
      </c>
      <c r="P918" s="3">
        <v>0</v>
      </c>
      <c r="Q918" s="3">
        <v>4</v>
      </c>
      <c r="R918" s="3">
        <v>50</v>
      </c>
      <c r="S918" s="3">
        <v>100</v>
      </c>
      <c r="T918" t="s">
        <v>16</v>
      </c>
      <c r="U918" t="s">
        <v>16</v>
      </c>
    </row>
    <row r="919" spans="1:21" x14ac:dyDescent="0.45">
      <c r="A919" t="s">
        <v>801</v>
      </c>
      <c r="B919" t="s">
        <v>802</v>
      </c>
      <c r="C919" t="s">
        <v>803</v>
      </c>
      <c r="D919" t="s">
        <v>804</v>
      </c>
      <c r="E919">
        <v>2010</v>
      </c>
      <c r="F919">
        <v>2011</v>
      </c>
      <c r="G919" t="s">
        <v>17</v>
      </c>
      <c r="H919" t="s">
        <v>16</v>
      </c>
      <c r="I919">
        <v>0</v>
      </c>
      <c r="J919" t="s">
        <v>15</v>
      </c>
      <c r="K919" s="3">
        <v>0</v>
      </c>
      <c r="L919" s="3">
        <v>0</v>
      </c>
      <c r="M919" s="3">
        <v>28</v>
      </c>
      <c r="N919" s="3">
        <v>15</v>
      </c>
      <c r="O919" s="3">
        <v>15</v>
      </c>
      <c r="P919" s="3">
        <v>0</v>
      </c>
      <c r="Q919" s="3">
        <v>4</v>
      </c>
      <c r="R919" s="3">
        <v>50</v>
      </c>
      <c r="S919" s="3">
        <v>100</v>
      </c>
      <c r="T919" t="s">
        <v>16</v>
      </c>
      <c r="U919" t="s">
        <v>16</v>
      </c>
    </row>
    <row r="920" spans="1:21" x14ac:dyDescent="0.45">
      <c r="A920" t="s">
        <v>801</v>
      </c>
      <c r="B920" t="s">
        <v>802</v>
      </c>
      <c r="C920" t="s">
        <v>803</v>
      </c>
      <c r="D920" t="s">
        <v>804</v>
      </c>
      <c r="E920">
        <v>2010</v>
      </c>
      <c r="F920">
        <v>2011</v>
      </c>
      <c r="G920" t="s">
        <v>17</v>
      </c>
      <c r="H920" t="s">
        <v>16</v>
      </c>
      <c r="I920">
        <v>0</v>
      </c>
      <c r="J920" t="s">
        <v>15</v>
      </c>
      <c r="K920" s="3">
        <v>0</v>
      </c>
      <c r="L920" s="3">
        <v>0</v>
      </c>
      <c r="M920" s="3">
        <v>28</v>
      </c>
      <c r="N920" s="3">
        <v>20</v>
      </c>
      <c r="O920" s="3">
        <v>20</v>
      </c>
      <c r="P920" s="3">
        <v>0</v>
      </c>
      <c r="Q920" s="3">
        <v>4</v>
      </c>
      <c r="R920" s="3">
        <v>50</v>
      </c>
      <c r="S920" s="3">
        <v>100</v>
      </c>
      <c r="T920" t="s">
        <v>16</v>
      </c>
      <c r="U920" t="s">
        <v>16</v>
      </c>
    </row>
    <row r="921" spans="1:21" x14ac:dyDescent="0.45">
      <c r="A921" t="s">
        <v>805</v>
      </c>
      <c r="B921" t="s">
        <v>267</v>
      </c>
      <c r="C921" t="s">
        <v>806</v>
      </c>
      <c r="D921" t="s">
        <v>811</v>
      </c>
      <c r="E921">
        <v>2006</v>
      </c>
      <c r="F921">
        <v>2011</v>
      </c>
      <c r="G921" t="s">
        <v>15</v>
      </c>
      <c r="H921" t="s">
        <v>16</v>
      </c>
      <c r="I921">
        <v>0</v>
      </c>
      <c r="J921" t="s">
        <v>17</v>
      </c>
      <c r="K921" s="3">
        <v>0</v>
      </c>
      <c r="L921" s="3">
        <v>0</v>
      </c>
      <c r="M921" s="3">
        <v>21</v>
      </c>
      <c r="N921" s="3">
        <v>20</v>
      </c>
      <c r="O921" s="3">
        <v>20</v>
      </c>
      <c r="P921" s="3">
        <v>16</v>
      </c>
      <c r="Q921" s="3">
        <v>3</v>
      </c>
      <c r="R921" s="3">
        <v>24</v>
      </c>
      <c r="S921" s="3">
        <v>50</v>
      </c>
      <c r="T921" t="s">
        <v>16</v>
      </c>
      <c r="U921" t="s">
        <v>16</v>
      </c>
    </row>
    <row r="922" spans="1:21" x14ac:dyDescent="0.45">
      <c r="A922" t="s">
        <v>805</v>
      </c>
      <c r="B922" t="s">
        <v>267</v>
      </c>
      <c r="C922" t="s">
        <v>807</v>
      </c>
      <c r="D922" t="s">
        <v>810</v>
      </c>
      <c r="E922">
        <v>2008</v>
      </c>
      <c r="F922">
        <v>2011</v>
      </c>
      <c r="G922" t="s">
        <v>15</v>
      </c>
      <c r="H922" t="s">
        <v>16</v>
      </c>
      <c r="I922">
        <v>0</v>
      </c>
      <c r="J922" t="s">
        <v>17</v>
      </c>
      <c r="K922" s="3">
        <v>0</v>
      </c>
      <c r="L922" s="3">
        <v>0</v>
      </c>
      <c r="M922" s="3">
        <v>21</v>
      </c>
      <c r="N922" s="3">
        <v>20</v>
      </c>
      <c r="O922" s="3">
        <v>20</v>
      </c>
      <c r="P922" s="3">
        <v>16</v>
      </c>
      <c r="Q922" s="3">
        <v>3</v>
      </c>
      <c r="R922" s="3">
        <v>24</v>
      </c>
      <c r="S922" s="3">
        <v>24</v>
      </c>
      <c r="T922" t="s">
        <v>16</v>
      </c>
      <c r="U922" t="s">
        <v>16</v>
      </c>
    </row>
    <row r="923" spans="1:21" x14ac:dyDescent="0.45">
      <c r="A923" t="s">
        <v>805</v>
      </c>
      <c r="B923" t="s">
        <v>267</v>
      </c>
      <c r="C923" t="s">
        <v>808</v>
      </c>
      <c r="D923" t="s">
        <v>809</v>
      </c>
      <c r="E923">
        <v>1995</v>
      </c>
      <c r="F923">
        <v>2011</v>
      </c>
      <c r="G923" t="s">
        <v>15</v>
      </c>
      <c r="H923" t="s">
        <v>16</v>
      </c>
      <c r="I923">
        <v>0</v>
      </c>
      <c r="J923" t="s">
        <v>17</v>
      </c>
      <c r="K923" s="3">
        <v>0</v>
      </c>
      <c r="L923" s="3">
        <v>0</v>
      </c>
      <c r="M923" s="3">
        <v>21</v>
      </c>
      <c r="N923" s="3">
        <v>20</v>
      </c>
      <c r="O923" s="3">
        <v>20</v>
      </c>
      <c r="P923" s="3">
        <v>16</v>
      </c>
      <c r="Q923" s="3">
        <v>3</v>
      </c>
      <c r="R923" s="3">
        <v>24</v>
      </c>
      <c r="S923" s="3">
        <v>49</v>
      </c>
      <c r="T923" t="s">
        <v>16</v>
      </c>
      <c r="U923" t="s">
        <v>16</v>
      </c>
    </row>
    <row r="924" spans="1:21" x14ac:dyDescent="0.45">
      <c r="A924" t="s">
        <v>812</v>
      </c>
      <c r="B924" t="s">
        <v>153</v>
      </c>
      <c r="C924" t="s">
        <v>813</v>
      </c>
      <c r="D924" t="s">
        <v>814</v>
      </c>
      <c r="E924">
        <v>2009</v>
      </c>
      <c r="F924">
        <v>2009</v>
      </c>
      <c r="G924" t="s">
        <v>15</v>
      </c>
      <c r="H924" t="s">
        <v>16</v>
      </c>
      <c r="I924">
        <v>0</v>
      </c>
      <c r="J924" t="s">
        <v>17</v>
      </c>
      <c r="K924" s="3">
        <v>0</v>
      </c>
      <c r="L924" s="3">
        <v>0</v>
      </c>
      <c r="M924" t="s">
        <v>16</v>
      </c>
      <c r="N924" s="3">
        <v>30</v>
      </c>
      <c r="O924" s="3">
        <v>20</v>
      </c>
      <c r="P924" s="3">
        <v>8</v>
      </c>
      <c r="Q924" s="3">
        <v>3</v>
      </c>
      <c r="R924" s="3">
        <v>50</v>
      </c>
      <c r="S924" s="3">
        <v>0</v>
      </c>
      <c r="T924" t="s">
        <v>16</v>
      </c>
      <c r="U924" t="s">
        <v>16</v>
      </c>
    </row>
    <row r="925" spans="1:21" x14ac:dyDescent="0.45">
      <c r="A925" t="s">
        <v>812</v>
      </c>
      <c r="B925" t="s">
        <v>153</v>
      </c>
      <c r="C925" t="s">
        <v>813</v>
      </c>
      <c r="D925" t="s">
        <v>814</v>
      </c>
      <c r="E925">
        <v>2009</v>
      </c>
      <c r="F925">
        <v>2009</v>
      </c>
      <c r="G925" t="s">
        <v>15</v>
      </c>
      <c r="H925">
        <v>2.5</v>
      </c>
      <c r="I925">
        <v>50</v>
      </c>
      <c r="J925" t="s">
        <v>17</v>
      </c>
      <c r="K925" s="3">
        <v>0</v>
      </c>
      <c r="L925" s="3">
        <v>0</v>
      </c>
      <c r="M925" t="s">
        <v>16</v>
      </c>
      <c r="N925" s="3">
        <v>30</v>
      </c>
      <c r="O925" s="3">
        <v>20</v>
      </c>
      <c r="P925" s="3">
        <v>8</v>
      </c>
      <c r="Q925" s="3">
        <v>3</v>
      </c>
      <c r="R925" s="3">
        <v>50</v>
      </c>
      <c r="S925" s="3">
        <v>12</v>
      </c>
      <c r="T925" t="s">
        <v>16</v>
      </c>
      <c r="U925" t="s">
        <v>16</v>
      </c>
    </row>
    <row r="926" spans="1:21" x14ac:dyDescent="0.45">
      <c r="A926" t="s">
        <v>815</v>
      </c>
      <c r="B926" t="s">
        <v>816</v>
      </c>
      <c r="C926" t="s">
        <v>818</v>
      </c>
      <c r="D926" t="s">
        <v>817</v>
      </c>
      <c r="E926">
        <v>2012</v>
      </c>
      <c r="F926">
        <v>2012</v>
      </c>
      <c r="G926" t="s">
        <v>15</v>
      </c>
      <c r="H926" t="s">
        <v>16</v>
      </c>
      <c r="I926">
        <v>0</v>
      </c>
      <c r="J926" t="s">
        <v>17</v>
      </c>
      <c r="K926" s="3">
        <v>0</v>
      </c>
      <c r="L926" s="3">
        <v>0</v>
      </c>
      <c r="M926" s="3">
        <v>48</v>
      </c>
      <c r="N926" s="3">
        <v>20</v>
      </c>
      <c r="O926" s="3">
        <v>20</v>
      </c>
      <c r="P926" s="3">
        <v>24</v>
      </c>
      <c r="Q926" s="3">
        <v>4</v>
      </c>
      <c r="R926" s="3">
        <v>25</v>
      </c>
      <c r="S926" s="3">
        <v>40</v>
      </c>
      <c r="T926" t="s">
        <v>16</v>
      </c>
      <c r="U926" t="s">
        <v>16</v>
      </c>
    </row>
    <row r="927" spans="1:21" x14ac:dyDescent="0.45">
      <c r="A927" t="s">
        <v>815</v>
      </c>
      <c r="B927" t="s">
        <v>816</v>
      </c>
      <c r="C927" t="s">
        <v>818</v>
      </c>
      <c r="D927" t="s">
        <v>817</v>
      </c>
      <c r="E927">
        <v>2012</v>
      </c>
      <c r="F927">
        <v>2012</v>
      </c>
      <c r="G927" t="s">
        <v>15</v>
      </c>
      <c r="H927">
        <v>4</v>
      </c>
      <c r="I927">
        <v>112</v>
      </c>
      <c r="J927" t="s">
        <v>17</v>
      </c>
      <c r="K927" s="3">
        <v>0</v>
      </c>
      <c r="L927" s="3">
        <v>0</v>
      </c>
      <c r="M927" s="3">
        <v>48</v>
      </c>
      <c r="N927" s="3">
        <v>20</v>
      </c>
      <c r="O927" s="3">
        <v>20</v>
      </c>
      <c r="P927" s="3">
        <v>24</v>
      </c>
      <c r="Q927" s="3">
        <v>4</v>
      </c>
      <c r="R927" s="3">
        <v>25</v>
      </c>
      <c r="S927" s="3">
        <v>70</v>
      </c>
      <c r="T927" t="s">
        <v>16</v>
      </c>
      <c r="U927" t="s">
        <v>16</v>
      </c>
    </row>
    <row r="928" spans="1:21" x14ac:dyDescent="0.45">
      <c r="A928" t="s">
        <v>815</v>
      </c>
      <c r="B928" t="s">
        <v>816</v>
      </c>
      <c r="C928" t="s">
        <v>819</v>
      </c>
      <c r="D928" t="s">
        <v>817</v>
      </c>
      <c r="E928">
        <v>2012</v>
      </c>
      <c r="F928">
        <v>2012</v>
      </c>
      <c r="G928" t="s">
        <v>15</v>
      </c>
      <c r="H928" t="s">
        <v>16</v>
      </c>
      <c r="I928">
        <v>0</v>
      </c>
      <c r="J928" t="s">
        <v>17</v>
      </c>
      <c r="K928" s="3">
        <v>0</v>
      </c>
      <c r="L928" s="3">
        <v>0</v>
      </c>
      <c r="M928" s="3">
        <v>48</v>
      </c>
      <c r="N928" s="3">
        <v>20</v>
      </c>
      <c r="O928" s="3">
        <v>20</v>
      </c>
      <c r="P928" s="3">
        <v>24</v>
      </c>
      <c r="Q928" s="3">
        <v>4</v>
      </c>
      <c r="R928" s="3">
        <v>25</v>
      </c>
      <c r="S928" s="3">
        <v>40</v>
      </c>
      <c r="T928" t="s">
        <v>16</v>
      </c>
      <c r="U928" t="s">
        <v>16</v>
      </c>
    </row>
    <row r="929" spans="1:21" x14ac:dyDescent="0.45">
      <c r="A929" t="s">
        <v>815</v>
      </c>
      <c r="B929" t="s">
        <v>816</v>
      </c>
      <c r="C929" t="s">
        <v>819</v>
      </c>
      <c r="D929" t="s">
        <v>817</v>
      </c>
      <c r="E929">
        <v>2012</v>
      </c>
      <c r="F929">
        <v>2012</v>
      </c>
      <c r="G929" t="s">
        <v>15</v>
      </c>
      <c r="H929">
        <v>4</v>
      </c>
      <c r="I929">
        <v>112</v>
      </c>
      <c r="J929" t="s">
        <v>17</v>
      </c>
      <c r="K929" s="3">
        <v>0</v>
      </c>
      <c r="L929" s="3">
        <v>0</v>
      </c>
      <c r="M929" s="3">
        <v>48</v>
      </c>
      <c r="N929" s="3">
        <v>20</v>
      </c>
      <c r="O929" s="3">
        <v>20</v>
      </c>
      <c r="P929" s="3">
        <v>24</v>
      </c>
      <c r="Q929" s="3">
        <v>4</v>
      </c>
      <c r="R929" s="3">
        <v>25</v>
      </c>
      <c r="S929" s="3">
        <v>80</v>
      </c>
      <c r="T929" t="s">
        <v>16</v>
      </c>
      <c r="U929" t="s">
        <v>16</v>
      </c>
    </row>
    <row r="930" spans="1:21" x14ac:dyDescent="0.45">
      <c r="A930" t="s">
        <v>815</v>
      </c>
      <c r="B930" t="s">
        <v>816</v>
      </c>
      <c r="C930" t="s">
        <v>820</v>
      </c>
      <c r="D930" t="s">
        <v>817</v>
      </c>
      <c r="E930">
        <v>2012</v>
      </c>
      <c r="F930">
        <v>2012</v>
      </c>
      <c r="G930" t="s">
        <v>15</v>
      </c>
      <c r="H930" t="s">
        <v>16</v>
      </c>
      <c r="I930">
        <v>0</v>
      </c>
      <c r="J930" t="s">
        <v>17</v>
      </c>
      <c r="K930" s="3">
        <v>0</v>
      </c>
      <c r="L930" s="3">
        <v>0</v>
      </c>
      <c r="M930" s="3">
        <v>48</v>
      </c>
      <c r="N930" s="3">
        <v>20</v>
      </c>
      <c r="O930" s="3">
        <v>20</v>
      </c>
      <c r="P930" s="3">
        <v>24</v>
      </c>
      <c r="Q930" s="3">
        <v>4</v>
      </c>
      <c r="R930" s="3">
        <v>25</v>
      </c>
      <c r="S930" s="3">
        <v>49</v>
      </c>
      <c r="T930" t="s">
        <v>16</v>
      </c>
      <c r="U930" t="s">
        <v>16</v>
      </c>
    </row>
    <row r="931" spans="1:21" x14ac:dyDescent="0.45">
      <c r="A931" t="s">
        <v>815</v>
      </c>
      <c r="B931" t="s">
        <v>816</v>
      </c>
      <c r="C931" t="s">
        <v>820</v>
      </c>
      <c r="D931" t="s">
        <v>817</v>
      </c>
      <c r="E931">
        <v>2012</v>
      </c>
      <c r="F931">
        <v>2012</v>
      </c>
      <c r="G931" t="s">
        <v>15</v>
      </c>
      <c r="H931">
        <v>4</v>
      </c>
      <c r="I931">
        <v>112</v>
      </c>
      <c r="J931" t="s">
        <v>17</v>
      </c>
      <c r="K931" s="3">
        <v>0</v>
      </c>
      <c r="L931" s="3">
        <v>0</v>
      </c>
      <c r="M931" s="3">
        <v>48</v>
      </c>
      <c r="N931" s="3">
        <v>20</v>
      </c>
      <c r="O931" s="3">
        <v>20</v>
      </c>
      <c r="P931" s="3">
        <v>24</v>
      </c>
      <c r="Q931" s="3">
        <v>4</v>
      </c>
      <c r="R931" s="3">
        <v>25</v>
      </c>
      <c r="S931" s="3">
        <v>85</v>
      </c>
      <c r="T931" t="s">
        <v>16</v>
      </c>
      <c r="U931" t="s">
        <v>16</v>
      </c>
    </row>
    <row r="932" spans="1:21" x14ac:dyDescent="0.45">
      <c r="A932" t="s">
        <v>815</v>
      </c>
      <c r="B932" t="s">
        <v>816</v>
      </c>
      <c r="C932" t="s">
        <v>821</v>
      </c>
      <c r="D932" t="s">
        <v>817</v>
      </c>
      <c r="E932">
        <v>2012</v>
      </c>
      <c r="F932">
        <v>2012</v>
      </c>
      <c r="G932" t="s">
        <v>15</v>
      </c>
      <c r="H932" t="s">
        <v>16</v>
      </c>
      <c r="I932">
        <v>0</v>
      </c>
      <c r="J932" t="s">
        <v>17</v>
      </c>
      <c r="K932" s="3">
        <v>0</v>
      </c>
      <c r="L932" s="3">
        <v>0</v>
      </c>
      <c r="M932" s="3">
        <v>48</v>
      </c>
      <c r="N932" s="3">
        <v>20</v>
      </c>
      <c r="O932" s="3">
        <v>20</v>
      </c>
      <c r="P932" s="3">
        <v>24</v>
      </c>
      <c r="Q932" s="3">
        <v>4</v>
      </c>
      <c r="R932" s="3">
        <v>25</v>
      </c>
      <c r="S932" s="3">
        <v>30</v>
      </c>
      <c r="T932" t="s">
        <v>16</v>
      </c>
      <c r="U932" t="s">
        <v>16</v>
      </c>
    </row>
    <row r="933" spans="1:21" x14ac:dyDescent="0.45">
      <c r="A933" t="s">
        <v>815</v>
      </c>
      <c r="B933" t="s">
        <v>816</v>
      </c>
      <c r="C933" t="s">
        <v>821</v>
      </c>
      <c r="D933" t="s">
        <v>817</v>
      </c>
      <c r="E933">
        <v>2012</v>
      </c>
      <c r="F933">
        <v>2012</v>
      </c>
      <c r="G933" t="s">
        <v>15</v>
      </c>
      <c r="H933">
        <v>4</v>
      </c>
      <c r="I933">
        <v>112</v>
      </c>
      <c r="J933" t="s">
        <v>17</v>
      </c>
      <c r="K933" s="3">
        <v>0</v>
      </c>
      <c r="L933" s="3">
        <v>0</v>
      </c>
      <c r="M933" s="3">
        <v>48</v>
      </c>
      <c r="N933" s="3">
        <v>20</v>
      </c>
      <c r="O933" s="3">
        <v>20</v>
      </c>
      <c r="P933" s="3">
        <v>24</v>
      </c>
      <c r="Q933" s="3">
        <v>4</v>
      </c>
      <c r="R933" s="3">
        <v>25</v>
      </c>
      <c r="S933" s="3">
        <v>77</v>
      </c>
      <c r="T933" t="s">
        <v>16</v>
      </c>
      <c r="U933" t="s">
        <v>16</v>
      </c>
    </row>
    <row r="934" spans="1:21" x14ac:dyDescent="0.45">
      <c r="A934" t="s">
        <v>815</v>
      </c>
      <c r="B934" t="s">
        <v>816</v>
      </c>
      <c r="C934" t="s">
        <v>822</v>
      </c>
      <c r="D934" t="s">
        <v>817</v>
      </c>
      <c r="E934">
        <v>2012</v>
      </c>
      <c r="F934">
        <v>2012</v>
      </c>
      <c r="G934" t="s">
        <v>15</v>
      </c>
      <c r="H934" t="s">
        <v>16</v>
      </c>
      <c r="I934">
        <v>0</v>
      </c>
      <c r="J934" t="s">
        <v>17</v>
      </c>
      <c r="K934" s="3">
        <v>0</v>
      </c>
      <c r="L934" s="3">
        <v>0</v>
      </c>
      <c r="M934" s="3">
        <v>48</v>
      </c>
      <c r="N934" s="3">
        <v>20</v>
      </c>
      <c r="O934" s="3">
        <v>20</v>
      </c>
      <c r="P934" s="3">
        <v>24</v>
      </c>
      <c r="Q934" s="3">
        <v>4</v>
      </c>
      <c r="R934" s="3">
        <v>25</v>
      </c>
      <c r="S934" s="3">
        <v>30</v>
      </c>
      <c r="T934" t="s">
        <v>16</v>
      </c>
      <c r="U934" t="s">
        <v>16</v>
      </c>
    </row>
    <row r="935" spans="1:21" x14ac:dyDescent="0.45">
      <c r="A935" t="s">
        <v>815</v>
      </c>
      <c r="B935" t="s">
        <v>816</v>
      </c>
      <c r="C935" t="s">
        <v>822</v>
      </c>
      <c r="D935" t="s">
        <v>817</v>
      </c>
      <c r="E935">
        <v>2012</v>
      </c>
      <c r="F935">
        <v>2012</v>
      </c>
      <c r="G935" t="s">
        <v>15</v>
      </c>
      <c r="H935">
        <v>4</v>
      </c>
      <c r="I935">
        <v>112</v>
      </c>
      <c r="J935" t="s">
        <v>17</v>
      </c>
      <c r="K935" s="3">
        <v>0</v>
      </c>
      <c r="L935" s="3">
        <v>0</v>
      </c>
      <c r="M935" s="3">
        <v>48</v>
      </c>
      <c r="N935" s="3">
        <v>20</v>
      </c>
      <c r="O935" s="3">
        <v>20</v>
      </c>
      <c r="P935" s="3">
        <v>24</v>
      </c>
      <c r="Q935" s="3">
        <v>4</v>
      </c>
      <c r="R935" s="3">
        <v>25</v>
      </c>
      <c r="S935" s="3">
        <v>72</v>
      </c>
      <c r="T935" t="s">
        <v>16</v>
      </c>
      <c r="U935" t="s">
        <v>16</v>
      </c>
    </row>
    <row r="936" spans="1:21" x14ac:dyDescent="0.45">
      <c r="A936" t="s">
        <v>815</v>
      </c>
      <c r="B936" t="s">
        <v>816</v>
      </c>
      <c r="C936" t="s">
        <v>823</v>
      </c>
      <c r="D936" t="s">
        <v>817</v>
      </c>
      <c r="E936">
        <v>2012</v>
      </c>
      <c r="F936">
        <v>2012</v>
      </c>
      <c r="G936" t="s">
        <v>15</v>
      </c>
      <c r="H936" t="s">
        <v>16</v>
      </c>
      <c r="I936">
        <v>0</v>
      </c>
      <c r="J936" t="s">
        <v>17</v>
      </c>
      <c r="K936" s="3">
        <v>0</v>
      </c>
      <c r="L936" s="3">
        <v>0</v>
      </c>
      <c r="M936" s="3">
        <v>48</v>
      </c>
      <c r="N936" s="3">
        <v>20</v>
      </c>
      <c r="O936" s="3">
        <v>20</v>
      </c>
      <c r="P936" s="3">
        <v>24</v>
      </c>
      <c r="Q936" s="3">
        <v>4</v>
      </c>
      <c r="R936" s="3">
        <v>25</v>
      </c>
      <c r="S936" s="3">
        <v>40</v>
      </c>
      <c r="T936" t="s">
        <v>16</v>
      </c>
      <c r="U936" t="s">
        <v>16</v>
      </c>
    </row>
    <row r="937" spans="1:21" x14ac:dyDescent="0.45">
      <c r="A937" t="s">
        <v>815</v>
      </c>
      <c r="B937" t="s">
        <v>816</v>
      </c>
      <c r="C937" t="s">
        <v>823</v>
      </c>
      <c r="D937" t="s">
        <v>817</v>
      </c>
      <c r="E937">
        <v>2012</v>
      </c>
      <c r="F937">
        <v>2012</v>
      </c>
      <c r="G937" t="s">
        <v>15</v>
      </c>
      <c r="H937">
        <v>4</v>
      </c>
      <c r="I937">
        <v>112</v>
      </c>
      <c r="J937" t="s">
        <v>17</v>
      </c>
      <c r="K937" s="3">
        <v>0</v>
      </c>
      <c r="L937" s="3">
        <v>0</v>
      </c>
      <c r="M937" s="3">
        <v>48</v>
      </c>
      <c r="N937" s="3">
        <v>20</v>
      </c>
      <c r="O937" s="3">
        <v>20</v>
      </c>
      <c r="P937" s="3">
        <v>24</v>
      </c>
      <c r="Q937" s="3">
        <v>4</v>
      </c>
      <c r="R937" s="3">
        <v>25</v>
      </c>
      <c r="S937" s="3">
        <v>80</v>
      </c>
      <c r="T937" t="s">
        <v>16</v>
      </c>
      <c r="U937" t="s">
        <v>16</v>
      </c>
    </row>
    <row r="938" spans="1:21" x14ac:dyDescent="0.45">
      <c r="A938" t="s">
        <v>824</v>
      </c>
      <c r="B938" t="s">
        <v>35</v>
      </c>
      <c r="C938" t="s">
        <v>825</v>
      </c>
      <c r="D938" t="s">
        <v>831</v>
      </c>
      <c r="E938">
        <v>2009</v>
      </c>
      <c r="F938">
        <v>2010</v>
      </c>
      <c r="G938" t="s">
        <v>15</v>
      </c>
      <c r="H938" t="s">
        <v>16</v>
      </c>
      <c r="I938">
        <v>0</v>
      </c>
      <c r="J938" t="s">
        <v>17</v>
      </c>
      <c r="K938" s="3">
        <v>0</v>
      </c>
      <c r="L938" s="3">
        <v>0</v>
      </c>
      <c r="M938" s="3">
        <v>210</v>
      </c>
      <c r="N938" s="3">
        <v>3</v>
      </c>
      <c r="O938" s="3">
        <v>3</v>
      </c>
      <c r="P938" t="s">
        <v>16</v>
      </c>
      <c r="Q938" s="3">
        <v>4</v>
      </c>
      <c r="R938" s="3">
        <v>100</v>
      </c>
      <c r="S938" s="3">
        <v>63.6</v>
      </c>
      <c r="T938" t="s">
        <v>16</v>
      </c>
      <c r="U938" t="s">
        <v>16</v>
      </c>
    </row>
    <row r="939" spans="1:21" x14ac:dyDescent="0.45">
      <c r="A939" t="s">
        <v>824</v>
      </c>
      <c r="B939" t="s">
        <v>35</v>
      </c>
      <c r="C939" t="s">
        <v>826</v>
      </c>
      <c r="D939" t="s">
        <v>832</v>
      </c>
      <c r="E939">
        <v>2009</v>
      </c>
      <c r="F939">
        <v>2010</v>
      </c>
      <c r="G939" t="s">
        <v>15</v>
      </c>
      <c r="H939" t="s">
        <v>16</v>
      </c>
      <c r="I939">
        <v>0</v>
      </c>
      <c r="J939" t="s">
        <v>17</v>
      </c>
      <c r="K939" s="3">
        <v>0</v>
      </c>
      <c r="L939" s="3">
        <v>0</v>
      </c>
      <c r="M939" s="3">
        <v>210</v>
      </c>
      <c r="N939" s="3">
        <v>3</v>
      </c>
      <c r="O939" s="3">
        <v>3</v>
      </c>
      <c r="P939" t="s">
        <v>16</v>
      </c>
      <c r="Q939" s="3">
        <v>4</v>
      </c>
      <c r="R939" s="3">
        <v>100</v>
      </c>
      <c r="S939" s="3">
        <v>86.5</v>
      </c>
      <c r="T939" t="s">
        <v>16</v>
      </c>
      <c r="U939" t="s">
        <v>16</v>
      </c>
    </row>
    <row r="940" spans="1:21" x14ac:dyDescent="0.45">
      <c r="A940" t="s">
        <v>824</v>
      </c>
      <c r="B940" t="s">
        <v>35</v>
      </c>
      <c r="C940" t="s">
        <v>827</v>
      </c>
      <c r="D940" t="s">
        <v>832</v>
      </c>
      <c r="E940">
        <v>2009</v>
      </c>
      <c r="F940">
        <v>2010</v>
      </c>
      <c r="G940" t="s">
        <v>15</v>
      </c>
      <c r="H940" t="s">
        <v>16</v>
      </c>
      <c r="I940">
        <v>0</v>
      </c>
      <c r="J940" t="s">
        <v>17</v>
      </c>
      <c r="K940" s="3">
        <v>0</v>
      </c>
      <c r="L940" s="3">
        <v>0</v>
      </c>
      <c r="M940" s="3">
        <v>210</v>
      </c>
      <c r="N940" s="3">
        <v>3</v>
      </c>
      <c r="O940" s="3">
        <v>3</v>
      </c>
      <c r="P940" t="s">
        <v>16</v>
      </c>
      <c r="Q940" s="3">
        <v>4</v>
      </c>
      <c r="R940" s="3">
        <v>100</v>
      </c>
      <c r="S940" s="3">
        <v>74</v>
      </c>
      <c r="T940" t="s">
        <v>16</v>
      </c>
      <c r="U940" t="s">
        <v>16</v>
      </c>
    </row>
    <row r="941" spans="1:21" x14ac:dyDescent="0.45">
      <c r="A941" t="s">
        <v>824</v>
      </c>
      <c r="B941" t="s">
        <v>35</v>
      </c>
      <c r="C941" t="s">
        <v>828</v>
      </c>
      <c r="D941" t="s">
        <v>833</v>
      </c>
      <c r="E941">
        <v>2010</v>
      </c>
      <c r="F941">
        <v>2010</v>
      </c>
      <c r="G941" t="s">
        <v>15</v>
      </c>
      <c r="H941" t="s">
        <v>16</v>
      </c>
      <c r="I941">
        <v>0</v>
      </c>
      <c r="J941" t="s">
        <v>17</v>
      </c>
      <c r="K941" s="3">
        <v>0</v>
      </c>
      <c r="L941" s="3">
        <v>0</v>
      </c>
      <c r="M941" s="3">
        <v>210</v>
      </c>
      <c r="N941" s="3">
        <v>3</v>
      </c>
      <c r="O941" s="3">
        <v>3</v>
      </c>
      <c r="P941" t="s">
        <v>16</v>
      </c>
      <c r="Q941" s="3">
        <v>4</v>
      </c>
      <c r="R941" s="3">
        <v>100</v>
      </c>
      <c r="S941" s="3">
        <v>86.1</v>
      </c>
      <c r="T941" t="s">
        <v>16</v>
      </c>
      <c r="U941" t="s">
        <v>16</v>
      </c>
    </row>
    <row r="942" spans="1:21" x14ac:dyDescent="0.45">
      <c r="A942" t="s">
        <v>824</v>
      </c>
      <c r="B942" t="s">
        <v>35</v>
      </c>
      <c r="C942" t="s">
        <v>829</v>
      </c>
      <c r="D942" t="s">
        <v>834</v>
      </c>
      <c r="E942">
        <v>2010</v>
      </c>
      <c r="F942">
        <v>2010</v>
      </c>
      <c r="G942" t="s">
        <v>15</v>
      </c>
      <c r="H942" t="s">
        <v>16</v>
      </c>
      <c r="I942">
        <v>0</v>
      </c>
      <c r="J942" t="s">
        <v>17</v>
      </c>
      <c r="K942" s="3">
        <v>0</v>
      </c>
      <c r="L942" s="3">
        <v>0</v>
      </c>
      <c r="M942" s="3">
        <v>210</v>
      </c>
      <c r="N942" s="3">
        <v>3</v>
      </c>
      <c r="O942" s="3">
        <v>3</v>
      </c>
      <c r="P942" t="s">
        <v>16</v>
      </c>
      <c r="Q942" s="3">
        <v>4</v>
      </c>
      <c r="R942" s="3">
        <v>100</v>
      </c>
      <c r="S942" s="3">
        <v>88.8</v>
      </c>
      <c r="T942" t="s">
        <v>16</v>
      </c>
      <c r="U942" t="s">
        <v>16</v>
      </c>
    </row>
    <row r="943" spans="1:21" x14ac:dyDescent="0.45">
      <c r="A943" t="s">
        <v>824</v>
      </c>
      <c r="B943" t="s">
        <v>35</v>
      </c>
      <c r="C943" t="s">
        <v>830</v>
      </c>
      <c r="D943" t="s">
        <v>835</v>
      </c>
      <c r="E943">
        <v>2010</v>
      </c>
      <c r="F943">
        <v>2010</v>
      </c>
      <c r="G943" t="s">
        <v>15</v>
      </c>
      <c r="H943" t="s">
        <v>16</v>
      </c>
      <c r="I943">
        <v>0</v>
      </c>
      <c r="J943" t="s">
        <v>17</v>
      </c>
      <c r="K943" s="3">
        <v>0</v>
      </c>
      <c r="L943" s="3">
        <v>0</v>
      </c>
      <c r="M943" s="3">
        <v>210</v>
      </c>
      <c r="N943" s="3">
        <v>3</v>
      </c>
      <c r="O943" s="3">
        <v>3</v>
      </c>
      <c r="P943" t="s">
        <v>16</v>
      </c>
      <c r="Q943" s="3">
        <v>4</v>
      </c>
      <c r="R943" s="3">
        <v>100</v>
      </c>
      <c r="S943" s="3">
        <v>88.7</v>
      </c>
      <c r="T943" t="s">
        <v>16</v>
      </c>
      <c r="U943" t="s">
        <v>16</v>
      </c>
    </row>
    <row r="944" spans="1:21" x14ac:dyDescent="0.45">
      <c r="A944" t="s">
        <v>838</v>
      </c>
      <c r="B944" t="s">
        <v>224</v>
      </c>
      <c r="C944" t="s">
        <v>837</v>
      </c>
      <c r="D944" t="s">
        <v>836</v>
      </c>
      <c r="E944">
        <v>2008</v>
      </c>
      <c r="F944">
        <v>2009</v>
      </c>
      <c r="G944" t="s">
        <v>15</v>
      </c>
      <c r="H944" t="s">
        <v>16</v>
      </c>
      <c r="I944">
        <v>0</v>
      </c>
      <c r="J944" t="s">
        <v>17</v>
      </c>
      <c r="K944" s="3">
        <v>0</v>
      </c>
      <c r="L944" s="3">
        <v>0</v>
      </c>
      <c r="M944" s="3">
        <v>52</v>
      </c>
      <c r="N944" s="3">
        <v>10</v>
      </c>
      <c r="O944" s="3">
        <v>10</v>
      </c>
      <c r="P944">
        <v>16</v>
      </c>
      <c r="Q944" s="3">
        <v>5</v>
      </c>
      <c r="R944" s="3">
        <v>25</v>
      </c>
      <c r="S944" s="3">
        <v>93</v>
      </c>
      <c r="T944" t="s">
        <v>16</v>
      </c>
      <c r="U944" t="s">
        <v>16</v>
      </c>
    </row>
    <row r="945" spans="1:21" x14ac:dyDescent="0.45">
      <c r="A945" t="s">
        <v>838</v>
      </c>
      <c r="B945" t="s">
        <v>224</v>
      </c>
      <c r="C945" t="s">
        <v>837</v>
      </c>
      <c r="D945" t="s">
        <v>836</v>
      </c>
      <c r="E945">
        <v>2008</v>
      </c>
      <c r="F945">
        <v>2009</v>
      </c>
      <c r="G945" t="s">
        <v>15</v>
      </c>
      <c r="H945" t="s">
        <v>16</v>
      </c>
      <c r="I945">
        <v>0</v>
      </c>
      <c r="J945" t="s">
        <v>17</v>
      </c>
      <c r="K945" s="3">
        <v>0</v>
      </c>
      <c r="L945" s="3">
        <v>0</v>
      </c>
      <c r="M945" s="3">
        <v>52</v>
      </c>
      <c r="N945" s="3">
        <v>15</v>
      </c>
      <c r="O945" s="3">
        <v>15</v>
      </c>
      <c r="P945">
        <v>16</v>
      </c>
      <c r="Q945" s="3">
        <v>5</v>
      </c>
      <c r="R945" s="3">
        <v>25</v>
      </c>
      <c r="S945" s="3">
        <v>100</v>
      </c>
      <c r="T945" t="s">
        <v>16</v>
      </c>
      <c r="U945" t="s">
        <v>16</v>
      </c>
    </row>
    <row r="946" spans="1:21" x14ac:dyDescent="0.45">
      <c r="A946" t="s">
        <v>838</v>
      </c>
      <c r="B946" t="s">
        <v>224</v>
      </c>
      <c r="C946" t="s">
        <v>837</v>
      </c>
      <c r="D946" t="s">
        <v>836</v>
      </c>
      <c r="E946">
        <v>2008</v>
      </c>
      <c r="F946">
        <v>2009</v>
      </c>
      <c r="G946" t="s">
        <v>15</v>
      </c>
      <c r="H946" t="s">
        <v>16</v>
      </c>
      <c r="I946">
        <v>0</v>
      </c>
      <c r="J946" t="s">
        <v>17</v>
      </c>
      <c r="K946" s="3">
        <v>0</v>
      </c>
      <c r="L946" s="3">
        <v>0</v>
      </c>
      <c r="M946" s="3">
        <v>52</v>
      </c>
      <c r="N946" s="3">
        <v>20</v>
      </c>
      <c r="O946" s="3">
        <v>20</v>
      </c>
      <c r="P946">
        <v>16</v>
      </c>
      <c r="Q946" s="3">
        <v>5</v>
      </c>
      <c r="R946" s="3">
        <v>25</v>
      </c>
      <c r="S946" s="3">
        <v>30</v>
      </c>
      <c r="T946" t="s">
        <v>16</v>
      </c>
      <c r="U946" t="s">
        <v>16</v>
      </c>
    </row>
    <row r="947" spans="1:21" x14ac:dyDescent="0.45">
      <c r="A947" t="s">
        <v>838</v>
      </c>
      <c r="B947" t="s">
        <v>224</v>
      </c>
      <c r="C947" t="s">
        <v>837</v>
      </c>
      <c r="D947" t="s">
        <v>836</v>
      </c>
      <c r="E947">
        <v>2008</v>
      </c>
      <c r="F947">
        <v>2009</v>
      </c>
      <c r="G947" t="s">
        <v>15</v>
      </c>
      <c r="H947" t="s">
        <v>16</v>
      </c>
      <c r="I947">
        <v>0</v>
      </c>
      <c r="J947" t="s">
        <v>17</v>
      </c>
      <c r="K947" s="3">
        <v>0</v>
      </c>
      <c r="L947" s="3">
        <v>0</v>
      </c>
      <c r="M947" s="3">
        <v>52</v>
      </c>
      <c r="N947" s="3">
        <v>25</v>
      </c>
      <c r="O947" s="3">
        <v>25</v>
      </c>
      <c r="P947">
        <v>16</v>
      </c>
      <c r="Q947" s="3">
        <v>5</v>
      </c>
      <c r="R947" s="3">
        <v>25</v>
      </c>
      <c r="S947" s="3">
        <v>0</v>
      </c>
      <c r="T947" t="s">
        <v>16</v>
      </c>
      <c r="U947" t="s">
        <v>16</v>
      </c>
    </row>
    <row r="948" spans="1:21" x14ac:dyDescent="0.45">
      <c r="A948" t="s">
        <v>838</v>
      </c>
      <c r="B948" t="s">
        <v>224</v>
      </c>
      <c r="C948" t="s">
        <v>837</v>
      </c>
      <c r="D948" t="s">
        <v>836</v>
      </c>
      <c r="E948">
        <v>2008</v>
      </c>
      <c r="F948">
        <v>2009</v>
      </c>
      <c r="G948" t="s">
        <v>15</v>
      </c>
      <c r="H948">
        <v>5</v>
      </c>
      <c r="I948">
        <v>60</v>
      </c>
      <c r="J948" t="s">
        <v>17</v>
      </c>
      <c r="K948" s="3">
        <v>0</v>
      </c>
      <c r="L948" s="3">
        <v>0</v>
      </c>
      <c r="M948" s="3">
        <v>52</v>
      </c>
      <c r="N948" s="3">
        <v>10</v>
      </c>
      <c r="O948" s="3">
        <v>10</v>
      </c>
      <c r="P948">
        <v>16</v>
      </c>
      <c r="Q948" s="3">
        <v>5</v>
      </c>
      <c r="R948" s="3">
        <v>25</v>
      </c>
      <c r="S948" s="3">
        <v>90</v>
      </c>
      <c r="T948" t="s">
        <v>16</v>
      </c>
      <c r="U948" t="s">
        <v>16</v>
      </c>
    </row>
    <row r="949" spans="1:21" x14ac:dyDescent="0.45">
      <c r="A949" t="s">
        <v>838</v>
      </c>
      <c r="B949" t="s">
        <v>224</v>
      </c>
      <c r="C949" t="s">
        <v>837</v>
      </c>
      <c r="D949" t="s">
        <v>836</v>
      </c>
      <c r="E949">
        <v>2008</v>
      </c>
      <c r="F949">
        <v>2009</v>
      </c>
      <c r="G949" t="s">
        <v>15</v>
      </c>
      <c r="H949">
        <v>5</v>
      </c>
      <c r="I949">
        <v>60</v>
      </c>
      <c r="J949" t="s">
        <v>17</v>
      </c>
      <c r="K949" s="3">
        <v>0</v>
      </c>
      <c r="L949" s="3">
        <v>0</v>
      </c>
      <c r="M949" s="3">
        <v>52</v>
      </c>
      <c r="N949" s="3">
        <v>15</v>
      </c>
      <c r="O949" s="3">
        <v>15</v>
      </c>
      <c r="P949">
        <v>16</v>
      </c>
      <c r="Q949" s="3">
        <v>5</v>
      </c>
      <c r="R949" s="3">
        <v>25</v>
      </c>
      <c r="S949" s="3">
        <v>100</v>
      </c>
      <c r="T949" t="s">
        <v>16</v>
      </c>
      <c r="U949" t="s">
        <v>16</v>
      </c>
    </row>
    <row r="950" spans="1:21" x14ac:dyDescent="0.45">
      <c r="A950" t="s">
        <v>838</v>
      </c>
      <c r="B950" t="s">
        <v>224</v>
      </c>
      <c r="C950" t="s">
        <v>837</v>
      </c>
      <c r="D950" t="s">
        <v>836</v>
      </c>
      <c r="E950">
        <v>2008</v>
      </c>
      <c r="F950">
        <v>2009</v>
      </c>
      <c r="G950" t="s">
        <v>15</v>
      </c>
      <c r="H950">
        <v>5</v>
      </c>
      <c r="I950">
        <v>60</v>
      </c>
      <c r="J950" t="s">
        <v>17</v>
      </c>
      <c r="K950" s="3">
        <v>0</v>
      </c>
      <c r="L950" s="3">
        <v>0</v>
      </c>
      <c r="M950" s="3">
        <v>52</v>
      </c>
      <c r="N950" s="3">
        <v>20</v>
      </c>
      <c r="O950" s="3">
        <v>20</v>
      </c>
      <c r="P950">
        <v>16</v>
      </c>
      <c r="Q950" s="3">
        <v>5</v>
      </c>
      <c r="R950" s="3">
        <v>25</v>
      </c>
      <c r="S950" s="3">
        <v>95</v>
      </c>
      <c r="T950" t="s">
        <v>16</v>
      </c>
      <c r="U950" t="s">
        <v>16</v>
      </c>
    </row>
    <row r="951" spans="1:21" x14ac:dyDescent="0.45">
      <c r="A951" t="s">
        <v>838</v>
      </c>
      <c r="B951" t="s">
        <v>224</v>
      </c>
      <c r="C951" t="s">
        <v>837</v>
      </c>
      <c r="D951" t="s">
        <v>836</v>
      </c>
      <c r="E951">
        <v>2008</v>
      </c>
      <c r="F951">
        <v>2009</v>
      </c>
      <c r="G951" t="s">
        <v>15</v>
      </c>
      <c r="H951">
        <v>5</v>
      </c>
      <c r="I951">
        <v>60</v>
      </c>
      <c r="J951" t="s">
        <v>17</v>
      </c>
      <c r="K951" s="3">
        <v>0</v>
      </c>
      <c r="L951" s="3">
        <v>0</v>
      </c>
      <c r="M951" s="3">
        <v>52</v>
      </c>
      <c r="N951" s="3">
        <v>25</v>
      </c>
      <c r="O951" s="3">
        <v>25</v>
      </c>
      <c r="P951">
        <v>16</v>
      </c>
      <c r="Q951" s="3">
        <v>5</v>
      </c>
      <c r="R951" s="3">
        <v>25</v>
      </c>
      <c r="S951" s="3">
        <v>0</v>
      </c>
      <c r="T951" t="s">
        <v>16</v>
      </c>
      <c r="U951" t="s">
        <v>16</v>
      </c>
    </row>
    <row r="952" spans="1:21" x14ac:dyDescent="0.45">
      <c r="A952" t="s">
        <v>839</v>
      </c>
      <c r="B952" t="s">
        <v>840</v>
      </c>
      <c r="C952" t="s">
        <v>841</v>
      </c>
      <c r="D952" t="s">
        <v>842</v>
      </c>
      <c r="E952">
        <v>2012</v>
      </c>
      <c r="F952">
        <v>2012</v>
      </c>
      <c r="G952" t="s">
        <v>15</v>
      </c>
      <c r="H952" t="s">
        <v>16</v>
      </c>
      <c r="I952">
        <v>0</v>
      </c>
      <c r="J952" t="s">
        <v>17</v>
      </c>
      <c r="K952" s="3">
        <v>0</v>
      </c>
      <c r="L952" s="3">
        <v>0</v>
      </c>
      <c r="M952" s="3">
        <v>120</v>
      </c>
      <c r="N952" s="3">
        <v>20</v>
      </c>
      <c r="O952" s="3">
        <v>10</v>
      </c>
      <c r="P952">
        <v>12</v>
      </c>
      <c r="Q952" s="3">
        <v>3</v>
      </c>
      <c r="R952" s="3">
        <v>50</v>
      </c>
      <c r="S952" s="3">
        <v>71</v>
      </c>
      <c r="T952" t="s">
        <v>16</v>
      </c>
      <c r="U952" t="s">
        <v>16</v>
      </c>
    </row>
    <row r="953" spans="1:21" x14ac:dyDescent="0.45">
      <c r="A953" t="s">
        <v>843</v>
      </c>
      <c r="B953" t="s">
        <v>632</v>
      </c>
      <c r="C953" t="s">
        <v>634</v>
      </c>
      <c r="D953" t="s">
        <v>844</v>
      </c>
      <c r="E953">
        <v>2009</v>
      </c>
      <c r="F953">
        <v>2009</v>
      </c>
      <c r="G953" t="s">
        <v>15</v>
      </c>
      <c r="H953">
        <v>4</v>
      </c>
      <c r="I953">
        <v>140</v>
      </c>
      <c r="J953" t="s">
        <v>17</v>
      </c>
      <c r="K953" s="3">
        <v>0</v>
      </c>
      <c r="L953" s="3">
        <v>0</v>
      </c>
      <c r="M953" s="3">
        <v>60</v>
      </c>
      <c r="N953" s="3">
        <v>30</v>
      </c>
      <c r="O953" s="3">
        <v>20</v>
      </c>
      <c r="P953" s="3">
        <v>8</v>
      </c>
      <c r="Q953" s="3">
        <v>4</v>
      </c>
      <c r="R953" s="3">
        <v>25</v>
      </c>
      <c r="S953" s="3">
        <v>80</v>
      </c>
      <c r="T953" t="s">
        <v>16</v>
      </c>
      <c r="U953" t="s">
        <v>16</v>
      </c>
    </row>
    <row r="954" spans="1:21" x14ac:dyDescent="0.45">
      <c r="A954" t="s">
        <v>843</v>
      </c>
      <c r="B954" t="s">
        <v>632</v>
      </c>
      <c r="C954" t="s">
        <v>634</v>
      </c>
      <c r="D954" t="s">
        <v>844</v>
      </c>
      <c r="E954">
        <v>2009</v>
      </c>
      <c r="F954">
        <v>2009</v>
      </c>
      <c r="G954" t="s">
        <v>15</v>
      </c>
      <c r="H954">
        <v>4</v>
      </c>
      <c r="I954">
        <v>140</v>
      </c>
      <c r="J954" t="s">
        <v>17</v>
      </c>
      <c r="K954" s="3">
        <v>0</v>
      </c>
      <c r="L954" s="3">
        <v>0</v>
      </c>
      <c r="M954" s="3">
        <v>60</v>
      </c>
      <c r="N954" s="3">
        <v>15</v>
      </c>
      <c r="O954" s="3">
        <v>15</v>
      </c>
      <c r="P954" s="3">
        <v>8</v>
      </c>
      <c r="Q954" s="3">
        <v>4</v>
      </c>
      <c r="R954" s="3">
        <v>25</v>
      </c>
      <c r="S954" s="3">
        <v>75</v>
      </c>
      <c r="T954" t="s">
        <v>16</v>
      </c>
      <c r="U954" t="s">
        <v>16</v>
      </c>
    </row>
    <row r="955" spans="1:21" x14ac:dyDescent="0.45">
      <c r="A955" t="s">
        <v>843</v>
      </c>
      <c r="B955" t="s">
        <v>632</v>
      </c>
      <c r="C955" t="s">
        <v>634</v>
      </c>
      <c r="D955" t="s">
        <v>844</v>
      </c>
      <c r="E955">
        <v>2009</v>
      </c>
      <c r="F955">
        <v>2009</v>
      </c>
      <c r="G955" t="s">
        <v>15</v>
      </c>
      <c r="H955" t="s">
        <v>16</v>
      </c>
      <c r="I955">
        <v>0</v>
      </c>
      <c r="J955" t="s">
        <v>17</v>
      </c>
      <c r="K955" s="3">
        <v>0</v>
      </c>
      <c r="L955" s="3">
        <v>0</v>
      </c>
      <c r="M955" s="3">
        <v>60</v>
      </c>
      <c r="N955" s="3">
        <v>30</v>
      </c>
      <c r="O955" s="3">
        <v>20</v>
      </c>
      <c r="P955" s="3">
        <v>8</v>
      </c>
      <c r="Q955" s="3">
        <v>4</v>
      </c>
      <c r="R955" s="3">
        <v>25</v>
      </c>
      <c r="S955" s="3">
        <v>0</v>
      </c>
      <c r="T955" t="s">
        <v>16</v>
      </c>
      <c r="U955" t="s">
        <v>16</v>
      </c>
    </row>
    <row r="956" spans="1:21" x14ac:dyDescent="0.45">
      <c r="A956" t="s">
        <v>843</v>
      </c>
      <c r="B956" t="s">
        <v>632</v>
      </c>
      <c r="C956" t="s">
        <v>634</v>
      </c>
      <c r="D956" t="s">
        <v>844</v>
      </c>
      <c r="E956">
        <v>2009</v>
      </c>
      <c r="F956">
        <v>2009</v>
      </c>
      <c r="G956" t="s">
        <v>15</v>
      </c>
      <c r="H956" t="s">
        <v>16</v>
      </c>
      <c r="I956">
        <v>0</v>
      </c>
      <c r="J956" t="s">
        <v>17</v>
      </c>
      <c r="K956" s="3">
        <v>0</v>
      </c>
      <c r="L956" s="3">
        <v>0</v>
      </c>
      <c r="M956" s="3">
        <v>60</v>
      </c>
      <c r="N956" s="3">
        <v>15</v>
      </c>
      <c r="O956" s="3">
        <v>15</v>
      </c>
      <c r="P956" s="3">
        <v>8</v>
      </c>
      <c r="Q956" s="3">
        <v>4</v>
      </c>
      <c r="R956" s="3">
        <v>25</v>
      </c>
      <c r="S956" s="3">
        <v>0</v>
      </c>
      <c r="T956" t="s">
        <v>16</v>
      </c>
      <c r="U956" t="s">
        <v>16</v>
      </c>
    </row>
    <row r="957" spans="1:21" x14ac:dyDescent="0.45">
      <c r="A957" t="s">
        <v>845</v>
      </c>
      <c r="B957" t="s">
        <v>365</v>
      </c>
      <c r="C957" t="s">
        <v>847</v>
      </c>
      <c r="D957" t="s">
        <v>846</v>
      </c>
      <c r="E957">
        <v>2010</v>
      </c>
      <c r="F957">
        <v>2011</v>
      </c>
      <c r="G957" t="s">
        <v>15</v>
      </c>
      <c r="H957" t="s">
        <v>16</v>
      </c>
      <c r="I957">
        <v>0</v>
      </c>
      <c r="J957" t="s">
        <v>17</v>
      </c>
      <c r="K957" s="3">
        <v>0</v>
      </c>
      <c r="L957" s="3">
        <v>0</v>
      </c>
      <c r="M957" s="3">
        <v>20</v>
      </c>
      <c r="N957" s="3">
        <v>25</v>
      </c>
      <c r="O957" s="3">
        <v>15</v>
      </c>
      <c r="P957" s="3">
        <v>12</v>
      </c>
      <c r="Q957" s="3">
        <v>4</v>
      </c>
      <c r="R957" s="3">
        <v>25</v>
      </c>
      <c r="S957" s="3">
        <v>93</v>
      </c>
      <c r="T957" t="s">
        <v>16</v>
      </c>
      <c r="U957" t="s">
        <v>16</v>
      </c>
    </row>
    <row r="958" spans="1:21" x14ac:dyDescent="0.45">
      <c r="A958" t="s">
        <v>848</v>
      </c>
      <c r="B958" t="s">
        <v>726</v>
      </c>
      <c r="C958" t="s">
        <v>849</v>
      </c>
      <c r="D958" t="s">
        <v>852</v>
      </c>
      <c r="E958">
        <v>2007</v>
      </c>
      <c r="F958">
        <v>2008</v>
      </c>
      <c r="G958" t="s">
        <v>15</v>
      </c>
      <c r="H958">
        <v>3</v>
      </c>
      <c r="I958">
        <f>16*7</f>
        <v>112</v>
      </c>
      <c r="J958" t="s">
        <v>17</v>
      </c>
      <c r="K958" s="3">
        <v>0</v>
      </c>
      <c r="L958" s="3">
        <v>0</v>
      </c>
      <c r="M958" s="3">
        <v>50</v>
      </c>
      <c r="N958" s="3">
        <v>5</v>
      </c>
      <c r="O958" s="3">
        <v>5</v>
      </c>
      <c r="P958" s="3">
        <v>8</v>
      </c>
      <c r="Q958" s="3">
        <v>3</v>
      </c>
      <c r="R958" s="3">
        <v>50</v>
      </c>
      <c r="S958" s="3">
        <v>89.3</v>
      </c>
      <c r="T958" t="s">
        <v>16</v>
      </c>
      <c r="U958" t="s">
        <v>16</v>
      </c>
    </row>
    <row r="959" spans="1:21" x14ac:dyDescent="0.45">
      <c r="A959" t="s">
        <v>848</v>
      </c>
      <c r="B959" t="s">
        <v>726</v>
      </c>
      <c r="C959" t="s">
        <v>849</v>
      </c>
      <c r="D959" t="s">
        <v>852</v>
      </c>
      <c r="E959">
        <v>2007</v>
      </c>
      <c r="F959">
        <v>2008</v>
      </c>
      <c r="G959" t="s">
        <v>15</v>
      </c>
      <c r="H959">
        <v>3</v>
      </c>
      <c r="I959">
        <f t="shared" ref="I959:I981" si="1">16*7</f>
        <v>112</v>
      </c>
      <c r="J959" t="s">
        <v>17</v>
      </c>
      <c r="K959" s="3">
        <v>0</v>
      </c>
      <c r="L959" s="3">
        <v>0</v>
      </c>
      <c r="M959" s="3">
        <v>50</v>
      </c>
      <c r="N959" s="3">
        <v>15</v>
      </c>
      <c r="O959">
        <v>15</v>
      </c>
      <c r="P959" s="3">
        <v>8</v>
      </c>
      <c r="Q959" s="3">
        <v>3</v>
      </c>
      <c r="R959" s="3">
        <v>50</v>
      </c>
      <c r="S959" s="3">
        <v>61.3</v>
      </c>
      <c r="T959" t="s">
        <v>16</v>
      </c>
      <c r="U959" t="s">
        <v>16</v>
      </c>
    </row>
    <row r="960" spans="1:21" x14ac:dyDescent="0.45">
      <c r="A960" t="s">
        <v>848</v>
      </c>
      <c r="B960" t="s">
        <v>726</v>
      </c>
      <c r="C960" t="s">
        <v>849</v>
      </c>
      <c r="D960" t="s">
        <v>852</v>
      </c>
      <c r="E960">
        <v>2007</v>
      </c>
      <c r="F960">
        <v>2008</v>
      </c>
      <c r="G960" t="s">
        <v>15</v>
      </c>
      <c r="H960">
        <v>3</v>
      </c>
      <c r="I960">
        <f t="shared" si="1"/>
        <v>112</v>
      </c>
      <c r="J960" t="s">
        <v>17</v>
      </c>
      <c r="K960" s="3">
        <v>0</v>
      </c>
      <c r="L960" s="3">
        <v>0</v>
      </c>
      <c r="M960" s="3">
        <v>50</v>
      </c>
      <c r="N960" s="3">
        <v>20</v>
      </c>
      <c r="O960">
        <v>20</v>
      </c>
      <c r="P960" s="3">
        <v>8</v>
      </c>
      <c r="Q960" s="3">
        <v>3</v>
      </c>
      <c r="R960" s="3">
        <v>50</v>
      </c>
      <c r="S960" s="3">
        <v>35.299999999999997</v>
      </c>
      <c r="T960" t="s">
        <v>16</v>
      </c>
      <c r="U960" t="s">
        <v>16</v>
      </c>
    </row>
    <row r="961" spans="1:21" x14ac:dyDescent="0.45">
      <c r="A961" t="s">
        <v>848</v>
      </c>
      <c r="B961" t="s">
        <v>726</v>
      </c>
      <c r="C961" t="s">
        <v>849</v>
      </c>
      <c r="D961" t="s">
        <v>852</v>
      </c>
      <c r="E961">
        <v>2007</v>
      </c>
      <c r="F961">
        <v>2008</v>
      </c>
      <c r="G961" t="s">
        <v>15</v>
      </c>
      <c r="H961">
        <v>3</v>
      </c>
      <c r="I961">
        <f t="shared" si="1"/>
        <v>112</v>
      </c>
      <c r="J961" t="s">
        <v>17</v>
      </c>
      <c r="K961" s="3">
        <v>0</v>
      </c>
      <c r="L961" s="3">
        <v>0</v>
      </c>
      <c r="M961" s="3">
        <v>50</v>
      </c>
      <c r="N961" s="3">
        <v>25</v>
      </c>
      <c r="O961">
        <v>25</v>
      </c>
      <c r="P961" s="3">
        <v>8</v>
      </c>
      <c r="Q961" s="3">
        <v>3</v>
      </c>
      <c r="R961" s="3">
        <v>50</v>
      </c>
      <c r="S961" s="3">
        <v>10.7</v>
      </c>
      <c r="T961" t="s">
        <v>16</v>
      </c>
      <c r="U961" t="s">
        <v>16</v>
      </c>
    </row>
    <row r="962" spans="1:21" x14ac:dyDescent="0.45">
      <c r="A962" t="s">
        <v>848</v>
      </c>
      <c r="B962" t="s">
        <v>726</v>
      </c>
      <c r="C962" t="s">
        <v>849</v>
      </c>
      <c r="D962" t="s">
        <v>852</v>
      </c>
      <c r="E962">
        <v>2007</v>
      </c>
      <c r="F962">
        <v>2008</v>
      </c>
      <c r="G962" t="s">
        <v>15</v>
      </c>
      <c r="H962">
        <v>3</v>
      </c>
      <c r="I962">
        <f t="shared" si="1"/>
        <v>112</v>
      </c>
      <c r="J962" t="s">
        <v>17</v>
      </c>
      <c r="K962" s="3">
        <v>0</v>
      </c>
      <c r="L962" s="3">
        <v>0</v>
      </c>
      <c r="M962" s="3">
        <v>50</v>
      </c>
      <c r="N962" s="3">
        <v>15</v>
      </c>
      <c r="O962">
        <v>5</v>
      </c>
      <c r="P962" s="3">
        <v>8</v>
      </c>
      <c r="Q962" s="3">
        <v>3</v>
      </c>
      <c r="R962" s="3">
        <v>50</v>
      </c>
      <c r="S962" s="3">
        <v>91.3</v>
      </c>
      <c r="T962" t="s">
        <v>16</v>
      </c>
      <c r="U962" t="s">
        <v>16</v>
      </c>
    </row>
    <row r="963" spans="1:21" x14ac:dyDescent="0.45">
      <c r="A963" t="s">
        <v>848</v>
      </c>
      <c r="B963" t="s">
        <v>726</v>
      </c>
      <c r="C963" t="s">
        <v>849</v>
      </c>
      <c r="D963" t="s">
        <v>852</v>
      </c>
      <c r="E963">
        <v>2007</v>
      </c>
      <c r="F963">
        <v>2008</v>
      </c>
      <c r="G963" t="s">
        <v>15</v>
      </c>
      <c r="H963">
        <v>3</v>
      </c>
      <c r="I963">
        <f t="shared" si="1"/>
        <v>112</v>
      </c>
      <c r="J963" t="s">
        <v>17</v>
      </c>
      <c r="K963" s="3">
        <v>0</v>
      </c>
      <c r="L963" s="3">
        <v>0</v>
      </c>
      <c r="M963" s="3">
        <v>50</v>
      </c>
      <c r="N963" s="3">
        <v>20</v>
      </c>
      <c r="O963">
        <v>5</v>
      </c>
      <c r="P963" s="3">
        <v>8</v>
      </c>
      <c r="Q963" s="3">
        <v>3</v>
      </c>
      <c r="R963" s="3">
        <v>50</v>
      </c>
      <c r="S963" s="3">
        <v>81.3</v>
      </c>
      <c r="T963" t="s">
        <v>16</v>
      </c>
      <c r="U963" t="s">
        <v>16</v>
      </c>
    </row>
    <row r="964" spans="1:21" x14ac:dyDescent="0.45">
      <c r="A964" t="s">
        <v>848</v>
      </c>
      <c r="B964" t="s">
        <v>726</v>
      </c>
      <c r="C964" t="s">
        <v>849</v>
      </c>
      <c r="D964" t="s">
        <v>852</v>
      </c>
      <c r="E964">
        <v>2007</v>
      </c>
      <c r="F964">
        <v>2008</v>
      </c>
      <c r="G964" t="s">
        <v>15</v>
      </c>
      <c r="H964">
        <v>3</v>
      </c>
      <c r="I964">
        <f t="shared" si="1"/>
        <v>112</v>
      </c>
      <c r="J964" t="s">
        <v>17</v>
      </c>
      <c r="K964" s="3">
        <v>0</v>
      </c>
      <c r="L964" s="3">
        <v>0</v>
      </c>
      <c r="M964" s="3">
        <v>50</v>
      </c>
      <c r="N964" s="3">
        <v>25</v>
      </c>
      <c r="O964">
        <v>5</v>
      </c>
      <c r="P964" s="3">
        <v>8</v>
      </c>
      <c r="Q964" s="3">
        <v>3</v>
      </c>
      <c r="R964" s="3">
        <v>50</v>
      </c>
      <c r="S964" s="3">
        <v>70.7</v>
      </c>
      <c r="T964" t="s">
        <v>16</v>
      </c>
      <c r="U964" t="s">
        <v>16</v>
      </c>
    </row>
    <row r="965" spans="1:21" x14ac:dyDescent="0.45">
      <c r="A965" t="s">
        <v>848</v>
      </c>
      <c r="B965" t="s">
        <v>726</v>
      </c>
      <c r="C965" t="s">
        <v>849</v>
      </c>
      <c r="D965" t="s">
        <v>852</v>
      </c>
      <c r="E965">
        <v>2007</v>
      </c>
      <c r="F965">
        <v>2008</v>
      </c>
      <c r="G965" t="s">
        <v>15</v>
      </c>
      <c r="H965">
        <v>3</v>
      </c>
      <c r="I965">
        <f t="shared" si="1"/>
        <v>112</v>
      </c>
      <c r="J965" t="s">
        <v>17</v>
      </c>
      <c r="K965" s="3">
        <v>0</v>
      </c>
      <c r="L965" s="3">
        <v>0</v>
      </c>
      <c r="M965" s="3">
        <v>50</v>
      </c>
      <c r="N965" s="3">
        <v>25</v>
      </c>
      <c r="O965">
        <v>15</v>
      </c>
      <c r="P965" s="3">
        <v>8</v>
      </c>
      <c r="Q965" s="3">
        <v>3</v>
      </c>
      <c r="R965" s="3">
        <v>50</v>
      </c>
      <c r="S965" s="3">
        <v>79.3</v>
      </c>
      <c r="T965" t="s">
        <v>16</v>
      </c>
      <c r="U965" t="s">
        <v>16</v>
      </c>
    </row>
    <row r="966" spans="1:21" x14ac:dyDescent="0.45">
      <c r="A966" t="s">
        <v>848</v>
      </c>
      <c r="B966" t="s">
        <v>726</v>
      </c>
      <c r="C966" t="s">
        <v>850</v>
      </c>
      <c r="D966" t="s">
        <v>853</v>
      </c>
      <c r="E966">
        <v>2007</v>
      </c>
      <c r="F966">
        <v>2008</v>
      </c>
      <c r="G966" t="s">
        <v>15</v>
      </c>
      <c r="H966">
        <v>3</v>
      </c>
      <c r="I966">
        <f>16*7</f>
        <v>112</v>
      </c>
      <c r="J966" t="s">
        <v>17</v>
      </c>
      <c r="K966" s="3">
        <v>0</v>
      </c>
      <c r="L966" s="3">
        <v>0</v>
      </c>
      <c r="M966" s="3">
        <v>50</v>
      </c>
      <c r="N966" s="3">
        <v>5</v>
      </c>
      <c r="O966" s="3">
        <v>5</v>
      </c>
      <c r="P966" s="3">
        <v>8</v>
      </c>
      <c r="Q966" s="3">
        <v>3</v>
      </c>
      <c r="R966" s="3">
        <v>50</v>
      </c>
      <c r="S966" s="3">
        <v>64.7</v>
      </c>
      <c r="T966" t="s">
        <v>16</v>
      </c>
      <c r="U966" t="s">
        <v>16</v>
      </c>
    </row>
    <row r="967" spans="1:21" x14ac:dyDescent="0.45">
      <c r="A967" t="s">
        <v>848</v>
      </c>
      <c r="B967" t="s">
        <v>726</v>
      </c>
      <c r="C967" t="s">
        <v>850</v>
      </c>
      <c r="D967" t="s">
        <v>853</v>
      </c>
      <c r="E967">
        <v>2007</v>
      </c>
      <c r="F967">
        <v>2008</v>
      </c>
      <c r="G967" t="s">
        <v>15</v>
      </c>
      <c r="H967">
        <v>3</v>
      </c>
      <c r="I967">
        <f t="shared" si="1"/>
        <v>112</v>
      </c>
      <c r="J967" t="s">
        <v>17</v>
      </c>
      <c r="K967" s="3">
        <v>0</v>
      </c>
      <c r="L967" s="3">
        <v>0</v>
      </c>
      <c r="M967" s="3">
        <v>50</v>
      </c>
      <c r="N967" s="3">
        <v>15</v>
      </c>
      <c r="O967">
        <v>15</v>
      </c>
      <c r="P967" s="3">
        <v>8</v>
      </c>
      <c r="Q967" s="3">
        <v>3</v>
      </c>
      <c r="R967" s="3">
        <v>50</v>
      </c>
      <c r="S967" s="3">
        <v>50</v>
      </c>
      <c r="T967" t="s">
        <v>16</v>
      </c>
      <c r="U967" t="s">
        <v>16</v>
      </c>
    </row>
    <row r="968" spans="1:21" x14ac:dyDescent="0.45">
      <c r="A968" t="s">
        <v>848</v>
      </c>
      <c r="B968" t="s">
        <v>726</v>
      </c>
      <c r="C968" t="s">
        <v>850</v>
      </c>
      <c r="D968" t="s">
        <v>853</v>
      </c>
      <c r="E968">
        <v>2007</v>
      </c>
      <c r="F968">
        <v>2008</v>
      </c>
      <c r="G968" t="s">
        <v>15</v>
      </c>
      <c r="H968">
        <v>3</v>
      </c>
      <c r="I968">
        <f t="shared" si="1"/>
        <v>112</v>
      </c>
      <c r="J968" t="s">
        <v>17</v>
      </c>
      <c r="K968" s="3">
        <v>0</v>
      </c>
      <c r="L968" s="3">
        <v>0</v>
      </c>
      <c r="M968" s="3">
        <v>50</v>
      </c>
      <c r="N968" s="3">
        <v>20</v>
      </c>
      <c r="O968">
        <v>20</v>
      </c>
      <c r="P968" s="3">
        <v>8</v>
      </c>
      <c r="Q968" s="3">
        <v>3</v>
      </c>
      <c r="R968" s="3">
        <v>50</v>
      </c>
      <c r="S968" s="3">
        <v>38</v>
      </c>
      <c r="T968" t="s">
        <v>16</v>
      </c>
      <c r="U968" t="s">
        <v>16</v>
      </c>
    </row>
    <row r="969" spans="1:21" x14ac:dyDescent="0.45">
      <c r="A969" t="s">
        <v>848</v>
      </c>
      <c r="B969" t="s">
        <v>726</v>
      </c>
      <c r="C969" t="s">
        <v>850</v>
      </c>
      <c r="D969" t="s">
        <v>853</v>
      </c>
      <c r="E969">
        <v>2007</v>
      </c>
      <c r="F969">
        <v>2008</v>
      </c>
      <c r="G969" t="s">
        <v>15</v>
      </c>
      <c r="H969">
        <v>3</v>
      </c>
      <c r="I969">
        <f t="shared" si="1"/>
        <v>112</v>
      </c>
      <c r="J969" t="s">
        <v>17</v>
      </c>
      <c r="K969" s="3">
        <v>0</v>
      </c>
      <c r="L969" s="3">
        <v>0</v>
      </c>
      <c r="M969" s="3">
        <v>50</v>
      </c>
      <c r="N969" s="3">
        <v>25</v>
      </c>
      <c r="O969">
        <v>25</v>
      </c>
      <c r="P969" s="3">
        <v>8</v>
      </c>
      <c r="Q969" s="3">
        <v>3</v>
      </c>
      <c r="R969" s="3">
        <v>50</v>
      </c>
      <c r="S969" s="3">
        <v>12</v>
      </c>
      <c r="T969" t="s">
        <v>16</v>
      </c>
      <c r="U969" t="s">
        <v>16</v>
      </c>
    </row>
    <row r="970" spans="1:21" x14ac:dyDescent="0.45">
      <c r="A970" t="s">
        <v>848</v>
      </c>
      <c r="B970" t="s">
        <v>726</v>
      </c>
      <c r="C970" t="s">
        <v>850</v>
      </c>
      <c r="D970" t="s">
        <v>853</v>
      </c>
      <c r="E970">
        <v>2007</v>
      </c>
      <c r="F970">
        <v>2008</v>
      </c>
      <c r="G970" t="s">
        <v>15</v>
      </c>
      <c r="H970">
        <v>3</v>
      </c>
      <c r="I970">
        <f t="shared" si="1"/>
        <v>112</v>
      </c>
      <c r="J970" t="s">
        <v>17</v>
      </c>
      <c r="K970" s="3">
        <v>0</v>
      </c>
      <c r="L970" s="3">
        <v>0</v>
      </c>
      <c r="M970" s="3">
        <v>50</v>
      </c>
      <c r="N970" s="3">
        <v>15</v>
      </c>
      <c r="O970">
        <v>5</v>
      </c>
      <c r="P970" s="3">
        <v>8</v>
      </c>
      <c r="Q970" s="3">
        <v>3</v>
      </c>
      <c r="R970" s="3">
        <v>50</v>
      </c>
      <c r="S970" s="3">
        <v>68.7</v>
      </c>
      <c r="T970" t="s">
        <v>16</v>
      </c>
      <c r="U970" t="s">
        <v>16</v>
      </c>
    </row>
    <row r="971" spans="1:21" x14ac:dyDescent="0.45">
      <c r="A971" t="s">
        <v>848</v>
      </c>
      <c r="B971" t="s">
        <v>726</v>
      </c>
      <c r="C971" t="s">
        <v>850</v>
      </c>
      <c r="D971" t="s">
        <v>853</v>
      </c>
      <c r="E971">
        <v>2007</v>
      </c>
      <c r="F971">
        <v>2008</v>
      </c>
      <c r="G971" t="s">
        <v>15</v>
      </c>
      <c r="H971">
        <v>3</v>
      </c>
      <c r="I971">
        <f t="shared" si="1"/>
        <v>112</v>
      </c>
      <c r="J971" t="s">
        <v>17</v>
      </c>
      <c r="K971" s="3">
        <v>0</v>
      </c>
      <c r="L971" s="3">
        <v>0</v>
      </c>
      <c r="M971" s="3">
        <v>50</v>
      </c>
      <c r="N971" s="3">
        <v>20</v>
      </c>
      <c r="O971">
        <v>5</v>
      </c>
      <c r="P971" s="3">
        <v>8</v>
      </c>
      <c r="Q971" s="3">
        <v>3</v>
      </c>
      <c r="R971" s="3">
        <v>50</v>
      </c>
      <c r="S971" s="3">
        <v>57.3</v>
      </c>
      <c r="T971" t="s">
        <v>16</v>
      </c>
      <c r="U971" t="s">
        <v>16</v>
      </c>
    </row>
    <row r="972" spans="1:21" x14ac:dyDescent="0.45">
      <c r="A972" t="s">
        <v>848</v>
      </c>
      <c r="B972" t="s">
        <v>726</v>
      </c>
      <c r="C972" t="s">
        <v>850</v>
      </c>
      <c r="D972" t="s">
        <v>853</v>
      </c>
      <c r="E972">
        <v>2007</v>
      </c>
      <c r="F972">
        <v>2008</v>
      </c>
      <c r="G972" t="s">
        <v>15</v>
      </c>
      <c r="H972">
        <v>3</v>
      </c>
      <c r="I972">
        <f t="shared" si="1"/>
        <v>112</v>
      </c>
      <c r="J972" t="s">
        <v>17</v>
      </c>
      <c r="K972" s="3">
        <v>0</v>
      </c>
      <c r="L972" s="3">
        <v>0</v>
      </c>
      <c r="M972" s="3">
        <v>50</v>
      </c>
      <c r="N972" s="3">
        <v>25</v>
      </c>
      <c r="O972">
        <v>5</v>
      </c>
      <c r="P972" s="3">
        <v>8</v>
      </c>
      <c r="Q972" s="3">
        <v>3</v>
      </c>
      <c r="R972" s="3">
        <v>50</v>
      </c>
      <c r="S972" s="3">
        <v>40</v>
      </c>
      <c r="T972" t="s">
        <v>16</v>
      </c>
      <c r="U972" t="s">
        <v>16</v>
      </c>
    </row>
    <row r="973" spans="1:21" x14ac:dyDescent="0.45">
      <c r="A973" t="s">
        <v>848</v>
      </c>
      <c r="B973" t="s">
        <v>726</v>
      </c>
      <c r="C973" t="s">
        <v>850</v>
      </c>
      <c r="D973" t="s">
        <v>853</v>
      </c>
      <c r="E973">
        <v>2007</v>
      </c>
      <c r="F973">
        <v>2008</v>
      </c>
      <c r="G973" t="s">
        <v>15</v>
      </c>
      <c r="H973">
        <v>3</v>
      </c>
      <c r="I973">
        <f t="shared" si="1"/>
        <v>112</v>
      </c>
      <c r="J973" t="s">
        <v>17</v>
      </c>
      <c r="K973" s="3">
        <v>0</v>
      </c>
      <c r="L973" s="3">
        <v>0</v>
      </c>
      <c r="M973" s="3">
        <v>50</v>
      </c>
      <c r="N973" s="3">
        <v>25</v>
      </c>
      <c r="O973">
        <v>15</v>
      </c>
      <c r="P973" s="3">
        <v>8</v>
      </c>
      <c r="Q973" s="3">
        <v>3</v>
      </c>
      <c r="R973" s="3">
        <v>50</v>
      </c>
      <c r="S973" s="3">
        <v>55.3</v>
      </c>
      <c r="T973" t="s">
        <v>16</v>
      </c>
      <c r="U973" t="s">
        <v>16</v>
      </c>
    </row>
    <row r="974" spans="1:21" x14ac:dyDescent="0.45">
      <c r="A974" t="s">
        <v>848</v>
      </c>
      <c r="B974" t="s">
        <v>726</v>
      </c>
      <c r="C974" t="s">
        <v>851</v>
      </c>
      <c r="D974" t="s">
        <v>854</v>
      </c>
      <c r="E974">
        <v>2007</v>
      </c>
      <c r="F974">
        <v>2008</v>
      </c>
      <c r="G974" t="s">
        <v>15</v>
      </c>
      <c r="H974">
        <v>3</v>
      </c>
      <c r="I974">
        <f>16*7</f>
        <v>112</v>
      </c>
      <c r="J974" t="s">
        <v>17</v>
      </c>
      <c r="K974" s="3">
        <v>0</v>
      </c>
      <c r="L974" s="3">
        <v>0</v>
      </c>
      <c r="M974" s="3">
        <v>50</v>
      </c>
      <c r="N974" s="3">
        <v>5</v>
      </c>
      <c r="O974" s="3">
        <v>5</v>
      </c>
      <c r="P974" s="3">
        <v>8</v>
      </c>
      <c r="Q974" s="3">
        <v>3</v>
      </c>
      <c r="R974" s="3">
        <v>50</v>
      </c>
      <c r="S974" s="3">
        <v>61.3</v>
      </c>
      <c r="T974" t="s">
        <v>16</v>
      </c>
      <c r="U974" t="s">
        <v>16</v>
      </c>
    </row>
    <row r="975" spans="1:21" x14ac:dyDescent="0.45">
      <c r="A975" t="s">
        <v>848</v>
      </c>
      <c r="B975" t="s">
        <v>726</v>
      </c>
      <c r="C975" t="s">
        <v>851</v>
      </c>
      <c r="D975" t="s">
        <v>854</v>
      </c>
      <c r="E975">
        <v>2007</v>
      </c>
      <c r="F975">
        <v>2008</v>
      </c>
      <c r="G975" t="s">
        <v>15</v>
      </c>
      <c r="H975">
        <v>3</v>
      </c>
      <c r="I975">
        <f t="shared" si="1"/>
        <v>112</v>
      </c>
      <c r="J975" t="s">
        <v>17</v>
      </c>
      <c r="K975" s="3">
        <v>0</v>
      </c>
      <c r="L975" s="3">
        <v>0</v>
      </c>
      <c r="M975" s="3">
        <v>50</v>
      </c>
      <c r="N975" s="3">
        <v>15</v>
      </c>
      <c r="O975">
        <v>15</v>
      </c>
      <c r="P975" s="3">
        <v>8</v>
      </c>
      <c r="Q975" s="3">
        <v>3</v>
      </c>
      <c r="R975" s="3">
        <v>50</v>
      </c>
      <c r="S975" s="3">
        <v>37.299999999999997</v>
      </c>
      <c r="T975" t="s">
        <v>16</v>
      </c>
      <c r="U975" t="s">
        <v>16</v>
      </c>
    </row>
    <row r="976" spans="1:21" x14ac:dyDescent="0.45">
      <c r="A976" t="s">
        <v>848</v>
      </c>
      <c r="B976" t="s">
        <v>726</v>
      </c>
      <c r="C976" t="s">
        <v>851</v>
      </c>
      <c r="D976" t="s">
        <v>854</v>
      </c>
      <c r="E976">
        <v>2007</v>
      </c>
      <c r="F976">
        <v>2008</v>
      </c>
      <c r="G976" t="s">
        <v>15</v>
      </c>
      <c r="H976">
        <v>3</v>
      </c>
      <c r="I976">
        <f t="shared" si="1"/>
        <v>112</v>
      </c>
      <c r="J976" t="s">
        <v>17</v>
      </c>
      <c r="K976" s="3">
        <v>0</v>
      </c>
      <c r="L976" s="3">
        <v>0</v>
      </c>
      <c r="M976" s="3">
        <v>50</v>
      </c>
      <c r="N976" s="3">
        <v>20</v>
      </c>
      <c r="O976">
        <v>20</v>
      </c>
      <c r="P976" s="3">
        <v>8</v>
      </c>
      <c r="Q976" s="3">
        <v>3</v>
      </c>
      <c r="R976" s="3">
        <v>50</v>
      </c>
      <c r="S976" s="3">
        <v>22</v>
      </c>
      <c r="T976" t="s">
        <v>16</v>
      </c>
      <c r="U976" t="s">
        <v>16</v>
      </c>
    </row>
    <row r="977" spans="1:21" x14ac:dyDescent="0.45">
      <c r="A977" t="s">
        <v>848</v>
      </c>
      <c r="B977" t="s">
        <v>726</v>
      </c>
      <c r="C977" t="s">
        <v>851</v>
      </c>
      <c r="D977" t="s">
        <v>854</v>
      </c>
      <c r="E977">
        <v>2007</v>
      </c>
      <c r="F977">
        <v>2008</v>
      </c>
      <c r="G977" t="s">
        <v>15</v>
      </c>
      <c r="H977">
        <v>3</v>
      </c>
      <c r="I977">
        <f t="shared" si="1"/>
        <v>112</v>
      </c>
      <c r="J977" t="s">
        <v>17</v>
      </c>
      <c r="K977" s="3">
        <v>0</v>
      </c>
      <c r="L977" s="3">
        <v>0</v>
      </c>
      <c r="M977" s="3">
        <v>50</v>
      </c>
      <c r="N977" s="3">
        <v>25</v>
      </c>
      <c r="O977">
        <v>25</v>
      </c>
      <c r="P977" s="3">
        <v>8</v>
      </c>
      <c r="Q977" s="3">
        <v>3</v>
      </c>
      <c r="R977" s="3">
        <v>50</v>
      </c>
      <c r="S977" s="3">
        <v>6.7</v>
      </c>
      <c r="T977" t="s">
        <v>16</v>
      </c>
      <c r="U977" t="s">
        <v>16</v>
      </c>
    </row>
    <row r="978" spans="1:21" x14ac:dyDescent="0.45">
      <c r="A978" t="s">
        <v>848</v>
      </c>
      <c r="B978" t="s">
        <v>726</v>
      </c>
      <c r="C978" t="s">
        <v>851</v>
      </c>
      <c r="D978" t="s">
        <v>854</v>
      </c>
      <c r="E978">
        <v>2007</v>
      </c>
      <c r="F978">
        <v>2008</v>
      </c>
      <c r="G978" t="s">
        <v>15</v>
      </c>
      <c r="H978">
        <v>3</v>
      </c>
      <c r="I978">
        <f t="shared" si="1"/>
        <v>112</v>
      </c>
      <c r="J978" t="s">
        <v>17</v>
      </c>
      <c r="K978" s="3">
        <v>0</v>
      </c>
      <c r="L978" s="3">
        <v>0</v>
      </c>
      <c r="M978" s="3">
        <v>50</v>
      </c>
      <c r="N978" s="3">
        <v>15</v>
      </c>
      <c r="O978">
        <v>5</v>
      </c>
      <c r="P978" s="3">
        <v>8</v>
      </c>
      <c r="Q978" s="3">
        <v>3</v>
      </c>
      <c r="R978" s="3">
        <v>50</v>
      </c>
      <c r="S978" s="3">
        <v>60</v>
      </c>
      <c r="T978" t="s">
        <v>16</v>
      </c>
      <c r="U978" t="s">
        <v>16</v>
      </c>
    </row>
    <row r="979" spans="1:21" x14ac:dyDescent="0.45">
      <c r="A979" t="s">
        <v>848</v>
      </c>
      <c r="B979" t="s">
        <v>726</v>
      </c>
      <c r="C979" t="s">
        <v>851</v>
      </c>
      <c r="D979" t="s">
        <v>854</v>
      </c>
      <c r="E979">
        <v>2007</v>
      </c>
      <c r="F979">
        <v>2008</v>
      </c>
      <c r="G979" t="s">
        <v>15</v>
      </c>
      <c r="H979">
        <v>3</v>
      </c>
      <c r="I979">
        <f t="shared" si="1"/>
        <v>112</v>
      </c>
      <c r="J979" t="s">
        <v>17</v>
      </c>
      <c r="K979" s="3">
        <v>0</v>
      </c>
      <c r="L979" s="3">
        <v>0</v>
      </c>
      <c r="M979" s="3">
        <v>50</v>
      </c>
      <c r="N979" s="3">
        <v>20</v>
      </c>
      <c r="O979">
        <v>5</v>
      </c>
      <c r="P979" s="3">
        <v>8</v>
      </c>
      <c r="Q979" s="3">
        <v>3</v>
      </c>
      <c r="R979" s="3">
        <v>50</v>
      </c>
      <c r="S979" s="3">
        <v>55.3</v>
      </c>
      <c r="T979" t="s">
        <v>16</v>
      </c>
      <c r="U979" t="s">
        <v>16</v>
      </c>
    </row>
    <row r="980" spans="1:21" x14ac:dyDescent="0.45">
      <c r="A980" t="s">
        <v>848</v>
      </c>
      <c r="B980" t="s">
        <v>726</v>
      </c>
      <c r="C980" t="s">
        <v>851</v>
      </c>
      <c r="D980" t="s">
        <v>854</v>
      </c>
      <c r="E980">
        <v>2007</v>
      </c>
      <c r="F980">
        <v>2008</v>
      </c>
      <c r="G980" t="s">
        <v>15</v>
      </c>
      <c r="H980">
        <v>3</v>
      </c>
      <c r="I980">
        <f t="shared" si="1"/>
        <v>112</v>
      </c>
      <c r="J980" t="s">
        <v>17</v>
      </c>
      <c r="K980" s="3">
        <v>0</v>
      </c>
      <c r="L980" s="3">
        <v>0</v>
      </c>
      <c r="M980" s="3">
        <v>50</v>
      </c>
      <c r="N980" s="3">
        <v>25</v>
      </c>
      <c r="O980">
        <v>5</v>
      </c>
      <c r="P980" s="3">
        <v>8</v>
      </c>
      <c r="Q980" s="3">
        <v>3</v>
      </c>
      <c r="R980" s="3">
        <v>50</v>
      </c>
      <c r="S980" s="3">
        <v>42</v>
      </c>
      <c r="T980" t="s">
        <v>16</v>
      </c>
      <c r="U980" t="s">
        <v>16</v>
      </c>
    </row>
    <row r="981" spans="1:21" x14ac:dyDescent="0.45">
      <c r="A981" t="s">
        <v>848</v>
      </c>
      <c r="B981" t="s">
        <v>726</v>
      </c>
      <c r="C981" t="s">
        <v>851</v>
      </c>
      <c r="D981" t="s">
        <v>854</v>
      </c>
      <c r="E981">
        <v>2007</v>
      </c>
      <c r="F981">
        <v>2008</v>
      </c>
      <c r="G981" t="s">
        <v>15</v>
      </c>
      <c r="H981">
        <v>3</v>
      </c>
      <c r="I981">
        <f t="shared" si="1"/>
        <v>112</v>
      </c>
      <c r="J981" t="s">
        <v>17</v>
      </c>
      <c r="K981" s="3">
        <v>0</v>
      </c>
      <c r="L981" s="3">
        <v>0</v>
      </c>
      <c r="M981" s="3">
        <v>50</v>
      </c>
      <c r="N981" s="3">
        <v>25</v>
      </c>
      <c r="O981">
        <v>15</v>
      </c>
      <c r="P981" s="3">
        <v>8</v>
      </c>
      <c r="Q981" s="3">
        <v>3</v>
      </c>
      <c r="R981" s="3">
        <v>50</v>
      </c>
      <c r="S981" s="3">
        <v>54</v>
      </c>
      <c r="T981" t="s">
        <v>16</v>
      </c>
      <c r="U981" t="s">
        <v>16</v>
      </c>
    </row>
    <row r="982" spans="1:21" x14ac:dyDescent="0.45">
      <c r="A982" t="s">
        <v>855</v>
      </c>
      <c r="B982" t="s">
        <v>856</v>
      </c>
      <c r="C982" t="s">
        <v>858</v>
      </c>
      <c r="D982" t="s">
        <v>859</v>
      </c>
      <c r="E982">
        <v>2004</v>
      </c>
      <c r="F982">
        <v>2004</v>
      </c>
      <c r="G982" t="s">
        <v>15</v>
      </c>
      <c r="H982">
        <v>5</v>
      </c>
      <c r="I982">
        <v>84</v>
      </c>
      <c r="J982" t="s">
        <v>17</v>
      </c>
      <c r="K982" s="3">
        <v>0</v>
      </c>
      <c r="L982" s="3">
        <v>0</v>
      </c>
      <c r="M982" s="3">
        <v>84</v>
      </c>
      <c r="N982" s="3">
        <v>5</v>
      </c>
      <c r="O982" s="3">
        <v>5</v>
      </c>
      <c r="P982" s="3">
        <v>12</v>
      </c>
      <c r="Q982" s="3">
        <v>26</v>
      </c>
      <c r="R982" s="3">
        <v>1</v>
      </c>
      <c r="S982" s="3">
        <v>0</v>
      </c>
      <c r="T982">
        <v>100</v>
      </c>
      <c r="U982" t="s">
        <v>16</v>
      </c>
    </row>
    <row r="983" spans="1:21" x14ac:dyDescent="0.45">
      <c r="A983" t="s">
        <v>855</v>
      </c>
      <c r="B983" t="s">
        <v>856</v>
      </c>
      <c r="C983" t="s">
        <v>858</v>
      </c>
      <c r="D983" t="s">
        <v>859</v>
      </c>
      <c r="E983">
        <v>2004</v>
      </c>
      <c r="F983">
        <v>2004</v>
      </c>
      <c r="G983" t="s">
        <v>15</v>
      </c>
      <c r="H983">
        <v>5</v>
      </c>
      <c r="I983">
        <v>84</v>
      </c>
      <c r="J983" t="s">
        <v>17</v>
      </c>
      <c r="K983" s="3">
        <v>0</v>
      </c>
      <c r="L983" s="3">
        <v>0</v>
      </c>
      <c r="M983" s="3">
        <v>84</v>
      </c>
      <c r="N983" s="3">
        <v>15</v>
      </c>
      <c r="O983" s="3">
        <v>5</v>
      </c>
      <c r="P983" s="3">
        <v>12</v>
      </c>
      <c r="Q983" s="3">
        <v>26</v>
      </c>
      <c r="R983" s="3">
        <v>1</v>
      </c>
      <c r="S983" s="3">
        <v>0</v>
      </c>
      <c r="T983">
        <v>100</v>
      </c>
      <c r="U983" t="s">
        <v>16</v>
      </c>
    </row>
    <row r="984" spans="1:21" x14ac:dyDescent="0.45">
      <c r="A984" t="s">
        <v>855</v>
      </c>
      <c r="B984" t="s">
        <v>856</v>
      </c>
      <c r="C984" t="s">
        <v>858</v>
      </c>
      <c r="D984" t="s">
        <v>859</v>
      </c>
      <c r="E984">
        <v>2004</v>
      </c>
      <c r="F984">
        <v>2004</v>
      </c>
      <c r="G984" t="s">
        <v>15</v>
      </c>
      <c r="H984">
        <v>5</v>
      </c>
      <c r="I984">
        <v>84</v>
      </c>
      <c r="J984" t="s">
        <v>17</v>
      </c>
      <c r="K984" s="3">
        <v>0</v>
      </c>
      <c r="L984" s="3">
        <v>0</v>
      </c>
      <c r="M984" s="3">
        <v>84</v>
      </c>
      <c r="N984" s="3">
        <v>20</v>
      </c>
      <c r="O984" s="3">
        <v>10</v>
      </c>
      <c r="P984" s="3">
        <v>12</v>
      </c>
      <c r="Q984" s="3">
        <v>26</v>
      </c>
      <c r="R984" s="3">
        <v>1</v>
      </c>
      <c r="S984" s="3">
        <v>0</v>
      </c>
      <c r="T984">
        <v>100</v>
      </c>
      <c r="U984" t="s">
        <v>16</v>
      </c>
    </row>
    <row r="985" spans="1:21" x14ac:dyDescent="0.45">
      <c r="A985" t="s">
        <v>855</v>
      </c>
      <c r="B985" t="s">
        <v>856</v>
      </c>
      <c r="C985" t="s">
        <v>858</v>
      </c>
      <c r="D985" t="s">
        <v>859</v>
      </c>
      <c r="E985">
        <v>2004</v>
      </c>
      <c r="F985">
        <v>2004</v>
      </c>
      <c r="G985" t="s">
        <v>15</v>
      </c>
      <c r="H985">
        <v>5</v>
      </c>
      <c r="I985">
        <v>84</v>
      </c>
      <c r="J985" t="s">
        <v>17</v>
      </c>
      <c r="K985" s="3">
        <v>0</v>
      </c>
      <c r="L985" s="3">
        <v>0</v>
      </c>
      <c r="M985" s="3">
        <v>84</v>
      </c>
      <c r="N985" s="3">
        <v>25</v>
      </c>
      <c r="O985" s="3">
        <v>15</v>
      </c>
      <c r="P985" s="3">
        <v>12</v>
      </c>
      <c r="Q985" s="3">
        <v>26</v>
      </c>
      <c r="R985" s="3">
        <v>1</v>
      </c>
      <c r="S985" s="3">
        <v>57</v>
      </c>
      <c r="T985">
        <v>100</v>
      </c>
      <c r="U985" t="s">
        <v>16</v>
      </c>
    </row>
    <row r="986" spans="1:21" x14ac:dyDescent="0.45">
      <c r="A986" t="s">
        <v>855</v>
      </c>
      <c r="B986" t="s">
        <v>856</v>
      </c>
      <c r="C986" t="s">
        <v>858</v>
      </c>
      <c r="D986" t="s">
        <v>859</v>
      </c>
      <c r="E986">
        <v>2004</v>
      </c>
      <c r="F986">
        <v>2004</v>
      </c>
      <c r="G986" t="s">
        <v>15</v>
      </c>
      <c r="H986">
        <v>5</v>
      </c>
      <c r="I986">
        <v>84</v>
      </c>
      <c r="J986" t="s">
        <v>17</v>
      </c>
      <c r="K986" s="3">
        <v>0</v>
      </c>
      <c r="L986" s="3">
        <v>0</v>
      </c>
      <c r="M986" s="3">
        <v>84</v>
      </c>
      <c r="N986" s="3">
        <v>30</v>
      </c>
      <c r="O986" s="3">
        <v>15</v>
      </c>
      <c r="P986" s="3">
        <v>12</v>
      </c>
      <c r="Q986" s="3">
        <v>26</v>
      </c>
      <c r="R986" s="3">
        <v>1</v>
      </c>
      <c r="S986" s="3">
        <v>5</v>
      </c>
      <c r="T986">
        <v>100</v>
      </c>
      <c r="U986" t="s">
        <v>16</v>
      </c>
    </row>
    <row r="987" spans="1:21" x14ac:dyDescent="0.45">
      <c r="A987" t="s">
        <v>855</v>
      </c>
      <c r="B987" t="s">
        <v>856</v>
      </c>
      <c r="C987" t="s">
        <v>857</v>
      </c>
      <c r="D987" t="s">
        <v>860</v>
      </c>
      <c r="E987">
        <v>2004</v>
      </c>
      <c r="F987">
        <v>2004</v>
      </c>
      <c r="G987" t="s">
        <v>15</v>
      </c>
      <c r="H987">
        <v>5</v>
      </c>
      <c r="I987">
        <v>84</v>
      </c>
      <c r="J987" t="s">
        <v>17</v>
      </c>
      <c r="K987" s="3">
        <v>0</v>
      </c>
      <c r="L987" s="3">
        <v>0</v>
      </c>
      <c r="M987" s="3">
        <v>84</v>
      </c>
      <c r="N987" s="3">
        <v>5</v>
      </c>
      <c r="O987" s="3">
        <v>5</v>
      </c>
      <c r="P987" s="3">
        <v>12</v>
      </c>
      <c r="Q987" s="3">
        <v>150</v>
      </c>
      <c r="R987" s="3">
        <v>1</v>
      </c>
      <c r="S987" s="3">
        <v>0</v>
      </c>
      <c r="T987">
        <v>100</v>
      </c>
      <c r="U987" t="s">
        <v>16</v>
      </c>
    </row>
    <row r="988" spans="1:21" x14ac:dyDescent="0.45">
      <c r="A988" t="s">
        <v>855</v>
      </c>
      <c r="B988" t="s">
        <v>856</v>
      </c>
      <c r="C988" t="s">
        <v>857</v>
      </c>
      <c r="D988" t="s">
        <v>860</v>
      </c>
      <c r="E988">
        <v>2004</v>
      </c>
      <c r="F988">
        <v>2004</v>
      </c>
      <c r="G988" t="s">
        <v>15</v>
      </c>
      <c r="H988">
        <v>5</v>
      </c>
      <c r="I988">
        <v>84</v>
      </c>
      <c r="J988" t="s">
        <v>17</v>
      </c>
      <c r="K988" s="3">
        <v>0</v>
      </c>
      <c r="L988" s="3">
        <v>0</v>
      </c>
      <c r="M988" s="3">
        <v>84</v>
      </c>
      <c r="N988" s="3">
        <v>15</v>
      </c>
      <c r="O988" s="3">
        <v>5</v>
      </c>
      <c r="P988" s="3">
        <v>12</v>
      </c>
      <c r="Q988" s="3">
        <v>150</v>
      </c>
      <c r="R988" s="3">
        <v>1</v>
      </c>
      <c r="S988" s="3">
        <v>0</v>
      </c>
      <c r="T988">
        <v>100</v>
      </c>
      <c r="U988" t="s">
        <v>16</v>
      </c>
    </row>
    <row r="989" spans="1:21" x14ac:dyDescent="0.45">
      <c r="A989" t="s">
        <v>855</v>
      </c>
      <c r="B989" t="s">
        <v>856</v>
      </c>
      <c r="C989" t="s">
        <v>857</v>
      </c>
      <c r="D989" t="s">
        <v>860</v>
      </c>
      <c r="E989">
        <v>2004</v>
      </c>
      <c r="F989">
        <v>2004</v>
      </c>
      <c r="G989" t="s">
        <v>15</v>
      </c>
      <c r="H989">
        <v>5</v>
      </c>
      <c r="I989">
        <v>84</v>
      </c>
      <c r="J989" t="s">
        <v>17</v>
      </c>
      <c r="K989" s="3">
        <v>0</v>
      </c>
      <c r="L989" s="3">
        <v>0</v>
      </c>
      <c r="M989" s="3">
        <v>84</v>
      </c>
      <c r="N989" s="3">
        <v>20</v>
      </c>
      <c r="O989" s="3">
        <v>10</v>
      </c>
      <c r="P989" s="3">
        <v>12</v>
      </c>
      <c r="Q989" s="3">
        <v>150</v>
      </c>
      <c r="R989" s="3">
        <v>1</v>
      </c>
      <c r="S989" s="3">
        <v>0</v>
      </c>
      <c r="T989">
        <v>100</v>
      </c>
      <c r="U989" t="s">
        <v>16</v>
      </c>
    </row>
    <row r="990" spans="1:21" x14ac:dyDescent="0.45">
      <c r="A990" t="s">
        <v>855</v>
      </c>
      <c r="B990" t="s">
        <v>856</v>
      </c>
      <c r="C990" t="s">
        <v>857</v>
      </c>
      <c r="D990" t="s">
        <v>860</v>
      </c>
      <c r="E990">
        <v>2004</v>
      </c>
      <c r="F990">
        <v>2004</v>
      </c>
      <c r="G990" t="s">
        <v>15</v>
      </c>
      <c r="H990">
        <v>5</v>
      </c>
      <c r="I990">
        <v>84</v>
      </c>
      <c r="J990" t="s">
        <v>17</v>
      </c>
      <c r="K990" s="3">
        <v>0</v>
      </c>
      <c r="L990" s="3">
        <v>0</v>
      </c>
      <c r="M990" s="3">
        <v>84</v>
      </c>
      <c r="N990" s="3">
        <v>25</v>
      </c>
      <c r="O990" s="3">
        <v>15</v>
      </c>
      <c r="P990" s="3">
        <v>12</v>
      </c>
      <c r="Q990" s="3">
        <v>150</v>
      </c>
      <c r="R990" s="3">
        <v>1</v>
      </c>
      <c r="S990" s="3">
        <v>70</v>
      </c>
      <c r="T990">
        <v>100</v>
      </c>
      <c r="U990" t="s">
        <v>16</v>
      </c>
    </row>
    <row r="991" spans="1:21" x14ac:dyDescent="0.45">
      <c r="A991" t="s">
        <v>855</v>
      </c>
      <c r="B991" t="s">
        <v>856</v>
      </c>
      <c r="C991" t="s">
        <v>857</v>
      </c>
      <c r="D991" t="s">
        <v>860</v>
      </c>
      <c r="E991">
        <v>2004</v>
      </c>
      <c r="F991">
        <v>2004</v>
      </c>
      <c r="G991" t="s">
        <v>15</v>
      </c>
      <c r="H991">
        <v>5</v>
      </c>
      <c r="I991">
        <v>84</v>
      </c>
      <c r="J991" t="s">
        <v>17</v>
      </c>
      <c r="K991" s="3">
        <v>0</v>
      </c>
      <c r="L991" s="3">
        <v>0</v>
      </c>
      <c r="M991" s="3">
        <v>84</v>
      </c>
      <c r="N991" s="3">
        <v>30</v>
      </c>
      <c r="O991" s="3">
        <v>15</v>
      </c>
      <c r="P991" s="3">
        <v>12</v>
      </c>
      <c r="Q991" s="3">
        <v>150</v>
      </c>
      <c r="R991" s="3">
        <v>1</v>
      </c>
      <c r="S991" s="3">
        <v>1</v>
      </c>
      <c r="T991">
        <v>100</v>
      </c>
      <c r="U991" t="s">
        <v>16</v>
      </c>
    </row>
    <row r="992" spans="1:21" x14ac:dyDescent="0.45">
      <c r="A992" t="s">
        <v>855</v>
      </c>
      <c r="B992" t="s">
        <v>856</v>
      </c>
      <c r="C992" t="s">
        <v>862</v>
      </c>
      <c r="D992" t="s">
        <v>861</v>
      </c>
      <c r="E992">
        <v>2004</v>
      </c>
      <c r="F992">
        <v>2004</v>
      </c>
      <c r="G992" t="s">
        <v>15</v>
      </c>
      <c r="H992">
        <v>5</v>
      </c>
      <c r="I992">
        <v>84</v>
      </c>
      <c r="J992" t="s">
        <v>17</v>
      </c>
      <c r="K992" s="3">
        <v>0</v>
      </c>
      <c r="L992" s="3">
        <v>0</v>
      </c>
      <c r="M992" s="3">
        <v>84</v>
      </c>
      <c r="N992" s="3">
        <v>5</v>
      </c>
      <c r="O992" s="3">
        <v>5</v>
      </c>
      <c r="P992" s="3">
        <v>12</v>
      </c>
      <c r="Q992" s="3">
        <v>50</v>
      </c>
      <c r="R992" s="3">
        <v>1</v>
      </c>
      <c r="S992" s="3">
        <v>0</v>
      </c>
      <c r="T992">
        <v>100</v>
      </c>
      <c r="U992" t="s">
        <v>16</v>
      </c>
    </row>
    <row r="993" spans="1:21" x14ac:dyDescent="0.45">
      <c r="A993" t="s">
        <v>855</v>
      </c>
      <c r="B993" t="s">
        <v>856</v>
      </c>
      <c r="C993" t="s">
        <v>862</v>
      </c>
      <c r="D993" t="s">
        <v>861</v>
      </c>
      <c r="E993">
        <v>2004</v>
      </c>
      <c r="F993">
        <v>2004</v>
      </c>
      <c r="G993" t="s">
        <v>15</v>
      </c>
      <c r="H993">
        <v>5</v>
      </c>
      <c r="I993">
        <v>84</v>
      </c>
      <c r="J993" t="s">
        <v>17</v>
      </c>
      <c r="K993" s="3">
        <v>0</v>
      </c>
      <c r="L993" s="3">
        <v>0</v>
      </c>
      <c r="M993" s="3">
        <v>84</v>
      </c>
      <c r="N993" s="3">
        <v>15</v>
      </c>
      <c r="O993" s="3">
        <v>5</v>
      </c>
      <c r="P993" s="3">
        <v>12</v>
      </c>
      <c r="Q993" s="3">
        <v>50</v>
      </c>
      <c r="R993" s="3">
        <v>1</v>
      </c>
      <c r="S993" s="3">
        <v>3</v>
      </c>
      <c r="T993">
        <v>100</v>
      </c>
      <c r="U993" t="s">
        <v>16</v>
      </c>
    </row>
    <row r="994" spans="1:21" x14ac:dyDescent="0.45">
      <c r="A994" t="s">
        <v>855</v>
      </c>
      <c r="B994" t="s">
        <v>856</v>
      </c>
      <c r="C994" t="s">
        <v>862</v>
      </c>
      <c r="D994" t="s">
        <v>861</v>
      </c>
      <c r="E994">
        <v>2004</v>
      </c>
      <c r="F994">
        <v>2004</v>
      </c>
      <c r="G994" t="s">
        <v>15</v>
      </c>
      <c r="H994">
        <v>5</v>
      </c>
      <c r="I994">
        <v>84</v>
      </c>
      <c r="J994" t="s">
        <v>17</v>
      </c>
      <c r="K994" s="3">
        <v>0</v>
      </c>
      <c r="L994" s="3">
        <v>0</v>
      </c>
      <c r="M994" s="3">
        <v>84</v>
      </c>
      <c r="N994" s="3">
        <v>20</v>
      </c>
      <c r="O994" s="3">
        <v>10</v>
      </c>
      <c r="P994" s="3">
        <v>12</v>
      </c>
      <c r="Q994" s="3">
        <v>50</v>
      </c>
      <c r="R994" s="3">
        <v>1</v>
      </c>
      <c r="S994" s="3">
        <v>17</v>
      </c>
      <c r="T994">
        <v>100</v>
      </c>
      <c r="U994" t="s">
        <v>16</v>
      </c>
    </row>
    <row r="995" spans="1:21" x14ac:dyDescent="0.45">
      <c r="A995" t="s">
        <v>855</v>
      </c>
      <c r="B995" t="s">
        <v>856</v>
      </c>
      <c r="C995" t="s">
        <v>862</v>
      </c>
      <c r="D995" t="s">
        <v>861</v>
      </c>
      <c r="E995">
        <v>2004</v>
      </c>
      <c r="F995">
        <v>2004</v>
      </c>
      <c r="G995" t="s">
        <v>15</v>
      </c>
      <c r="H995">
        <v>5</v>
      </c>
      <c r="I995">
        <v>84</v>
      </c>
      <c r="J995" t="s">
        <v>17</v>
      </c>
      <c r="K995" s="3">
        <v>0</v>
      </c>
      <c r="L995" s="3">
        <v>0</v>
      </c>
      <c r="M995" s="3">
        <v>84</v>
      </c>
      <c r="N995" s="3">
        <v>25</v>
      </c>
      <c r="O995" s="3">
        <v>15</v>
      </c>
      <c r="P995" s="3">
        <v>12</v>
      </c>
      <c r="Q995" s="3">
        <v>50</v>
      </c>
      <c r="R995" s="3">
        <v>1</v>
      </c>
      <c r="S995" s="3">
        <v>87</v>
      </c>
      <c r="T995">
        <v>100</v>
      </c>
      <c r="U995" t="s">
        <v>16</v>
      </c>
    </row>
    <row r="996" spans="1:21" x14ac:dyDescent="0.45">
      <c r="A996" t="s">
        <v>855</v>
      </c>
      <c r="B996" t="s">
        <v>856</v>
      </c>
      <c r="C996" t="s">
        <v>862</v>
      </c>
      <c r="D996" t="s">
        <v>861</v>
      </c>
      <c r="E996">
        <v>2004</v>
      </c>
      <c r="F996">
        <v>2004</v>
      </c>
      <c r="G996" t="s">
        <v>15</v>
      </c>
      <c r="H996">
        <v>5</v>
      </c>
      <c r="I996">
        <v>84</v>
      </c>
      <c r="J996" t="s">
        <v>17</v>
      </c>
      <c r="K996" s="3">
        <v>0</v>
      </c>
      <c r="L996" s="3">
        <v>0</v>
      </c>
      <c r="M996" s="3">
        <v>84</v>
      </c>
      <c r="N996" s="3">
        <v>30</v>
      </c>
      <c r="O996" s="3">
        <v>20</v>
      </c>
      <c r="P996" s="3">
        <v>12</v>
      </c>
      <c r="Q996" s="3">
        <v>50</v>
      </c>
      <c r="R996" s="3">
        <v>1</v>
      </c>
      <c r="S996" s="3">
        <v>73</v>
      </c>
      <c r="T996">
        <v>100</v>
      </c>
      <c r="U996" t="s">
        <v>16</v>
      </c>
    </row>
    <row r="997" spans="1:21" x14ac:dyDescent="0.45">
      <c r="A997" t="s">
        <v>863</v>
      </c>
      <c r="B997" t="s">
        <v>864</v>
      </c>
      <c r="C997" t="s">
        <v>865</v>
      </c>
      <c r="D997" t="s">
        <v>866</v>
      </c>
      <c r="E997">
        <v>2008</v>
      </c>
      <c r="F997">
        <v>2008</v>
      </c>
      <c r="G997" t="s">
        <v>17</v>
      </c>
      <c r="H997">
        <v>5</v>
      </c>
      <c r="I997">
        <f>16*3</f>
        <v>48</v>
      </c>
      <c r="J997" t="s">
        <v>17</v>
      </c>
      <c r="K997" s="3">
        <v>0</v>
      </c>
      <c r="L997" s="3">
        <v>0</v>
      </c>
      <c r="M997" s="3">
        <v>14</v>
      </c>
      <c r="N997" s="3">
        <v>20</v>
      </c>
      <c r="O997" s="3">
        <v>20</v>
      </c>
      <c r="P997" s="3">
        <v>12</v>
      </c>
      <c r="Q997" s="3">
        <v>3</v>
      </c>
      <c r="R997" s="3">
        <v>50</v>
      </c>
      <c r="S997" s="3">
        <v>49</v>
      </c>
      <c r="T997">
        <v>100</v>
      </c>
      <c r="U997" t="s">
        <v>16</v>
      </c>
    </row>
    <row r="998" spans="1:21" x14ac:dyDescent="0.45">
      <c r="A998" t="s">
        <v>863</v>
      </c>
      <c r="B998" t="s">
        <v>864</v>
      </c>
      <c r="C998" t="s">
        <v>865</v>
      </c>
      <c r="D998" t="s">
        <v>866</v>
      </c>
      <c r="E998">
        <v>2008</v>
      </c>
      <c r="F998">
        <v>2008</v>
      </c>
      <c r="G998" t="s">
        <v>17</v>
      </c>
      <c r="H998">
        <v>5</v>
      </c>
      <c r="I998">
        <f t="shared" ref="I998:I1004" si="2">16*3</f>
        <v>48</v>
      </c>
      <c r="J998" t="s">
        <v>17</v>
      </c>
      <c r="K998" s="3">
        <v>0</v>
      </c>
      <c r="L998" s="3">
        <v>0</v>
      </c>
      <c r="M998" s="3">
        <v>14</v>
      </c>
      <c r="N998" s="3">
        <v>10</v>
      </c>
      <c r="O998" s="3">
        <v>10</v>
      </c>
      <c r="P998" s="3">
        <v>12</v>
      </c>
      <c r="Q998" s="3">
        <v>3</v>
      </c>
      <c r="R998" s="3">
        <v>50</v>
      </c>
      <c r="S998" s="3">
        <v>20</v>
      </c>
      <c r="T998">
        <v>100</v>
      </c>
      <c r="U998" t="s">
        <v>16</v>
      </c>
    </row>
    <row r="999" spans="1:21" x14ac:dyDescent="0.45">
      <c r="A999" t="s">
        <v>863</v>
      </c>
      <c r="B999" t="s">
        <v>864</v>
      </c>
      <c r="C999" t="s">
        <v>865</v>
      </c>
      <c r="D999" t="s">
        <v>866</v>
      </c>
      <c r="E999">
        <v>2008</v>
      </c>
      <c r="F999">
        <v>2008</v>
      </c>
      <c r="G999" t="s">
        <v>17</v>
      </c>
      <c r="H999">
        <v>5</v>
      </c>
      <c r="I999">
        <f t="shared" si="2"/>
        <v>48</v>
      </c>
      <c r="J999" t="s">
        <v>17</v>
      </c>
      <c r="K999" s="3">
        <v>0</v>
      </c>
      <c r="L999" s="3">
        <v>0</v>
      </c>
      <c r="M999" s="3">
        <v>14</v>
      </c>
      <c r="N999" s="3">
        <v>15</v>
      </c>
      <c r="O999">
        <v>6</v>
      </c>
      <c r="P999" s="3">
        <v>12</v>
      </c>
      <c r="Q999" s="3">
        <v>3</v>
      </c>
      <c r="R999" s="3">
        <v>50</v>
      </c>
      <c r="S999" s="3">
        <v>95</v>
      </c>
      <c r="T999">
        <v>100</v>
      </c>
      <c r="U999" t="s">
        <v>16</v>
      </c>
    </row>
    <row r="1000" spans="1:21" x14ac:dyDescent="0.45">
      <c r="A1000" t="s">
        <v>863</v>
      </c>
      <c r="B1000" t="s">
        <v>864</v>
      </c>
      <c r="C1000" t="s">
        <v>865</v>
      </c>
      <c r="D1000" t="s">
        <v>866</v>
      </c>
      <c r="E1000">
        <v>2008</v>
      </c>
      <c r="F1000">
        <v>2008</v>
      </c>
      <c r="G1000" t="s">
        <v>17</v>
      </c>
      <c r="H1000">
        <v>5</v>
      </c>
      <c r="I1000">
        <f t="shared" si="2"/>
        <v>48</v>
      </c>
      <c r="J1000" t="s">
        <v>17</v>
      </c>
      <c r="K1000" s="3">
        <v>0</v>
      </c>
      <c r="L1000" s="3">
        <v>0</v>
      </c>
      <c r="M1000" s="3">
        <v>14</v>
      </c>
      <c r="N1000" s="3">
        <v>20</v>
      </c>
      <c r="O1000">
        <v>10</v>
      </c>
      <c r="P1000" s="3">
        <v>12</v>
      </c>
      <c r="Q1000" s="3">
        <v>3</v>
      </c>
      <c r="R1000" s="3">
        <v>50</v>
      </c>
      <c r="S1000" s="3">
        <v>82</v>
      </c>
      <c r="T1000">
        <v>100</v>
      </c>
      <c r="U1000" t="s">
        <v>16</v>
      </c>
    </row>
    <row r="1001" spans="1:21" x14ac:dyDescent="0.45">
      <c r="A1001" t="s">
        <v>863</v>
      </c>
      <c r="B1001" t="s">
        <v>864</v>
      </c>
      <c r="C1001" t="s">
        <v>865</v>
      </c>
      <c r="D1001" t="s">
        <v>866</v>
      </c>
      <c r="E1001">
        <v>2008</v>
      </c>
      <c r="F1001">
        <v>2008</v>
      </c>
      <c r="G1001" t="s">
        <v>17</v>
      </c>
      <c r="H1001">
        <v>5</v>
      </c>
      <c r="I1001">
        <f t="shared" si="2"/>
        <v>48</v>
      </c>
      <c r="J1001" t="s">
        <v>17</v>
      </c>
      <c r="K1001" s="3">
        <v>0</v>
      </c>
      <c r="L1001" s="3">
        <v>0</v>
      </c>
      <c r="M1001" s="3">
        <v>14</v>
      </c>
      <c r="N1001" s="3">
        <v>20</v>
      </c>
      <c r="O1001" s="3">
        <v>20</v>
      </c>
      <c r="P1001" s="3">
        <v>0</v>
      </c>
      <c r="Q1001" s="3">
        <v>3</v>
      </c>
      <c r="R1001" s="3">
        <v>50</v>
      </c>
      <c r="S1001" s="3">
        <v>0</v>
      </c>
      <c r="T1001">
        <v>100</v>
      </c>
      <c r="U1001" t="s">
        <v>16</v>
      </c>
    </row>
    <row r="1002" spans="1:21" x14ac:dyDescent="0.45">
      <c r="A1002" t="s">
        <v>863</v>
      </c>
      <c r="B1002" t="s">
        <v>864</v>
      </c>
      <c r="C1002" t="s">
        <v>865</v>
      </c>
      <c r="D1002" t="s">
        <v>866</v>
      </c>
      <c r="E1002">
        <v>2008</v>
      </c>
      <c r="F1002">
        <v>2008</v>
      </c>
      <c r="G1002" t="s">
        <v>17</v>
      </c>
      <c r="H1002">
        <v>5</v>
      </c>
      <c r="I1002">
        <f t="shared" si="2"/>
        <v>48</v>
      </c>
      <c r="J1002" t="s">
        <v>17</v>
      </c>
      <c r="K1002" s="3">
        <v>0</v>
      </c>
      <c r="L1002" s="3">
        <v>0</v>
      </c>
      <c r="M1002" s="3">
        <v>14</v>
      </c>
      <c r="N1002" s="3">
        <v>10</v>
      </c>
      <c r="O1002" s="3">
        <v>10</v>
      </c>
      <c r="P1002" s="3">
        <v>0</v>
      </c>
      <c r="Q1002" s="3">
        <v>3</v>
      </c>
      <c r="R1002" s="3">
        <v>50</v>
      </c>
      <c r="S1002" s="3">
        <v>0</v>
      </c>
      <c r="T1002">
        <v>100</v>
      </c>
      <c r="U1002" t="s">
        <v>16</v>
      </c>
    </row>
    <row r="1003" spans="1:21" x14ac:dyDescent="0.45">
      <c r="A1003" t="s">
        <v>863</v>
      </c>
      <c r="B1003" t="s">
        <v>864</v>
      </c>
      <c r="C1003" t="s">
        <v>865</v>
      </c>
      <c r="D1003" t="s">
        <v>866</v>
      </c>
      <c r="E1003">
        <v>2008</v>
      </c>
      <c r="F1003">
        <v>2008</v>
      </c>
      <c r="G1003" t="s">
        <v>17</v>
      </c>
      <c r="H1003">
        <v>5</v>
      </c>
      <c r="I1003">
        <f t="shared" si="2"/>
        <v>48</v>
      </c>
      <c r="J1003" t="s">
        <v>17</v>
      </c>
      <c r="K1003" s="3">
        <v>0</v>
      </c>
      <c r="L1003" s="3">
        <v>0</v>
      </c>
      <c r="M1003" s="3">
        <v>14</v>
      </c>
      <c r="N1003" s="3">
        <v>15</v>
      </c>
      <c r="O1003">
        <v>6</v>
      </c>
      <c r="P1003" s="3">
        <v>0</v>
      </c>
      <c r="Q1003" s="3">
        <v>3</v>
      </c>
      <c r="R1003" s="3">
        <v>50</v>
      </c>
      <c r="S1003" s="3">
        <v>9</v>
      </c>
      <c r="T1003">
        <v>100</v>
      </c>
      <c r="U1003" t="s">
        <v>16</v>
      </c>
    </row>
    <row r="1004" spans="1:21" x14ac:dyDescent="0.45">
      <c r="A1004" t="s">
        <v>863</v>
      </c>
      <c r="B1004" t="s">
        <v>864</v>
      </c>
      <c r="C1004" t="s">
        <v>865</v>
      </c>
      <c r="D1004" t="s">
        <v>866</v>
      </c>
      <c r="E1004">
        <v>2008</v>
      </c>
      <c r="F1004">
        <v>2008</v>
      </c>
      <c r="G1004" t="s">
        <v>17</v>
      </c>
      <c r="H1004">
        <v>5</v>
      </c>
      <c r="I1004">
        <f t="shared" si="2"/>
        <v>48</v>
      </c>
      <c r="J1004" t="s">
        <v>17</v>
      </c>
      <c r="K1004" s="3">
        <v>0</v>
      </c>
      <c r="L1004" s="3">
        <v>0</v>
      </c>
      <c r="M1004" s="3">
        <v>14</v>
      </c>
      <c r="N1004" s="3">
        <v>20</v>
      </c>
      <c r="O1004">
        <v>10</v>
      </c>
      <c r="P1004" s="3">
        <v>0</v>
      </c>
      <c r="Q1004" s="3">
        <v>3</v>
      </c>
      <c r="R1004" s="3">
        <v>50</v>
      </c>
      <c r="S1004" s="3">
        <v>5</v>
      </c>
      <c r="T1004">
        <v>100</v>
      </c>
      <c r="U1004" t="s">
        <v>16</v>
      </c>
    </row>
    <row r="1005" spans="1:21" x14ac:dyDescent="0.45">
      <c r="A1005" t="s">
        <v>863</v>
      </c>
      <c r="B1005" t="s">
        <v>864</v>
      </c>
      <c r="C1005" t="s">
        <v>865</v>
      </c>
      <c r="D1005" t="s">
        <v>866</v>
      </c>
      <c r="E1005">
        <v>2008</v>
      </c>
      <c r="F1005">
        <v>2008</v>
      </c>
      <c r="G1005" t="s">
        <v>17</v>
      </c>
      <c r="H1005" t="s">
        <v>16</v>
      </c>
      <c r="I1005">
        <v>0</v>
      </c>
      <c r="J1005" t="s">
        <v>17</v>
      </c>
      <c r="K1005" s="3">
        <v>0</v>
      </c>
      <c r="L1005" s="3">
        <v>0</v>
      </c>
      <c r="M1005" s="3">
        <v>14</v>
      </c>
      <c r="N1005" s="3">
        <v>20</v>
      </c>
      <c r="O1005" s="3">
        <v>20</v>
      </c>
      <c r="P1005" s="3">
        <v>12</v>
      </c>
      <c r="Q1005" s="3">
        <v>3</v>
      </c>
      <c r="R1005" s="3">
        <v>50</v>
      </c>
      <c r="S1005" s="3">
        <v>24</v>
      </c>
      <c r="T1005">
        <v>100</v>
      </c>
      <c r="U1005" t="s">
        <v>16</v>
      </c>
    </row>
    <row r="1006" spans="1:21" x14ac:dyDescent="0.45">
      <c r="A1006" t="s">
        <v>863</v>
      </c>
      <c r="B1006" t="s">
        <v>864</v>
      </c>
      <c r="C1006" t="s">
        <v>865</v>
      </c>
      <c r="D1006" t="s">
        <v>866</v>
      </c>
      <c r="E1006">
        <v>2008</v>
      </c>
      <c r="F1006">
        <v>2008</v>
      </c>
      <c r="G1006" t="s">
        <v>17</v>
      </c>
      <c r="H1006" t="s">
        <v>16</v>
      </c>
      <c r="I1006">
        <v>0</v>
      </c>
      <c r="J1006" t="s">
        <v>17</v>
      </c>
      <c r="K1006" s="3">
        <v>0</v>
      </c>
      <c r="L1006" s="3">
        <v>0</v>
      </c>
      <c r="M1006" s="3">
        <v>14</v>
      </c>
      <c r="N1006" s="3">
        <v>10</v>
      </c>
      <c r="O1006" s="3">
        <v>10</v>
      </c>
      <c r="P1006" s="3">
        <v>12</v>
      </c>
      <c r="Q1006" s="3">
        <v>3</v>
      </c>
      <c r="R1006" s="3">
        <v>50</v>
      </c>
      <c r="S1006" s="3">
        <v>0</v>
      </c>
      <c r="T1006">
        <v>100</v>
      </c>
      <c r="U1006" t="s">
        <v>16</v>
      </c>
    </row>
    <row r="1007" spans="1:21" x14ac:dyDescent="0.45">
      <c r="A1007" t="s">
        <v>863</v>
      </c>
      <c r="B1007" t="s">
        <v>864</v>
      </c>
      <c r="C1007" t="s">
        <v>865</v>
      </c>
      <c r="D1007" t="s">
        <v>866</v>
      </c>
      <c r="E1007">
        <v>2008</v>
      </c>
      <c r="F1007">
        <v>2008</v>
      </c>
      <c r="G1007" t="s">
        <v>17</v>
      </c>
      <c r="H1007" t="s">
        <v>16</v>
      </c>
      <c r="I1007">
        <v>0</v>
      </c>
      <c r="J1007" t="s">
        <v>17</v>
      </c>
      <c r="K1007" s="3">
        <v>0</v>
      </c>
      <c r="L1007" s="3">
        <v>0</v>
      </c>
      <c r="M1007" s="3">
        <v>14</v>
      </c>
      <c r="N1007" s="3">
        <v>15</v>
      </c>
      <c r="O1007">
        <v>6</v>
      </c>
      <c r="P1007" s="3">
        <v>12</v>
      </c>
      <c r="Q1007" s="3">
        <v>3</v>
      </c>
      <c r="R1007" s="3">
        <v>50</v>
      </c>
      <c r="S1007" s="3">
        <v>15</v>
      </c>
      <c r="T1007">
        <v>100</v>
      </c>
      <c r="U1007" t="s">
        <v>16</v>
      </c>
    </row>
    <row r="1008" spans="1:21" x14ac:dyDescent="0.45">
      <c r="A1008" t="s">
        <v>863</v>
      </c>
      <c r="B1008" t="s">
        <v>864</v>
      </c>
      <c r="C1008" t="s">
        <v>865</v>
      </c>
      <c r="D1008" t="s">
        <v>866</v>
      </c>
      <c r="E1008">
        <v>2008</v>
      </c>
      <c r="F1008">
        <v>2008</v>
      </c>
      <c r="G1008" t="s">
        <v>17</v>
      </c>
      <c r="H1008" t="s">
        <v>16</v>
      </c>
      <c r="I1008">
        <v>0</v>
      </c>
      <c r="J1008" t="s">
        <v>17</v>
      </c>
      <c r="K1008" s="3">
        <v>0</v>
      </c>
      <c r="L1008" s="3">
        <v>0</v>
      </c>
      <c r="M1008" s="3">
        <v>14</v>
      </c>
      <c r="N1008" s="3">
        <v>20</v>
      </c>
      <c r="O1008">
        <v>10</v>
      </c>
      <c r="P1008" s="3">
        <v>12</v>
      </c>
      <c r="Q1008" s="3">
        <v>3</v>
      </c>
      <c r="R1008" s="3">
        <v>50</v>
      </c>
      <c r="S1008" s="3">
        <v>58</v>
      </c>
      <c r="T1008">
        <v>100</v>
      </c>
      <c r="U1008" t="s">
        <v>16</v>
      </c>
    </row>
    <row r="1009" spans="1:21" x14ac:dyDescent="0.45">
      <c r="A1009" t="s">
        <v>863</v>
      </c>
      <c r="B1009" t="s">
        <v>864</v>
      </c>
      <c r="C1009" t="s">
        <v>865</v>
      </c>
      <c r="D1009" t="s">
        <v>866</v>
      </c>
      <c r="E1009">
        <v>2008</v>
      </c>
      <c r="F1009">
        <v>2008</v>
      </c>
      <c r="G1009" t="s">
        <v>17</v>
      </c>
      <c r="H1009" t="s">
        <v>16</v>
      </c>
      <c r="I1009">
        <v>0</v>
      </c>
      <c r="J1009" t="s">
        <v>17</v>
      </c>
      <c r="K1009" s="3">
        <v>0</v>
      </c>
      <c r="L1009" s="3">
        <v>0</v>
      </c>
      <c r="M1009" s="3">
        <v>14</v>
      </c>
      <c r="N1009" s="3">
        <v>20</v>
      </c>
      <c r="O1009" s="3">
        <v>20</v>
      </c>
      <c r="P1009" s="3">
        <v>0</v>
      </c>
      <c r="Q1009" s="3">
        <v>3</v>
      </c>
      <c r="R1009" s="3">
        <v>50</v>
      </c>
      <c r="S1009" s="3">
        <v>0</v>
      </c>
      <c r="T1009">
        <v>100</v>
      </c>
      <c r="U1009" t="s">
        <v>16</v>
      </c>
    </row>
    <row r="1010" spans="1:21" x14ac:dyDescent="0.45">
      <c r="A1010" t="s">
        <v>863</v>
      </c>
      <c r="B1010" t="s">
        <v>864</v>
      </c>
      <c r="C1010" t="s">
        <v>865</v>
      </c>
      <c r="D1010" t="s">
        <v>866</v>
      </c>
      <c r="E1010">
        <v>2008</v>
      </c>
      <c r="F1010">
        <v>2008</v>
      </c>
      <c r="G1010" t="s">
        <v>17</v>
      </c>
      <c r="H1010" t="s">
        <v>16</v>
      </c>
      <c r="I1010">
        <v>0</v>
      </c>
      <c r="J1010" t="s">
        <v>17</v>
      </c>
      <c r="K1010" s="3">
        <v>0</v>
      </c>
      <c r="L1010" s="3">
        <v>0</v>
      </c>
      <c r="M1010" s="3">
        <v>14</v>
      </c>
      <c r="N1010" s="3">
        <v>10</v>
      </c>
      <c r="O1010" s="3">
        <v>10</v>
      </c>
      <c r="P1010" s="3">
        <v>0</v>
      </c>
      <c r="Q1010" s="3">
        <v>3</v>
      </c>
      <c r="R1010" s="3">
        <v>50</v>
      </c>
      <c r="S1010" s="3">
        <v>0</v>
      </c>
      <c r="T1010">
        <v>100</v>
      </c>
      <c r="U1010" t="s">
        <v>16</v>
      </c>
    </row>
    <row r="1011" spans="1:21" x14ac:dyDescent="0.45">
      <c r="A1011" t="s">
        <v>863</v>
      </c>
      <c r="B1011" t="s">
        <v>864</v>
      </c>
      <c r="C1011" t="s">
        <v>865</v>
      </c>
      <c r="D1011" t="s">
        <v>866</v>
      </c>
      <c r="E1011">
        <v>2008</v>
      </c>
      <c r="F1011">
        <v>2008</v>
      </c>
      <c r="G1011" t="s">
        <v>17</v>
      </c>
      <c r="H1011" t="s">
        <v>16</v>
      </c>
      <c r="I1011">
        <v>0</v>
      </c>
      <c r="J1011" t="s">
        <v>17</v>
      </c>
      <c r="K1011" s="3">
        <v>0</v>
      </c>
      <c r="L1011" s="3">
        <v>0</v>
      </c>
      <c r="M1011" s="3">
        <v>14</v>
      </c>
      <c r="N1011" s="3">
        <v>15</v>
      </c>
      <c r="O1011">
        <v>6</v>
      </c>
      <c r="P1011" s="3">
        <v>0</v>
      </c>
      <c r="Q1011" s="3">
        <v>3</v>
      </c>
      <c r="R1011" s="3">
        <v>50</v>
      </c>
      <c r="S1011" s="3">
        <v>0</v>
      </c>
      <c r="T1011">
        <v>100</v>
      </c>
      <c r="U1011" t="s">
        <v>16</v>
      </c>
    </row>
    <row r="1012" spans="1:21" x14ac:dyDescent="0.45">
      <c r="A1012" t="s">
        <v>863</v>
      </c>
      <c r="B1012" t="s">
        <v>864</v>
      </c>
      <c r="C1012" t="s">
        <v>865</v>
      </c>
      <c r="D1012" t="s">
        <v>866</v>
      </c>
      <c r="E1012">
        <v>2008</v>
      </c>
      <c r="F1012">
        <v>2008</v>
      </c>
      <c r="G1012" t="s">
        <v>17</v>
      </c>
      <c r="H1012" t="s">
        <v>16</v>
      </c>
      <c r="I1012">
        <v>0</v>
      </c>
      <c r="J1012" t="s">
        <v>17</v>
      </c>
      <c r="K1012" s="3">
        <v>0</v>
      </c>
      <c r="L1012" s="3">
        <v>0</v>
      </c>
      <c r="M1012" s="3">
        <v>14</v>
      </c>
      <c r="N1012" s="3">
        <v>20</v>
      </c>
      <c r="O1012">
        <v>10</v>
      </c>
      <c r="P1012" s="3">
        <v>0</v>
      </c>
      <c r="Q1012" s="3">
        <v>3</v>
      </c>
      <c r="R1012" s="3">
        <v>50</v>
      </c>
      <c r="S1012" s="3">
        <v>10</v>
      </c>
      <c r="T1012">
        <v>100</v>
      </c>
      <c r="U1012" t="s">
        <v>16</v>
      </c>
    </row>
    <row r="1013" spans="1:21" x14ac:dyDescent="0.45">
      <c r="A1013" t="s">
        <v>863</v>
      </c>
      <c r="B1013" t="s">
        <v>864</v>
      </c>
      <c r="C1013" t="s">
        <v>865</v>
      </c>
      <c r="D1013" t="s">
        <v>866</v>
      </c>
      <c r="E1013">
        <v>2008</v>
      </c>
      <c r="F1013">
        <v>2008</v>
      </c>
      <c r="G1013" t="s">
        <v>17</v>
      </c>
      <c r="H1013" t="s">
        <v>16</v>
      </c>
      <c r="I1013">
        <v>0</v>
      </c>
      <c r="J1013" t="s">
        <v>17</v>
      </c>
      <c r="K1013" s="3">
        <v>0</v>
      </c>
      <c r="L1013" s="3">
        <v>0</v>
      </c>
      <c r="M1013" s="3">
        <v>14</v>
      </c>
      <c r="N1013" s="3">
        <v>30</v>
      </c>
      <c r="O1013" s="3">
        <v>30</v>
      </c>
      <c r="P1013" s="3">
        <v>12</v>
      </c>
      <c r="Q1013" s="3">
        <v>3</v>
      </c>
      <c r="R1013" s="3">
        <v>50</v>
      </c>
      <c r="S1013" s="3">
        <v>0</v>
      </c>
      <c r="T1013">
        <v>100</v>
      </c>
      <c r="U1013" t="s">
        <v>16</v>
      </c>
    </row>
    <row r="1014" spans="1:21" x14ac:dyDescent="0.45">
      <c r="A1014" t="s">
        <v>863</v>
      </c>
      <c r="B1014" t="s">
        <v>864</v>
      </c>
      <c r="C1014" t="s">
        <v>865</v>
      </c>
      <c r="D1014" t="s">
        <v>866</v>
      </c>
      <c r="E1014">
        <v>2008</v>
      </c>
      <c r="F1014">
        <v>2008</v>
      </c>
      <c r="G1014" t="s">
        <v>17</v>
      </c>
      <c r="H1014" t="s">
        <v>16</v>
      </c>
      <c r="I1014">
        <v>0</v>
      </c>
      <c r="J1014" t="s">
        <v>17</v>
      </c>
      <c r="K1014" s="3">
        <v>0</v>
      </c>
      <c r="L1014" s="3">
        <v>0</v>
      </c>
      <c r="M1014" s="3">
        <v>14</v>
      </c>
      <c r="N1014" s="3">
        <v>30</v>
      </c>
      <c r="O1014" s="3">
        <v>25</v>
      </c>
      <c r="P1014" s="3">
        <v>12</v>
      </c>
      <c r="Q1014" s="3">
        <v>3</v>
      </c>
      <c r="R1014" s="3">
        <v>50</v>
      </c>
      <c r="S1014" s="3">
        <v>2.7</v>
      </c>
      <c r="T1014">
        <v>100</v>
      </c>
      <c r="U1014" t="s">
        <v>16</v>
      </c>
    </row>
    <row r="1015" spans="1:21" x14ac:dyDescent="0.45">
      <c r="A1015" t="s">
        <v>863</v>
      </c>
      <c r="B1015" t="s">
        <v>864</v>
      </c>
      <c r="C1015" t="s">
        <v>865</v>
      </c>
      <c r="D1015" t="s">
        <v>866</v>
      </c>
      <c r="E1015">
        <v>2008</v>
      </c>
      <c r="F1015">
        <v>2008</v>
      </c>
      <c r="G1015" t="s">
        <v>17</v>
      </c>
      <c r="H1015" t="s">
        <v>16</v>
      </c>
      <c r="I1015">
        <v>0</v>
      </c>
      <c r="J1015" t="s">
        <v>17</v>
      </c>
      <c r="K1015" s="3">
        <v>0</v>
      </c>
      <c r="L1015" s="3">
        <v>0</v>
      </c>
      <c r="M1015" s="3">
        <v>14</v>
      </c>
      <c r="N1015" s="3">
        <v>30</v>
      </c>
      <c r="O1015" s="3">
        <v>20</v>
      </c>
      <c r="P1015" s="3">
        <v>12</v>
      </c>
      <c r="Q1015" s="3">
        <v>3</v>
      </c>
      <c r="R1015" s="3">
        <v>50</v>
      </c>
      <c r="S1015" s="3">
        <v>49.3</v>
      </c>
      <c r="T1015">
        <v>100</v>
      </c>
      <c r="U1015" t="s">
        <v>16</v>
      </c>
    </row>
    <row r="1016" spans="1:21" x14ac:dyDescent="0.45">
      <c r="A1016" t="s">
        <v>863</v>
      </c>
      <c r="B1016" t="s">
        <v>864</v>
      </c>
      <c r="C1016" t="s">
        <v>865</v>
      </c>
      <c r="D1016" t="s">
        <v>866</v>
      </c>
      <c r="E1016">
        <v>2008</v>
      </c>
      <c r="F1016">
        <v>2008</v>
      </c>
      <c r="G1016" t="s">
        <v>17</v>
      </c>
      <c r="H1016" t="s">
        <v>16</v>
      </c>
      <c r="I1016">
        <v>0</v>
      </c>
      <c r="J1016" t="s">
        <v>17</v>
      </c>
      <c r="K1016" s="3">
        <v>0</v>
      </c>
      <c r="L1016" s="3">
        <v>0</v>
      </c>
      <c r="M1016" s="3">
        <v>14</v>
      </c>
      <c r="N1016" s="3">
        <v>30</v>
      </c>
      <c r="O1016" s="3">
        <v>15</v>
      </c>
      <c r="P1016" s="3">
        <v>12</v>
      </c>
      <c r="Q1016" s="3">
        <v>3</v>
      </c>
      <c r="R1016" s="3">
        <v>50</v>
      </c>
      <c r="S1016" s="3">
        <v>16.7</v>
      </c>
      <c r="T1016">
        <v>100</v>
      </c>
      <c r="U1016" t="s">
        <v>16</v>
      </c>
    </row>
    <row r="1017" spans="1:21" x14ac:dyDescent="0.45">
      <c r="A1017" t="s">
        <v>863</v>
      </c>
      <c r="B1017" t="s">
        <v>864</v>
      </c>
      <c r="C1017" t="s">
        <v>865</v>
      </c>
      <c r="D1017" t="s">
        <v>866</v>
      </c>
      <c r="E1017">
        <v>2008</v>
      </c>
      <c r="F1017">
        <v>2008</v>
      </c>
      <c r="G1017" t="s">
        <v>17</v>
      </c>
      <c r="H1017" t="s">
        <v>16</v>
      </c>
      <c r="I1017">
        <v>0</v>
      </c>
      <c r="J1017" t="s">
        <v>17</v>
      </c>
      <c r="K1017" s="3">
        <v>0</v>
      </c>
      <c r="L1017" s="3">
        <v>0</v>
      </c>
      <c r="M1017" s="3">
        <v>14</v>
      </c>
      <c r="N1017" s="3">
        <v>30</v>
      </c>
      <c r="O1017" s="3">
        <v>10</v>
      </c>
      <c r="P1017" s="3">
        <v>12</v>
      </c>
      <c r="Q1017" s="3">
        <v>3</v>
      </c>
      <c r="R1017" s="3">
        <v>50</v>
      </c>
      <c r="S1017" s="3">
        <v>1.3</v>
      </c>
      <c r="T1017">
        <v>100</v>
      </c>
      <c r="U1017" t="s">
        <v>16</v>
      </c>
    </row>
    <row r="1018" spans="1:21" x14ac:dyDescent="0.45">
      <c r="A1018" t="s">
        <v>863</v>
      </c>
      <c r="B1018" t="s">
        <v>864</v>
      </c>
      <c r="C1018" t="s">
        <v>865</v>
      </c>
      <c r="D1018" t="s">
        <v>866</v>
      </c>
      <c r="E1018">
        <v>2008</v>
      </c>
      <c r="F1018">
        <v>2008</v>
      </c>
      <c r="G1018" t="s">
        <v>17</v>
      </c>
      <c r="H1018" t="s">
        <v>16</v>
      </c>
      <c r="I1018">
        <v>0</v>
      </c>
      <c r="J1018" t="s">
        <v>17</v>
      </c>
      <c r="K1018" s="3">
        <v>0</v>
      </c>
      <c r="L1018" s="3">
        <v>0</v>
      </c>
      <c r="M1018" s="3">
        <v>14</v>
      </c>
      <c r="N1018" s="3">
        <v>25</v>
      </c>
      <c r="O1018" s="3">
        <v>25</v>
      </c>
      <c r="P1018" s="3">
        <v>12</v>
      </c>
      <c r="Q1018" s="3">
        <v>3</v>
      </c>
      <c r="R1018" s="3">
        <v>50</v>
      </c>
      <c r="S1018" s="3">
        <v>4.7</v>
      </c>
      <c r="T1018">
        <v>100</v>
      </c>
      <c r="U1018" t="s">
        <v>16</v>
      </c>
    </row>
    <row r="1019" spans="1:21" x14ac:dyDescent="0.45">
      <c r="A1019" t="s">
        <v>863</v>
      </c>
      <c r="B1019" t="s">
        <v>864</v>
      </c>
      <c r="C1019" t="s">
        <v>865</v>
      </c>
      <c r="D1019" t="s">
        <v>866</v>
      </c>
      <c r="E1019">
        <v>2008</v>
      </c>
      <c r="F1019">
        <v>2008</v>
      </c>
      <c r="G1019" t="s">
        <v>17</v>
      </c>
      <c r="H1019" t="s">
        <v>16</v>
      </c>
      <c r="I1019">
        <v>0</v>
      </c>
      <c r="J1019" t="s">
        <v>17</v>
      </c>
      <c r="K1019" s="3">
        <v>0</v>
      </c>
      <c r="L1019" s="3">
        <v>0</v>
      </c>
      <c r="M1019" s="3">
        <v>14</v>
      </c>
      <c r="N1019" s="3">
        <v>25</v>
      </c>
      <c r="O1019" s="3">
        <v>29</v>
      </c>
      <c r="P1019" s="3">
        <v>12</v>
      </c>
      <c r="Q1019" s="3">
        <v>3</v>
      </c>
      <c r="R1019" s="3">
        <v>50</v>
      </c>
      <c r="S1019" s="3">
        <v>50.7</v>
      </c>
      <c r="T1019">
        <v>100</v>
      </c>
      <c r="U1019" t="s">
        <v>16</v>
      </c>
    </row>
    <row r="1020" spans="1:21" x14ac:dyDescent="0.45">
      <c r="A1020" t="s">
        <v>863</v>
      </c>
      <c r="B1020" t="s">
        <v>864</v>
      </c>
      <c r="C1020" t="s">
        <v>865</v>
      </c>
      <c r="D1020" t="s">
        <v>866</v>
      </c>
      <c r="E1020">
        <v>2008</v>
      </c>
      <c r="F1020">
        <v>2008</v>
      </c>
      <c r="G1020" t="s">
        <v>17</v>
      </c>
      <c r="H1020" t="s">
        <v>16</v>
      </c>
      <c r="I1020">
        <v>0</v>
      </c>
      <c r="J1020" t="s">
        <v>17</v>
      </c>
      <c r="K1020" s="3">
        <v>0</v>
      </c>
      <c r="L1020" s="3">
        <v>0</v>
      </c>
      <c r="M1020" s="3">
        <v>14</v>
      </c>
      <c r="N1020" s="3">
        <v>25</v>
      </c>
      <c r="O1020" s="3">
        <v>15</v>
      </c>
      <c r="P1020" s="3">
        <v>12</v>
      </c>
      <c r="Q1020" s="3">
        <v>3</v>
      </c>
      <c r="R1020" s="3">
        <v>50</v>
      </c>
      <c r="S1020" s="3">
        <v>50</v>
      </c>
      <c r="T1020">
        <v>100</v>
      </c>
      <c r="U1020" t="s">
        <v>16</v>
      </c>
    </row>
    <row r="1021" spans="1:21" x14ac:dyDescent="0.45">
      <c r="A1021" t="s">
        <v>863</v>
      </c>
      <c r="B1021" t="s">
        <v>864</v>
      </c>
      <c r="C1021" t="s">
        <v>865</v>
      </c>
      <c r="D1021" t="s">
        <v>866</v>
      </c>
      <c r="E1021">
        <v>2008</v>
      </c>
      <c r="F1021">
        <v>2008</v>
      </c>
      <c r="G1021" t="s">
        <v>17</v>
      </c>
      <c r="H1021" t="s">
        <v>16</v>
      </c>
      <c r="I1021">
        <v>0</v>
      </c>
      <c r="J1021" t="s">
        <v>17</v>
      </c>
      <c r="K1021" s="3">
        <v>0</v>
      </c>
      <c r="L1021" s="3">
        <v>0</v>
      </c>
      <c r="M1021" s="3">
        <v>14</v>
      </c>
      <c r="N1021" s="3">
        <v>25</v>
      </c>
      <c r="O1021" s="3">
        <v>10</v>
      </c>
      <c r="P1021" s="3">
        <v>12</v>
      </c>
      <c r="Q1021" s="3">
        <v>3</v>
      </c>
      <c r="R1021" s="3">
        <v>50</v>
      </c>
      <c r="S1021" s="3">
        <v>37.299999999999997</v>
      </c>
      <c r="T1021">
        <v>100</v>
      </c>
      <c r="U1021" t="s">
        <v>16</v>
      </c>
    </row>
    <row r="1022" spans="1:21" x14ac:dyDescent="0.45">
      <c r="A1022" t="s">
        <v>863</v>
      </c>
      <c r="B1022" t="s">
        <v>864</v>
      </c>
      <c r="C1022" t="s">
        <v>865</v>
      </c>
      <c r="D1022" t="s">
        <v>866</v>
      </c>
      <c r="E1022">
        <v>2008</v>
      </c>
      <c r="F1022">
        <v>2008</v>
      </c>
      <c r="G1022" t="s">
        <v>17</v>
      </c>
      <c r="H1022" t="s">
        <v>16</v>
      </c>
      <c r="I1022">
        <v>0</v>
      </c>
      <c r="J1022" t="s">
        <v>17</v>
      </c>
      <c r="K1022" s="3">
        <v>0</v>
      </c>
      <c r="L1022" s="3">
        <v>0</v>
      </c>
      <c r="M1022" s="3">
        <v>14</v>
      </c>
      <c r="N1022" s="3">
        <v>20</v>
      </c>
      <c r="O1022" s="3">
        <v>20</v>
      </c>
      <c r="P1022" s="3">
        <v>12</v>
      </c>
      <c r="Q1022" s="3">
        <v>3</v>
      </c>
      <c r="R1022" s="3">
        <v>50</v>
      </c>
      <c r="S1022" s="3">
        <v>6</v>
      </c>
      <c r="T1022">
        <v>100</v>
      </c>
      <c r="U1022" t="s">
        <v>16</v>
      </c>
    </row>
    <row r="1023" spans="1:21" x14ac:dyDescent="0.45">
      <c r="A1023" t="s">
        <v>863</v>
      </c>
      <c r="B1023" t="s">
        <v>864</v>
      </c>
      <c r="C1023" t="s">
        <v>865</v>
      </c>
      <c r="D1023" t="s">
        <v>866</v>
      </c>
      <c r="E1023">
        <v>2008</v>
      </c>
      <c r="F1023">
        <v>2008</v>
      </c>
      <c r="G1023" t="s">
        <v>17</v>
      </c>
      <c r="H1023" t="s">
        <v>16</v>
      </c>
      <c r="I1023">
        <v>0</v>
      </c>
      <c r="J1023" t="s">
        <v>17</v>
      </c>
      <c r="K1023" s="3">
        <v>0</v>
      </c>
      <c r="L1023" s="3">
        <v>0</v>
      </c>
      <c r="M1023" s="3">
        <v>14</v>
      </c>
      <c r="N1023" s="3">
        <v>20</v>
      </c>
      <c r="O1023" s="3">
        <v>15</v>
      </c>
      <c r="P1023" s="3">
        <v>12</v>
      </c>
      <c r="Q1023" s="3">
        <v>3</v>
      </c>
      <c r="R1023" s="3">
        <v>50</v>
      </c>
      <c r="S1023" s="3">
        <v>16</v>
      </c>
      <c r="T1023">
        <v>100</v>
      </c>
      <c r="U1023" t="s">
        <v>16</v>
      </c>
    </row>
    <row r="1024" spans="1:21" x14ac:dyDescent="0.45">
      <c r="A1024" t="s">
        <v>863</v>
      </c>
      <c r="B1024" t="s">
        <v>864</v>
      </c>
      <c r="C1024" t="s">
        <v>865</v>
      </c>
      <c r="D1024" t="s">
        <v>866</v>
      </c>
      <c r="E1024">
        <v>2008</v>
      </c>
      <c r="F1024">
        <v>2008</v>
      </c>
      <c r="G1024" t="s">
        <v>17</v>
      </c>
      <c r="H1024" t="s">
        <v>16</v>
      </c>
      <c r="I1024">
        <v>0</v>
      </c>
      <c r="J1024" t="s">
        <v>17</v>
      </c>
      <c r="K1024" s="3">
        <v>0</v>
      </c>
      <c r="L1024" s="3">
        <v>0</v>
      </c>
      <c r="M1024" s="3">
        <v>14</v>
      </c>
      <c r="N1024" s="3">
        <v>20</v>
      </c>
      <c r="O1024" s="3">
        <v>10</v>
      </c>
      <c r="P1024" s="3">
        <v>12</v>
      </c>
      <c r="Q1024" s="3">
        <v>3</v>
      </c>
      <c r="R1024" s="3">
        <v>50</v>
      </c>
      <c r="S1024" s="3">
        <v>18</v>
      </c>
      <c r="T1024">
        <v>100</v>
      </c>
      <c r="U1024" t="s">
        <v>16</v>
      </c>
    </row>
    <row r="1025" spans="1:21" x14ac:dyDescent="0.45">
      <c r="A1025" t="s">
        <v>863</v>
      </c>
      <c r="B1025" t="s">
        <v>864</v>
      </c>
      <c r="C1025" t="s">
        <v>865</v>
      </c>
      <c r="D1025" t="s">
        <v>866</v>
      </c>
      <c r="E1025">
        <v>2008</v>
      </c>
      <c r="F1025">
        <v>2008</v>
      </c>
      <c r="G1025" t="s">
        <v>17</v>
      </c>
      <c r="H1025" t="s">
        <v>16</v>
      </c>
      <c r="I1025">
        <v>0</v>
      </c>
      <c r="J1025" t="s">
        <v>17</v>
      </c>
      <c r="K1025" s="3">
        <v>0</v>
      </c>
      <c r="L1025" s="3">
        <v>0</v>
      </c>
      <c r="M1025" s="3">
        <v>14</v>
      </c>
      <c r="N1025" s="3">
        <v>15</v>
      </c>
      <c r="O1025" s="3">
        <v>15</v>
      </c>
      <c r="P1025" s="3">
        <v>12</v>
      </c>
      <c r="Q1025" s="3">
        <v>3</v>
      </c>
      <c r="R1025" s="3">
        <v>50</v>
      </c>
      <c r="S1025" s="3">
        <v>0.7</v>
      </c>
      <c r="T1025">
        <v>100</v>
      </c>
      <c r="U1025" t="s">
        <v>16</v>
      </c>
    </row>
    <row r="1026" spans="1:21" x14ac:dyDescent="0.45">
      <c r="A1026" t="s">
        <v>863</v>
      </c>
      <c r="B1026" t="s">
        <v>864</v>
      </c>
      <c r="C1026" t="s">
        <v>865</v>
      </c>
      <c r="D1026" t="s">
        <v>866</v>
      </c>
      <c r="E1026">
        <v>2008</v>
      </c>
      <c r="F1026">
        <v>2008</v>
      </c>
      <c r="G1026" t="s">
        <v>17</v>
      </c>
      <c r="H1026" t="s">
        <v>16</v>
      </c>
      <c r="I1026">
        <v>0</v>
      </c>
      <c r="J1026" t="s">
        <v>17</v>
      </c>
      <c r="K1026" s="3">
        <v>0</v>
      </c>
      <c r="L1026" s="3">
        <v>0</v>
      </c>
      <c r="M1026" s="3">
        <v>14</v>
      </c>
      <c r="N1026" s="3">
        <v>15</v>
      </c>
      <c r="O1026" s="3">
        <v>10</v>
      </c>
      <c r="P1026" s="3">
        <v>12</v>
      </c>
      <c r="Q1026" s="3">
        <v>3</v>
      </c>
      <c r="R1026" s="3">
        <v>50</v>
      </c>
      <c r="S1026" s="3">
        <v>0.7</v>
      </c>
      <c r="T1026">
        <v>100</v>
      </c>
      <c r="U1026" t="s">
        <v>16</v>
      </c>
    </row>
    <row r="1027" spans="1:21" x14ac:dyDescent="0.45">
      <c r="A1027" t="s">
        <v>863</v>
      </c>
      <c r="B1027" t="s">
        <v>864</v>
      </c>
      <c r="C1027" t="s">
        <v>865</v>
      </c>
      <c r="D1027" t="s">
        <v>866</v>
      </c>
      <c r="E1027">
        <v>2008</v>
      </c>
      <c r="F1027">
        <v>2008</v>
      </c>
      <c r="G1027" t="s">
        <v>17</v>
      </c>
      <c r="H1027" t="s">
        <v>16</v>
      </c>
      <c r="I1027">
        <v>0</v>
      </c>
      <c r="J1027" t="s">
        <v>17</v>
      </c>
      <c r="K1027" s="3">
        <v>0</v>
      </c>
      <c r="L1027" s="3">
        <v>0</v>
      </c>
      <c r="M1027" s="3">
        <v>14</v>
      </c>
      <c r="N1027" s="3">
        <v>10</v>
      </c>
      <c r="O1027" s="3">
        <v>10</v>
      </c>
      <c r="P1027" s="3">
        <v>12</v>
      </c>
      <c r="Q1027" s="3">
        <v>3</v>
      </c>
      <c r="R1027" s="3">
        <v>50</v>
      </c>
      <c r="S1027" s="3">
        <v>0</v>
      </c>
      <c r="T1027">
        <v>100</v>
      </c>
      <c r="U1027" t="s">
        <v>16</v>
      </c>
    </row>
    <row r="1028" spans="1:21" x14ac:dyDescent="0.45">
      <c r="A1028" t="s">
        <v>867</v>
      </c>
      <c r="B1028" t="s">
        <v>384</v>
      </c>
      <c r="C1028" t="s">
        <v>868</v>
      </c>
      <c r="D1028" t="s">
        <v>869</v>
      </c>
      <c r="E1028">
        <v>2010</v>
      </c>
      <c r="F1028">
        <v>2011</v>
      </c>
      <c r="G1028" t="s">
        <v>15</v>
      </c>
      <c r="H1028">
        <v>5</v>
      </c>
      <c r="I1028">
        <v>60</v>
      </c>
      <c r="J1028" t="s">
        <v>17</v>
      </c>
      <c r="K1028" s="3">
        <v>0</v>
      </c>
      <c r="L1028" s="3">
        <v>0</v>
      </c>
      <c r="M1028" t="s">
        <v>16</v>
      </c>
      <c r="N1028" s="3">
        <v>25</v>
      </c>
      <c r="O1028" s="3">
        <v>16</v>
      </c>
      <c r="P1028" s="3">
        <v>8</v>
      </c>
      <c r="Q1028" s="3">
        <v>4</v>
      </c>
      <c r="R1028" s="3">
        <v>100</v>
      </c>
      <c r="S1028" s="3">
        <v>100</v>
      </c>
      <c r="T1028" t="s">
        <v>16</v>
      </c>
      <c r="U1028" t="s">
        <v>16</v>
      </c>
    </row>
    <row r="1029" spans="1:21" x14ac:dyDescent="0.45">
      <c r="A1029" t="s">
        <v>870</v>
      </c>
      <c r="B1029" t="s">
        <v>871</v>
      </c>
      <c r="C1029" t="s">
        <v>873</v>
      </c>
      <c r="D1029" t="s">
        <v>882</v>
      </c>
      <c r="E1029">
        <v>2006</v>
      </c>
      <c r="F1029">
        <v>2007</v>
      </c>
      <c r="G1029" t="s">
        <v>15</v>
      </c>
      <c r="H1029">
        <v>10</v>
      </c>
      <c r="I1029">
        <v>40</v>
      </c>
      <c r="J1029" t="s">
        <v>17</v>
      </c>
      <c r="K1029" s="3">
        <v>0</v>
      </c>
      <c r="L1029" s="3">
        <v>0</v>
      </c>
      <c r="M1029" s="3">
        <v>60</v>
      </c>
      <c r="N1029" s="3">
        <v>15</v>
      </c>
      <c r="O1029" s="3">
        <v>15</v>
      </c>
      <c r="P1029" s="3">
        <v>16</v>
      </c>
      <c r="Q1029" s="3">
        <v>4</v>
      </c>
      <c r="R1029" s="3">
        <v>25</v>
      </c>
      <c r="S1029" s="3">
        <v>84</v>
      </c>
      <c r="T1029" t="s">
        <v>16</v>
      </c>
      <c r="U1029" t="s">
        <v>16</v>
      </c>
    </row>
    <row r="1030" spans="1:21" x14ac:dyDescent="0.45">
      <c r="A1030" t="s">
        <v>870</v>
      </c>
      <c r="B1030" t="s">
        <v>871</v>
      </c>
      <c r="C1030" t="s">
        <v>874</v>
      </c>
      <c r="D1030" t="s">
        <v>883</v>
      </c>
      <c r="E1030">
        <v>2006</v>
      </c>
      <c r="F1030">
        <v>2007</v>
      </c>
      <c r="G1030" t="s">
        <v>15</v>
      </c>
      <c r="H1030">
        <v>10</v>
      </c>
      <c r="I1030">
        <v>40</v>
      </c>
      <c r="J1030" t="s">
        <v>17</v>
      </c>
      <c r="K1030" s="3">
        <v>0</v>
      </c>
      <c r="L1030" s="3">
        <v>0</v>
      </c>
      <c r="M1030" s="3">
        <v>60</v>
      </c>
      <c r="N1030" s="3">
        <v>15</v>
      </c>
      <c r="O1030" s="3">
        <v>15</v>
      </c>
      <c r="P1030" s="3">
        <v>16</v>
      </c>
      <c r="Q1030" s="3">
        <v>4</v>
      </c>
      <c r="R1030" s="3">
        <v>25</v>
      </c>
      <c r="S1030" s="3">
        <v>63.73</v>
      </c>
      <c r="T1030" t="s">
        <v>16</v>
      </c>
      <c r="U1030" t="s">
        <v>16</v>
      </c>
    </row>
    <row r="1031" spans="1:21" x14ac:dyDescent="0.45">
      <c r="A1031" t="s">
        <v>870</v>
      </c>
      <c r="B1031" t="s">
        <v>871</v>
      </c>
      <c r="C1031" t="s">
        <v>875</v>
      </c>
      <c r="D1031" t="s">
        <v>884</v>
      </c>
      <c r="E1031">
        <v>2006</v>
      </c>
      <c r="F1031">
        <v>2007</v>
      </c>
      <c r="G1031" t="s">
        <v>15</v>
      </c>
      <c r="H1031">
        <v>10</v>
      </c>
      <c r="I1031">
        <v>40</v>
      </c>
      <c r="J1031" t="s">
        <v>17</v>
      </c>
      <c r="K1031" s="3">
        <v>0</v>
      </c>
      <c r="L1031" s="3">
        <v>0</v>
      </c>
      <c r="M1031" s="3">
        <v>60</v>
      </c>
      <c r="N1031" s="3">
        <v>15</v>
      </c>
      <c r="O1031" s="3">
        <v>15</v>
      </c>
      <c r="P1031" s="3">
        <v>16</v>
      </c>
      <c r="Q1031" s="3">
        <v>4</v>
      </c>
      <c r="R1031" s="3">
        <v>25</v>
      </c>
      <c r="S1031" s="3">
        <v>53</v>
      </c>
      <c r="T1031" t="s">
        <v>16</v>
      </c>
      <c r="U1031" t="s">
        <v>16</v>
      </c>
    </row>
    <row r="1032" spans="1:21" x14ac:dyDescent="0.45">
      <c r="A1032" t="s">
        <v>870</v>
      </c>
      <c r="B1032" t="s">
        <v>871</v>
      </c>
      <c r="C1032" t="s">
        <v>876</v>
      </c>
      <c r="D1032" t="s">
        <v>885</v>
      </c>
      <c r="E1032">
        <v>2006</v>
      </c>
      <c r="F1032">
        <v>2007</v>
      </c>
      <c r="G1032" t="s">
        <v>15</v>
      </c>
      <c r="H1032">
        <v>10</v>
      </c>
      <c r="I1032">
        <v>40</v>
      </c>
      <c r="J1032" t="s">
        <v>17</v>
      </c>
      <c r="K1032" s="3">
        <v>0</v>
      </c>
      <c r="L1032" s="3">
        <v>0</v>
      </c>
      <c r="M1032" s="3">
        <v>60</v>
      </c>
      <c r="N1032" s="3">
        <v>15</v>
      </c>
      <c r="O1032" s="3">
        <v>15</v>
      </c>
      <c r="P1032" s="3">
        <v>16</v>
      </c>
      <c r="Q1032" s="3">
        <v>4</v>
      </c>
      <c r="R1032" s="3">
        <v>25</v>
      </c>
      <c r="S1032" s="3">
        <v>29.19</v>
      </c>
      <c r="T1032" t="s">
        <v>16</v>
      </c>
      <c r="U1032" t="s">
        <v>16</v>
      </c>
    </row>
    <row r="1033" spans="1:21" x14ac:dyDescent="0.45">
      <c r="A1033" t="s">
        <v>870</v>
      </c>
      <c r="B1033" t="s">
        <v>871</v>
      </c>
      <c r="C1033" t="s">
        <v>877</v>
      </c>
      <c r="D1033" t="s">
        <v>886</v>
      </c>
      <c r="E1033">
        <v>2006</v>
      </c>
      <c r="F1033">
        <v>2007</v>
      </c>
      <c r="G1033" t="s">
        <v>15</v>
      </c>
      <c r="H1033">
        <v>10</v>
      </c>
      <c r="I1033">
        <v>40</v>
      </c>
      <c r="J1033" t="s">
        <v>17</v>
      </c>
      <c r="K1033" s="3">
        <v>0</v>
      </c>
      <c r="L1033" s="3">
        <v>0</v>
      </c>
      <c r="M1033" s="3">
        <v>60</v>
      </c>
      <c r="N1033" s="3">
        <v>15</v>
      </c>
      <c r="O1033" s="3">
        <v>15</v>
      </c>
      <c r="P1033" s="3">
        <v>16</v>
      </c>
      <c r="Q1033" s="3">
        <v>4</v>
      </c>
      <c r="R1033" s="3">
        <v>25</v>
      </c>
      <c r="S1033" s="3">
        <v>46</v>
      </c>
      <c r="T1033" t="s">
        <v>16</v>
      </c>
      <c r="U1033" t="s">
        <v>16</v>
      </c>
    </row>
    <row r="1034" spans="1:21" x14ac:dyDescent="0.45">
      <c r="A1034" t="s">
        <v>870</v>
      </c>
      <c r="B1034" t="s">
        <v>872</v>
      </c>
      <c r="C1034" t="s">
        <v>878</v>
      </c>
      <c r="D1034" t="s">
        <v>887</v>
      </c>
      <c r="E1034">
        <v>2006</v>
      </c>
      <c r="F1034">
        <v>2007</v>
      </c>
      <c r="G1034" t="s">
        <v>15</v>
      </c>
      <c r="H1034">
        <v>10</v>
      </c>
      <c r="I1034">
        <v>40</v>
      </c>
      <c r="J1034" t="s">
        <v>17</v>
      </c>
      <c r="K1034" s="3">
        <v>0</v>
      </c>
      <c r="L1034" s="3">
        <v>0</v>
      </c>
      <c r="M1034" s="3">
        <v>60</v>
      </c>
      <c r="N1034" s="3">
        <v>15</v>
      </c>
      <c r="O1034" s="3">
        <v>15</v>
      </c>
      <c r="P1034" s="3">
        <v>16</v>
      </c>
      <c r="Q1034" s="3">
        <v>4</v>
      </c>
      <c r="R1034" s="3">
        <v>25</v>
      </c>
      <c r="S1034" s="3">
        <v>25</v>
      </c>
      <c r="T1034" t="s">
        <v>16</v>
      </c>
      <c r="U1034" t="s">
        <v>16</v>
      </c>
    </row>
    <row r="1035" spans="1:21" x14ac:dyDescent="0.45">
      <c r="A1035" t="s">
        <v>870</v>
      </c>
      <c r="B1035" t="s">
        <v>872</v>
      </c>
      <c r="C1035" t="s">
        <v>877</v>
      </c>
      <c r="D1035" t="s">
        <v>888</v>
      </c>
      <c r="E1035">
        <v>2006</v>
      </c>
      <c r="F1035">
        <v>2007</v>
      </c>
      <c r="G1035" t="s">
        <v>15</v>
      </c>
      <c r="H1035">
        <v>10</v>
      </c>
      <c r="I1035">
        <v>40</v>
      </c>
      <c r="J1035" t="s">
        <v>17</v>
      </c>
      <c r="K1035" s="3">
        <v>0</v>
      </c>
      <c r="L1035" s="3">
        <v>0</v>
      </c>
      <c r="M1035" s="3">
        <v>60</v>
      </c>
      <c r="N1035" s="3">
        <v>15</v>
      </c>
      <c r="O1035" s="3">
        <v>15</v>
      </c>
      <c r="P1035" s="3">
        <v>16</v>
      </c>
      <c r="Q1035" s="3">
        <v>4</v>
      </c>
      <c r="R1035" s="3">
        <v>25</v>
      </c>
      <c r="S1035" s="3">
        <v>0</v>
      </c>
      <c r="T1035" t="s">
        <v>16</v>
      </c>
      <c r="U1035" t="s">
        <v>16</v>
      </c>
    </row>
    <row r="1036" spans="1:21" x14ac:dyDescent="0.45">
      <c r="A1036" t="s">
        <v>870</v>
      </c>
      <c r="B1036" t="s">
        <v>872</v>
      </c>
      <c r="C1036" t="s">
        <v>879</v>
      </c>
      <c r="D1036" t="s">
        <v>885</v>
      </c>
      <c r="E1036">
        <v>2006</v>
      </c>
      <c r="F1036">
        <v>2007</v>
      </c>
      <c r="G1036" t="s">
        <v>15</v>
      </c>
      <c r="H1036">
        <v>10</v>
      </c>
      <c r="I1036">
        <v>40</v>
      </c>
      <c r="J1036" t="s">
        <v>17</v>
      </c>
      <c r="K1036" s="3">
        <v>0</v>
      </c>
      <c r="L1036" s="3">
        <v>0</v>
      </c>
      <c r="M1036" s="3">
        <v>60</v>
      </c>
      <c r="N1036" s="3">
        <v>15</v>
      </c>
      <c r="O1036" s="3">
        <v>15</v>
      </c>
      <c r="P1036" s="3">
        <v>16</v>
      </c>
      <c r="Q1036" s="3">
        <v>4</v>
      </c>
      <c r="R1036" s="3">
        <v>25</v>
      </c>
      <c r="S1036" s="3">
        <v>5</v>
      </c>
      <c r="T1036" t="s">
        <v>16</v>
      </c>
      <c r="U1036" t="s">
        <v>16</v>
      </c>
    </row>
    <row r="1037" spans="1:21" x14ac:dyDescent="0.45">
      <c r="A1037" t="s">
        <v>870</v>
      </c>
      <c r="B1037" t="s">
        <v>872</v>
      </c>
      <c r="C1037" t="s">
        <v>880</v>
      </c>
      <c r="D1037" t="s">
        <v>889</v>
      </c>
      <c r="E1037">
        <v>2006</v>
      </c>
      <c r="F1037">
        <v>2007</v>
      </c>
      <c r="G1037" t="s">
        <v>15</v>
      </c>
      <c r="H1037">
        <v>10</v>
      </c>
      <c r="I1037">
        <v>40</v>
      </c>
      <c r="J1037" t="s">
        <v>17</v>
      </c>
      <c r="K1037" s="3">
        <v>0</v>
      </c>
      <c r="L1037" s="3">
        <v>0</v>
      </c>
      <c r="M1037" s="3">
        <v>60</v>
      </c>
      <c r="N1037" s="3">
        <v>15</v>
      </c>
      <c r="O1037" s="3">
        <v>15</v>
      </c>
      <c r="P1037" s="3">
        <v>16</v>
      </c>
      <c r="Q1037" s="3">
        <v>4</v>
      </c>
      <c r="R1037" s="3">
        <v>25</v>
      </c>
      <c r="S1037" s="3">
        <v>48</v>
      </c>
      <c r="T1037" t="s">
        <v>16</v>
      </c>
      <c r="U1037" t="s">
        <v>16</v>
      </c>
    </row>
    <row r="1038" spans="1:21" x14ac:dyDescent="0.45">
      <c r="A1038" t="s">
        <v>870</v>
      </c>
      <c r="B1038" t="s">
        <v>872</v>
      </c>
      <c r="C1038" t="s">
        <v>881</v>
      </c>
      <c r="D1038" t="s">
        <v>890</v>
      </c>
      <c r="E1038">
        <v>2006</v>
      </c>
      <c r="F1038">
        <v>2007</v>
      </c>
      <c r="G1038" t="s">
        <v>15</v>
      </c>
      <c r="H1038">
        <v>10</v>
      </c>
      <c r="I1038">
        <v>40</v>
      </c>
      <c r="J1038" t="s">
        <v>17</v>
      </c>
      <c r="K1038" s="3">
        <v>0</v>
      </c>
      <c r="L1038" s="3">
        <v>0</v>
      </c>
      <c r="M1038" s="3">
        <v>60</v>
      </c>
      <c r="N1038" s="3">
        <v>15</v>
      </c>
      <c r="O1038" s="3">
        <v>15</v>
      </c>
      <c r="P1038" s="3">
        <v>16</v>
      </c>
      <c r="Q1038" s="3">
        <v>4</v>
      </c>
      <c r="R1038" s="3">
        <v>25</v>
      </c>
      <c r="S1038" s="3">
        <v>26</v>
      </c>
      <c r="T1038" t="s">
        <v>16</v>
      </c>
      <c r="U1038" t="s">
        <v>16</v>
      </c>
    </row>
    <row r="1039" spans="1:21" x14ac:dyDescent="0.45">
      <c r="A1039" t="s">
        <v>891</v>
      </c>
      <c r="B1039" t="s">
        <v>311</v>
      </c>
      <c r="C1039" t="s">
        <v>893</v>
      </c>
      <c r="E1039">
        <v>2005</v>
      </c>
      <c r="F1039">
        <v>2011</v>
      </c>
      <c r="G1039" t="s">
        <v>15</v>
      </c>
      <c r="H1039" t="s">
        <v>16</v>
      </c>
      <c r="I1039">
        <v>0</v>
      </c>
      <c r="J1039" t="s">
        <v>17</v>
      </c>
      <c r="K1039" s="3">
        <v>0</v>
      </c>
      <c r="L1039" s="3">
        <v>0</v>
      </c>
      <c r="M1039" s="3">
        <v>45</v>
      </c>
      <c r="N1039" s="3">
        <v>5</v>
      </c>
      <c r="O1039" s="3">
        <v>5</v>
      </c>
      <c r="P1039" t="s">
        <v>16</v>
      </c>
      <c r="Q1039" s="3">
        <v>4</v>
      </c>
      <c r="R1039" s="3">
        <v>30</v>
      </c>
      <c r="S1039" s="3">
        <v>70.8</v>
      </c>
      <c r="T1039" t="s">
        <v>16</v>
      </c>
      <c r="U1039" t="s">
        <v>16</v>
      </c>
    </row>
    <row r="1040" spans="1:21" x14ac:dyDescent="0.45">
      <c r="A1040" t="s">
        <v>891</v>
      </c>
      <c r="B1040" t="s">
        <v>311</v>
      </c>
      <c r="C1040" t="s">
        <v>893</v>
      </c>
      <c r="E1040">
        <v>2005</v>
      </c>
      <c r="F1040">
        <v>2011</v>
      </c>
      <c r="G1040" t="s">
        <v>15</v>
      </c>
      <c r="H1040" t="s">
        <v>16</v>
      </c>
      <c r="I1040">
        <v>0</v>
      </c>
      <c r="J1040" t="s">
        <v>17</v>
      </c>
      <c r="K1040" s="3">
        <v>0</v>
      </c>
      <c r="L1040" s="3">
        <v>0</v>
      </c>
      <c r="M1040" s="3">
        <v>45</v>
      </c>
      <c r="N1040" s="3">
        <v>10</v>
      </c>
      <c r="O1040" s="3">
        <v>10</v>
      </c>
      <c r="P1040" t="s">
        <v>16</v>
      </c>
      <c r="Q1040" s="3">
        <v>4</v>
      </c>
      <c r="R1040" s="3">
        <v>30</v>
      </c>
      <c r="S1040" s="3">
        <v>80</v>
      </c>
      <c r="T1040" t="s">
        <v>16</v>
      </c>
      <c r="U1040" t="s">
        <v>16</v>
      </c>
    </row>
    <row r="1041" spans="1:21" x14ac:dyDescent="0.45">
      <c r="A1041" t="s">
        <v>891</v>
      </c>
      <c r="B1041" t="s">
        <v>311</v>
      </c>
      <c r="C1041" t="s">
        <v>893</v>
      </c>
      <c r="E1041">
        <v>2005</v>
      </c>
      <c r="F1041">
        <v>2011</v>
      </c>
      <c r="G1041" t="s">
        <v>15</v>
      </c>
      <c r="H1041" t="s">
        <v>16</v>
      </c>
      <c r="I1041">
        <v>0</v>
      </c>
      <c r="J1041" t="s">
        <v>17</v>
      </c>
      <c r="K1041" s="3">
        <v>0</v>
      </c>
      <c r="L1041" s="3">
        <v>0</v>
      </c>
      <c r="M1041" s="3">
        <v>45</v>
      </c>
      <c r="N1041" s="3">
        <v>15</v>
      </c>
      <c r="O1041" s="3">
        <v>15</v>
      </c>
      <c r="P1041" t="s">
        <v>16</v>
      </c>
      <c r="Q1041" s="3">
        <v>4</v>
      </c>
      <c r="R1041" s="3">
        <v>30</v>
      </c>
      <c r="S1041" s="3">
        <v>74.2</v>
      </c>
      <c r="T1041" t="s">
        <v>16</v>
      </c>
      <c r="U1041" t="s">
        <v>16</v>
      </c>
    </row>
    <row r="1042" spans="1:21" x14ac:dyDescent="0.45">
      <c r="A1042" t="s">
        <v>891</v>
      </c>
      <c r="B1042" t="s">
        <v>311</v>
      </c>
      <c r="C1042" t="s">
        <v>893</v>
      </c>
      <c r="E1042">
        <v>2005</v>
      </c>
      <c r="F1042">
        <v>2011</v>
      </c>
      <c r="G1042" t="s">
        <v>15</v>
      </c>
      <c r="H1042" t="s">
        <v>16</v>
      </c>
      <c r="I1042">
        <v>0</v>
      </c>
      <c r="J1042" t="s">
        <v>17</v>
      </c>
      <c r="K1042" s="3">
        <v>0</v>
      </c>
      <c r="L1042" s="3">
        <v>0</v>
      </c>
      <c r="M1042" s="3">
        <v>45</v>
      </c>
      <c r="N1042" s="3">
        <v>20</v>
      </c>
      <c r="O1042" s="3">
        <v>20</v>
      </c>
      <c r="P1042" t="s">
        <v>16</v>
      </c>
      <c r="Q1042" s="3">
        <v>4</v>
      </c>
      <c r="R1042" s="3">
        <v>30</v>
      </c>
      <c r="S1042" s="3">
        <v>77.5</v>
      </c>
      <c r="T1042" t="s">
        <v>16</v>
      </c>
      <c r="U1042" t="s">
        <v>16</v>
      </c>
    </row>
    <row r="1043" spans="1:21" x14ac:dyDescent="0.45">
      <c r="A1043" t="s">
        <v>891</v>
      </c>
      <c r="B1043" t="s">
        <v>311</v>
      </c>
      <c r="C1043" t="s">
        <v>893</v>
      </c>
      <c r="E1043">
        <v>2005</v>
      </c>
      <c r="F1043">
        <v>2011</v>
      </c>
      <c r="G1043" t="s">
        <v>15</v>
      </c>
      <c r="H1043" t="s">
        <v>16</v>
      </c>
      <c r="I1043">
        <v>0</v>
      </c>
      <c r="J1043" t="s">
        <v>17</v>
      </c>
      <c r="K1043" s="3">
        <v>0</v>
      </c>
      <c r="L1043" s="3">
        <v>0</v>
      </c>
      <c r="M1043" s="3">
        <v>45</v>
      </c>
      <c r="N1043" s="3">
        <v>25</v>
      </c>
      <c r="O1043" s="3">
        <v>25</v>
      </c>
      <c r="P1043" t="s">
        <v>16</v>
      </c>
      <c r="Q1043" s="3">
        <v>4</v>
      </c>
      <c r="R1043" s="3">
        <v>30</v>
      </c>
      <c r="S1043" s="3">
        <v>70.8</v>
      </c>
      <c r="T1043" t="s">
        <v>16</v>
      </c>
      <c r="U1043" t="s">
        <v>16</v>
      </c>
    </row>
    <row r="1044" spans="1:21" x14ac:dyDescent="0.45">
      <c r="A1044" t="s">
        <v>891</v>
      </c>
      <c r="B1044" t="s">
        <v>311</v>
      </c>
      <c r="C1044" t="s">
        <v>893</v>
      </c>
      <c r="E1044">
        <v>2005</v>
      </c>
      <c r="F1044">
        <v>2011</v>
      </c>
      <c r="G1044" t="s">
        <v>15</v>
      </c>
      <c r="H1044" t="s">
        <v>16</v>
      </c>
      <c r="I1044">
        <v>0</v>
      </c>
      <c r="J1044" t="s">
        <v>17</v>
      </c>
      <c r="K1044" s="3">
        <v>0</v>
      </c>
      <c r="L1044" s="3">
        <v>0</v>
      </c>
      <c r="M1044" s="3">
        <v>45</v>
      </c>
      <c r="N1044" s="3">
        <v>30</v>
      </c>
      <c r="O1044" s="3">
        <v>30</v>
      </c>
      <c r="P1044" t="s">
        <v>16</v>
      </c>
      <c r="Q1044" s="3">
        <v>4</v>
      </c>
      <c r="R1044" s="3">
        <v>30</v>
      </c>
      <c r="S1044" s="3">
        <v>49.2</v>
      </c>
      <c r="T1044" t="s">
        <v>16</v>
      </c>
      <c r="U1044" t="s">
        <v>16</v>
      </c>
    </row>
    <row r="1045" spans="1:21" x14ac:dyDescent="0.45">
      <c r="A1045" t="s">
        <v>891</v>
      </c>
      <c r="B1045" t="s">
        <v>311</v>
      </c>
      <c r="C1045" t="s">
        <v>893</v>
      </c>
      <c r="E1045">
        <v>2005</v>
      </c>
      <c r="F1045">
        <v>2011</v>
      </c>
      <c r="G1045" t="s">
        <v>15</v>
      </c>
      <c r="H1045" t="s">
        <v>16</v>
      </c>
      <c r="I1045">
        <v>0</v>
      </c>
      <c r="J1045" t="s">
        <v>17</v>
      </c>
      <c r="K1045" s="3">
        <v>0</v>
      </c>
      <c r="L1045" s="3">
        <v>0</v>
      </c>
      <c r="M1045" s="3">
        <v>45</v>
      </c>
      <c r="N1045" s="3">
        <v>35</v>
      </c>
      <c r="O1045" s="3">
        <v>35</v>
      </c>
      <c r="P1045" t="s">
        <v>16</v>
      </c>
      <c r="Q1045" s="3">
        <v>4</v>
      </c>
      <c r="R1045" s="3">
        <v>30</v>
      </c>
      <c r="S1045" s="3">
        <v>35.799999999999997</v>
      </c>
      <c r="T1045" t="s">
        <v>16</v>
      </c>
      <c r="U1045" t="s">
        <v>16</v>
      </c>
    </row>
    <row r="1046" spans="1:21" x14ac:dyDescent="0.45">
      <c r="A1046" t="s">
        <v>891</v>
      </c>
      <c r="B1046" t="s">
        <v>311</v>
      </c>
      <c r="C1046" t="s">
        <v>894</v>
      </c>
      <c r="E1046">
        <v>2005</v>
      </c>
      <c r="F1046">
        <v>2011</v>
      </c>
      <c r="G1046" t="s">
        <v>15</v>
      </c>
      <c r="H1046" t="s">
        <v>16</v>
      </c>
      <c r="I1046">
        <v>0</v>
      </c>
      <c r="J1046" t="s">
        <v>17</v>
      </c>
      <c r="K1046" s="3">
        <v>0</v>
      </c>
      <c r="L1046" s="3">
        <v>0</v>
      </c>
      <c r="M1046" s="3">
        <v>45</v>
      </c>
      <c r="N1046" s="3">
        <v>5</v>
      </c>
      <c r="O1046" s="3">
        <v>5</v>
      </c>
      <c r="P1046" t="s">
        <v>16</v>
      </c>
      <c r="Q1046" s="3">
        <v>4</v>
      </c>
      <c r="R1046" s="3">
        <v>30</v>
      </c>
      <c r="S1046" s="3">
        <v>59.2</v>
      </c>
      <c r="T1046" t="s">
        <v>16</v>
      </c>
      <c r="U1046" t="s">
        <v>16</v>
      </c>
    </row>
    <row r="1047" spans="1:21" x14ac:dyDescent="0.45">
      <c r="A1047" t="s">
        <v>891</v>
      </c>
      <c r="B1047" t="s">
        <v>311</v>
      </c>
      <c r="C1047" t="s">
        <v>894</v>
      </c>
      <c r="E1047">
        <v>2005</v>
      </c>
      <c r="F1047">
        <v>2011</v>
      </c>
      <c r="G1047" t="s">
        <v>15</v>
      </c>
      <c r="H1047" t="s">
        <v>16</v>
      </c>
      <c r="I1047">
        <v>0</v>
      </c>
      <c r="J1047" t="s">
        <v>17</v>
      </c>
      <c r="K1047" s="3">
        <v>0</v>
      </c>
      <c r="L1047" s="3">
        <v>0</v>
      </c>
      <c r="M1047" s="3">
        <v>45</v>
      </c>
      <c r="N1047" s="3">
        <v>10</v>
      </c>
      <c r="O1047" s="3">
        <v>10</v>
      </c>
      <c r="P1047" t="s">
        <v>16</v>
      </c>
      <c r="Q1047" s="3">
        <v>4</v>
      </c>
      <c r="R1047" s="3">
        <v>30</v>
      </c>
      <c r="S1047" s="3">
        <v>83.3</v>
      </c>
      <c r="T1047" t="s">
        <v>16</v>
      </c>
      <c r="U1047" t="s">
        <v>16</v>
      </c>
    </row>
    <row r="1048" spans="1:21" x14ac:dyDescent="0.45">
      <c r="A1048" t="s">
        <v>891</v>
      </c>
      <c r="B1048" t="s">
        <v>311</v>
      </c>
      <c r="C1048" t="s">
        <v>894</v>
      </c>
      <c r="E1048">
        <v>2005</v>
      </c>
      <c r="F1048">
        <v>2011</v>
      </c>
      <c r="G1048" t="s">
        <v>15</v>
      </c>
      <c r="H1048" t="s">
        <v>16</v>
      </c>
      <c r="I1048">
        <v>0</v>
      </c>
      <c r="J1048" t="s">
        <v>17</v>
      </c>
      <c r="K1048" s="3">
        <v>0</v>
      </c>
      <c r="L1048" s="3">
        <v>0</v>
      </c>
      <c r="M1048" s="3">
        <v>45</v>
      </c>
      <c r="N1048" s="3">
        <v>15</v>
      </c>
      <c r="O1048" s="3">
        <v>15</v>
      </c>
      <c r="P1048" t="s">
        <v>16</v>
      </c>
      <c r="Q1048" s="3">
        <v>4</v>
      </c>
      <c r="R1048" s="3">
        <v>30</v>
      </c>
      <c r="S1048" s="3">
        <v>82.5</v>
      </c>
      <c r="T1048" t="s">
        <v>16</v>
      </c>
      <c r="U1048" t="s">
        <v>16</v>
      </c>
    </row>
    <row r="1049" spans="1:21" x14ac:dyDescent="0.45">
      <c r="A1049" t="s">
        <v>891</v>
      </c>
      <c r="B1049" t="s">
        <v>311</v>
      </c>
      <c r="C1049" t="s">
        <v>894</v>
      </c>
      <c r="E1049">
        <v>2005</v>
      </c>
      <c r="F1049">
        <v>2011</v>
      </c>
      <c r="G1049" t="s">
        <v>15</v>
      </c>
      <c r="H1049" t="s">
        <v>16</v>
      </c>
      <c r="I1049">
        <v>0</v>
      </c>
      <c r="J1049" t="s">
        <v>17</v>
      </c>
      <c r="K1049" s="3">
        <v>0</v>
      </c>
      <c r="L1049" s="3">
        <v>0</v>
      </c>
      <c r="M1049" s="3">
        <v>45</v>
      </c>
      <c r="N1049" s="3">
        <v>20</v>
      </c>
      <c r="O1049" s="3">
        <v>20</v>
      </c>
      <c r="P1049" t="s">
        <v>16</v>
      </c>
      <c r="Q1049" s="3">
        <v>4</v>
      </c>
      <c r="R1049" s="3">
        <v>30</v>
      </c>
      <c r="S1049" s="3">
        <v>77.5</v>
      </c>
      <c r="T1049" t="s">
        <v>16</v>
      </c>
      <c r="U1049" t="s">
        <v>16</v>
      </c>
    </row>
    <row r="1050" spans="1:21" x14ac:dyDescent="0.45">
      <c r="A1050" t="s">
        <v>891</v>
      </c>
      <c r="B1050" t="s">
        <v>311</v>
      </c>
      <c r="C1050" t="s">
        <v>894</v>
      </c>
      <c r="E1050">
        <v>2005</v>
      </c>
      <c r="F1050">
        <v>2011</v>
      </c>
      <c r="G1050" t="s">
        <v>15</v>
      </c>
      <c r="H1050" t="s">
        <v>16</v>
      </c>
      <c r="I1050">
        <v>0</v>
      </c>
      <c r="J1050" t="s">
        <v>17</v>
      </c>
      <c r="K1050" s="3">
        <v>0</v>
      </c>
      <c r="L1050" s="3">
        <v>0</v>
      </c>
      <c r="M1050" s="3">
        <v>45</v>
      </c>
      <c r="N1050" s="3">
        <v>25</v>
      </c>
      <c r="O1050" s="3">
        <v>25</v>
      </c>
      <c r="P1050" t="s">
        <v>16</v>
      </c>
      <c r="Q1050" s="3">
        <v>4</v>
      </c>
      <c r="R1050" s="3">
        <v>30</v>
      </c>
      <c r="S1050" s="3">
        <v>70.8</v>
      </c>
      <c r="T1050" t="s">
        <v>16</v>
      </c>
      <c r="U1050" t="s">
        <v>16</v>
      </c>
    </row>
    <row r="1051" spans="1:21" x14ac:dyDescent="0.45">
      <c r="A1051" t="s">
        <v>891</v>
      </c>
      <c r="B1051" t="s">
        <v>311</v>
      </c>
      <c r="C1051" t="s">
        <v>894</v>
      </c>
      <c r="E1051">
        <v>2005</v>
      </c>
      <c r="F1051">
        <v>2011</v>
      </c>
      <c r="G1051" t="s">
        <v>15</v>
      </c>
      <c r="H1051" t="s">
        <v>16</v>
      </c>
      <c r="I1051">
        <v>0</v>
      </c>
      <c r="J1051" t="s">
        <v>17</v>
      </c>
      <c r="K1051" s="3">
        <v>0</v>
      </c>
      <c r="L1051" s="3">
        <v>0</v>
      </c>
      <c r="M1051" s="3">
        <v>45</v>
      </c>
      <c r="N1051" s="3">
        <v>30</v>
      </c>
      <c r="O1051" s="3">
        <v>30</v>
      </c>
      <c r="P1051" t="s">
        <v>16</v>
      </c>
      <c r="Q1051" s="3">
        <v>4</v>
      </c>
      <c r="R1051" s="3">
        <v>30</v>
      </c>
      <c r="S1051" s="3">
        <v>56.7</v>
      </c>
      <c r="T1051" t="s">
        <v>16</v>
      </c>
      <c r="U1051" t="s">
        <v>16</v>
      </c>
    </row>
    <row r="1052" spans="1:21" x14ac:dyDescent="0.45">
      <c r="A1052" t="s">
        <v>891</v>
      </c>
      <c r="B1052" t="s">
        <v>311</v>
      </c>
      <c r="C1052" t="s">
        <v>894</v>
      </c>
      <c r="E1052">
        <v>2005</v>
      </c>
      <c r="F1052">
        <v>2011</v>
      </c>
      <c r="G1052" t="s">
        <v>15</v>
      </c>
      <c r="H1052" t="s">
        <v>16</v>
      </c>
      <c r="I1052">
        <v>0</v>
      </c>
      <c r="J1052" t="s">
        <v>17</v>
      </c>
      <c r="K1052" s="3">
        <v>0</v>
      </c>
      <c r="L1052" s="3">
        <v>0</v>
      </c>
      <c r="M1052" s="3">
        <v>45</v>
      </c>
      <c r="N1052" s="3">
        <v>35</v>
      </c>
      <c r="O1052" s="3">
        <v>35</v>
      </c>
      <c r="P1052" t="s">
        <v>16</v>
      </c>
      <c r="Q1052" s="3">
        <v>4</v>
      </c>
      <c r="R1052" s="3">
        <v>30</v>
      </c>
      <c r="S1052" s="3">
        <v>61.7</v>
      </c>
      <c r="T1052" t="s">
        <v>16</v>
      </c>
      <c r="U1052" t="s">
        <v>16</v>
      </c>
    </row>
    <row r="1053" spans="1:21" x14ac:dyDescent="0.45">
      <c r="A1053" t="s">
        <v>891</v>
      </c>
      <c r="B1053" t="s">
        <v>311</v>
      </c>
      <c r="C1053" t="s">
        <v>309</v>
      </c>
      <c r="E1053">
        <v>2002</v>
      </c>
      <c r="F1053">
        <v>2011</v>
      </c>
      <c r="G1053" t="s">
        <v>15</v>
      </c>
      <c r="H1053" t="s">
        <v>16</v>
      </c>
      <c r="I1053">
        <v>0</v>
      </c>
      <c r="J1053" t="s">
        <v>17</v>
      </c>
      <c r="K1053" s="3">
        <v>0</v>
      </c>
      <c r="L1053" s="3">
        <v>0</v>
      </c>
      <c r="M1053" s="3">
        <v>45</v>
      </c>
      <c r="N1053" s="3">
        <v>5</v>
      </c>
      <c r="O1053" s="3">
        <v>5</v>
      </c>
      <c r="P1053" t="s">
        <v>16</v>
      </c>
      <c r="Q1053" s="3">
        <v>4</v>
      </c>
      <c r="R1053" s="3">
        <v>30</v>
      </c>
      <c r="S1053" s="3">
        <v>63.3</v>
      </c>
      <c r="T1053" t="s">
        <v>16</v>
      </c>
      <c r="U1053" t="s">
        <v>16</v>
      </c>
    </row>
    <row r="1054" spans="1:21" x14ac:dyDescent="0.45">
      <c r="A1054" t="s">
        <v>891</v>
      </c>
      <c r="B1054" t="s">
        <v>311</v>
      </c>
      <c r="C1054" t="s">
        <v>309</v>
      </c>
      <c r="E1054">
        <v>2002</v>
      </c>
      <c r="F1054">
        <v>2011</v>
      </c>
      <c r="G1054" t="s">
        <v>15</v>
      </c>
      <c r="H1054" t="s">
        <v>16</v>
      </c>
      <c r="I1054">
        <v>0</v>
      </c>
      <c r="J1054" t="s">
        <v>17</v>
      </c>
      <c r="K1054" s="3">
        <v>0</v>
      </c>
      <c r="L1054" s="3">
        <v>0</v>
      </c>
      <c r="M1054" s="3">
        <v>45</v>
      </c>
      <c r="N1054" s="3">
        <v>10</v>
      </c>
      <c r="O1054" s="3">
        <v>10</v>
      </c>
      <c r="P1054" t="s">
        <v>16</v>
      </c>
      <c r="Q1054" s="3">
        <v>4</v>
      </c>
      <c r="R1054" s="3">
        <v>30</v>
      </c>
      <c r="S1054" s="3">
        <v>70.8</v>
      </c>
      <c r="T1054" t="s">
        <v>16</v>
      </c>
      <c r="U1054" t="s">
        <v>16</v>
      </c>
    </row>
    <row r="1055" spans="1:21" x14ac:dyDescent="0.45">
      <c r="A1055" t="s">
        <v>891</v>
      </c>
      <c r="B1055" t="s">
        <v>311</v>
      </c>
      <c r="C1055" t="s">
        <v>309</v>
      </c>
      <c r="E1055">
        <v>2002</v>
      </c>
      <c r="F1055">
        <v>2011</v>
      </c>
      <c r="G1055" t="s">
        <v>15</v>
      </c>
      <c r="H1055" t="s">
        <v>16</v>
      </c>
      <c r="I1055">
        <v>0</v>
      </c>
      <c r="J1055" t="s">
        <v>17</v>
      </c>
      <c r="K1055" s="3">
        <v>0</v>
      </c>
      <c r="L1055" s="3">
        <v>0</v>
      </c>
      <c r="M1055" s="3">
        <v>45</v>
      </c>
      <c r="N1055" s="3">
        <v>15</v>
      </c>
      <c r="O1055" s="3">
        <v>15</v>
      </c>
      <c r="P1055" t="s">
        <v>16</v>
      </c>
      <c r="Q1055" s="3">
        <v>4</v>
      </c>
      <c r="R1055" s="3">
        <v>30</v>
      </c>
      <c r="S1055" s="3">
        <v>70</v>
      </c>
      <c r="T1055" t="s">
        <v>16</v>
      </c>
      <c r="U1055" t="s">
        <v>16</v>
      </c>
    </row>
    <row r="1056" spans="1:21" x14ac:dyDescent="0.45">
      <c r="A1056" t="s">
        <v>891</v>
      </c>
      <c r="B1056" t="s">
        <v>311</v>
      </c>
      <c r="C1056" t="s">
        <v>309</v>
      </c>
      <c r="E1056">
        <v>2002</v>
      </c>
      <c r="F1056">
        <v>2011</v>
      </c>
      <c r="G1056" t="s">
        <v>15</v>
      </c>
      <c r="H1056" t="s">
        <v>16</v>
      </c>
      <c r="I1056">
        <v>0</v>
      </c>
      <c r="J1056" t="s">
        <v>17</v>
      </c>
      <c r="K1056" s="3">
        <v>0</v>
      </c>
      <c r="L1056" s="3">
        <v>0</v>
      </c>
      <c r="M1056" s="3">
        <v>45</v>
      </c>
      <c r="N1056" s="3">
        <v>20</v>
      </c>
      <c r="O1056" s="3">
        <v>20</v>
      </c>
      <c r="P1056" t="s">
        <v>16</v>
      </c>
      <c r="Q1056" s="3">
        <v>4</v>
      </c>
      <c r="R1056" s="3">
        <v>30</v>
      </c>
      <c r="S1056" s="3">
        <v>68.3</v>
      </c>
      <c r="T1056" t="s">
        <v>16</v>
      </c>
      <c r="U1056" t="s">
        <v>16</v>
      </c>
    </row>
    <row r="1057" spans="1:21" x14ac:dyDescent="0.45">
      <c r="A1057" t="s">
        <v>891</v>
      </c>
      <c r="B1057" t="s">
        <v>311</v>
      </c>
      <c r="C1057" t="s">
        <v>309</v>
      </c>
      <c r="E1057">
        <v>2002</v>
      </c>
      <c r="F1057">
        <v>2011</v>
      </c>
      <c r="G1057" t="s">
        <v>15</v>
      </c>
      <c r="H1057" t="s">
        <v>16</v>
      </c>
      <c r="I1057">
        <v>0</v>
      </c>
      <c r="J1057" t="s">
        <v>17</v>
      </c>
      <c r="K1057" s="3">
        <v>0</v>
      </c>
      <c r="L1057" s="3">
        <v>0</v>
      </c>
      <c r="M1057" s="3">
        <v>45</v>
      </c>
      <c r="N1057" s="3">
        <v>25</v>
      </c>
      <c r="O1057" s="3">
        <v>25</v>
      </c>
      <c r="P1057" t="s">
        <v>16</v>
      </c>
      <c r="Q1057" s="3">
        <v>4</v>
      </c>
      <c r="R1057" s="3">
        <v>30</v>
      </c>
      <c r="S1057" s="3">
        <v>67.5</v>
      </c>
      <c r="T1057" t="s">
        <v>16</v>
      </c>
      <c r="U1057" t="s">
        <v>16</v>
      </c>
    </row>
    <row r="1058" spans="1:21" x14ac:dyDescent="0.45">
      <c r="A1058" t="s">
        <v>891</v>
      </c>
      <c r="B1058" t="s">
        <v>311</v>
      </c>
      <c r="C1058" t="s">
        <v>309</v>
      </c>
      <c r="E1058">
        <v>2002</v>
      </c>
      <c r="F1058">
        <v>2011</v>
      </c>
      <c r="G1058" t="s">
        <v>15</v>
      </c>
      <c r="H1058" t="s">
        <v>16</v>
      </c>
      <c r="I1058">
        <v>0</v>
      </c>
      <c r="J1058" t="s">
        <v>17</v>
      </c>
      <c r="K1058" s="3">
        <v>0</v>
      </c>
      <c r="L1058" s="3">
        <v>0</v>
      </c>
      <c r="M1058" s="3">
        <v>45</v>
      </c>
      <c r="N1058" s="3">
        <v>30</v>
      </c>
      <c r="O1058" s="3">
        <v>30</v>
      </c>
      <c r="P1058" t="s">
        <v>16</v>
      </c>
      <c r="Q1058" s="3">
        <v>4</v>
      </c>
      <c r="R1058" s="3">
        <v>30</v>
      </c>
      <c r="S1058" s="3">
        <v>70</v>
      </c>
      <c r="T1058" t="s">
        <v>16</v>
      </c>
      <c r="U1058" t="s">
        <v>16</v>
      </c>
    </row>
    <row r="1059" spans="1:21" x14ac:dyDescent="0.45">
      <c r="A1059" t="s">
        <v>891</v>
      </c>
      <c r="B1059" t="s">
        <v>311</v>
      </c>
      <c r="C1059" t="s">
        <v>309</v>
      </c>
      <c r="E1059">
        <v>2002</v>
      </c>
      <c r="F1059">
        <v>2011</v>
      </c>
      <c r="G1059" t="s">
        <v>15</v>
      </c>
      <c r="H1059" t="s">
        <v>16</v>
      </c>
      <c r="I1059">
        <v>0</v>
      </c>
      <c r="J1059" t="s">
        <v>17</v>
      </c>
      <c r="K1059" s="3">
        <v>0</v>
      </c>
      <c r="L1059" s="3">
        <v>0</v>
      </c>
      <c r="M1059" s="3">
        <v>45</v>
      </c>
      <c r="N1059" s="3">
        <v>35</v>
      </c>
      <c r="O1059" s="3">
        <v>35</v>
      </c>
      <c r="P1059" t="s">
        <v>16</v>
      </c>
      <c r="Q1059" s="3">
        <v>4</v>
      </c>
      <c r="R1059" s="3">
        <v>30</v>
      </c>
      <c r="S1059" s="3">
        <v>76.7</v>
      </c>
      <c r="T1059" t="s">
        <v>16</v>
      </c>
      <c r="U1059" t="s">
        <v>16</v>
      </c>
    </row>
    <row r="1060" spans="1:21" x14ac:dyDescent="0.45">
      <c r="A1060" t="s">
        <v>891</v>
      </c>
      <c r="B1060" t="s">
        <v>58</v>
      </c>
      <c r="C1060" t="s">
        <v>892</v>
      </c>
      <c r="E1060">
        <v>2003</v>
      </c>
      <c r="F1060">
        <v>2011</v>
      </c>
      <c r="G1060" t="s">
        <v>15</v>
      </c>
      <c r="H1060" t="s">
        <v>16</v>
      </c>
      <c r="I1060">
        <v>0</v>
      </c>
      <c r="J1060" t="s">
        <v>17</v>
      </c>
      <c r="K1060" s="3">
        <v>0</v>
      </c>
      <c r="L1060" s="3">
        <v>0</v>
      </c>
      <c r="M1060" s="3">
        <v>45</v>
      </c>
      <c r="N1060" s="3">
        <v>5</v>
      </c>
      <c r="O1060" s="3">
        <v>5</v>
      </c>
      <c r="P1060" t="s">
        <v>16</v>
      </c>
      <c r="Q1060" s="3">
        <v>4</v>
      </c>
      <c r="R1060" s="3">
        <v>30</v>
      </c>
      <c r="S1060" s="3">
        <v>0.8</v>
      </c>
      <c r="T1060" t="s">
        <v>16</v>
      </c>
      <c r="U1060" t="s">
        <v>16</v>
      </c>
    </row>
    <row r="1061" spans="1:21" x14ac:dyDescent="0.45">
      <c r="A1061" t="s">
        <v>891</v>
      </c>
      <c r="B1061" t="s">
        <v>58</v>
      </c>
      <c r="C1061" t="s">
        <v>892</v>
      </c>
      <c r="E1061">
        <v>2003</v>
      </c>
      <c r="F1061">
        <v>2011</v>
      </c>
      <c r="G1061" t="s">
        <v>15</v>
      </c>
      <c r="H1061" t="s">
        <v>16</v>
      </c>
      <c r="I1061">
        <v>0</v>
      </c>
      <c r="J1061" t="s">
        <v>17</v>
      </c>
      <c r="K1061" s="3">
        <v>0</v>
      </c>
      <c r="L1061" s="3">
        <v>0</v>
      </c>
      <c r="M1061" s="3">
        <v>45</v>
      </c>
      <c r="N1061" s="3">
        <v>10</v>
      </c>
      <c r="O1061" s="3">
        <v>10</v>
      </c>
      <c r="P1061" t="s">
        <v>16</v>
      </c>
      <c r="Q1061" s="3">
        <v>4</v>
      </c>
      <c r="R1061" s="3">
        <v>30</v>
      </c>
      <c r="S1061" s="3">
        <v>3.3</v>
      </c>
      <c r="T1061" t="s">
        <v>16</v>
      </c>
      <c r="U1061" t="s">
        <v>16</v>
      </c>
    </row>
    <row r="1062" spans="1:21" x14ac:dyDescent="0.45">
      <c r="A1062" t="s">
        <v>891</v>
      </c>
      <c r="B1062" t="s">
        <v>58</v>
      </c>
      <c r="C1062" t="s">
        <v>892</v>
      </c>
      <c r="E1062">
        <v>2003</v>
      </c>
      <c r="F1062">
        <v>2011</v>
      </c>
      <c r="G1062" t="s">
        <v>15</v>
      </c>
      <c r="H1062" t="s">
        <v>16</v>
      </c>
      <c r="I1062">
        <v>0</v>
      </c>
      <c r="J1062" t="s">
        <v>17</v>
      </c>
      <c r="K1062" s="3">
        <v>0</v>
      </c>
      <c r="L1062" s="3">
        <v>0</v>
      </c>
      <c r="M1062" s="3">
        <v>45</v>
      </c>
      <c r="N1062" s="3">
        <v>15</v>
      </c>
      <c r="O1062" s="3">
        <v>15</v>
      </c>
      <c r="P1062" t="s">
        <v>16</v>
      </c>
      <c r="Q1062" s="3">
        <v>4</v>
      </c>
      <c r="R1062" s="3">
        <v>30</v>
      </c>
      <c r="S1062" s="3">
        <v>18.3</v>
      </c>
      <c r="T1062" t="s">
        <v>16</v>
      </c>
      <c r="U1062" t="s">
        <v>16</v>
      </c>
    </row>
    <row r="1063" spans="1:21" x14ac:dyDescent="0.45">
      <c r="A1063" t="s">
        <v>891</v>
      </c>
      <c r="B1063" t="s">
        <v>58</v>
      </c>
      <c r="C1063" t="s">
        <v>892</v>
      </c>
      <c r="E1063">
        <v>2003</v>
      </c>
      <c r="F1063">
        <v>2011</v>
      </c>
      <c r="G1063" t="s">
        <v>15</v>
      </c>
      <c r="H1063" t="s">
        <v>16</v>
      </c>
      <c r="I1063">
        <v>0</v>
      </c>
      <c r="J1063" t="s">
        <v>17</v>
      </c>
      <c r="K1063" s="3">
        <v>0</v>
      </c>
      <c r="L1063" s="3">
        <v>0</v>
      </c>
      <c r="M1063" s="3">
        <v>45</v>
      </c>
      <c r="N1063" s="3">
        <v>20</v>
      </c>
      <c r="O1063" s="3">
        <v>20</v>
      </c>
      <c r="P1063" t="s">
        <v>16</v>
      </c>
      <c r="Q1063" s="3">
        <v>4</v>
      </c>
      <c r="R1063" s="3">
        <v>30</v>
      </c>
      <c r="S1063" s="3">
        <v>70</v>
      </c>
      <c r="T1063" t="s">
        <v>16</v>
      </c>
      <c r="U1063" t="s">
        <v>16</v>
      </c>
    </row>
    <row r="1064" spans="1:21" x14ac:dyDescent="0.45">
      <c r="A1064" t="s">
        <v>891</v>
      </c>
      <c r="B1064" t="s">
        <v>58</v>
      </c>
      <c r="C1064" t="s">
        <v>892</v>
      </c>
      <c r="E1064">
        <v>2003</v>
      </c>
      <c r="F1064">
        <v>2011</v>
      </c>
      <c r="G1064" t="s">
        <v>15</v>
      </c>
      <c r="H1064" t="s">
        <v>16</v>
      </c>
      <c r="I1064">
        <v>0</v>
      </c>
      <c r="J1064" t="s">
        <v>17</v>
      </c>
      <c r="K1064" s="3">
        <v>0</v>
      </c>
      <c r="L1064" s="3">
        <v>0</v>
      </c>
      <c r="M1064" s="3">
        <v>45</v>
      </c>
      <c r="N1064" s="3">
        <v>25</v>
      </c>
      <c r="O1064" s="3">
        <v>25</v>
      </c>
      <c r="P1064" t="s">
        <v>16</v>
      </c>
      <c r="Q1064" s="3">
        <v>4</v>
      </c>
      <c r="R1064" s="3">
        <v>30</v>
      </c>
      <c r="S1064" s="3">
        <v>73.3</v>
      </c>
      <c r="T1064" t="s">
        <v>16</v>
      </c>
      <c r="U1064" t="s">
        <v>16</v>
      </c>
    </row>
    <row r="1065" spans="1:21" x14ac:dyDescent="0.45">
      <c r="A1065" t="s">
        <v>891</v>
      </c>
      <c r="B1065" t="s">
        <v>58</v>
      </c>
      <c r="C1065" t="s">
        <v>892</v>
      </c>
      <c r="E1065">
        <v>2003</v>
      </c>
      <c r="F1065">
        <v>2011</v>
      </c>
      <c r="G1065" t="s">
        <v>15</v>
      </c>
      <c r="H1065" t="s">
        <v>16</v>
      </c>
      <c r="I1065">
        <v>0</v>
      </c>
      <c r="J1065" t="s">
        <v>17</v>
      </c>
      <c r="K1065" s="3">
        <v>0</v>
      </c>
      <c r="L1065" s="3">
        <v>0</v>
      </c>
      <c r="M1065" s="3">
        <v>45</v>
      </c>
      <c r="N1065" s="3">
        <v>30</v>
      </c>
      <c r="O1065" s="3">
        <v>30</v>
      </c>
      <c r="P1065" t="s">
        <v>16</v>
      </c>
      <c r="Q1065" s="3">
        <v>4</v>
      </c>
      <c r="R1065" s="3">
        <v>30</v>
      </c>
      <c r="S1065" s="3">
        <v>65</v>
      </c>
      <c r="T1065" t="s">
        <v>16</v>
      </c>
      <c r="U1065" t="s">
        <v>16</v>
      </c>
    </row>
    <row r="1066" spans="1:21" x14ac:dyDescent="0.45">
      <c r="A1066" t="s">
        <v>891</v>
      </c>
      <c r="B1066" t="s">
        <v>58</v>
      </c>
      <c r="C1066" t="s">
        <v>892</v>
      </c>
      <c r="E1066">
        <v>2003</v>
      </c>
      <c r="F1066">
        <v>2011</v>
      </c>
      <c r="G1066" t="s">
        <v>15</v>
      </c>
      <c r="H1066" t="s">
        <v>16</v>
      </c>
      <c r="I1066">
        <v>0</v>
      </c>
      <c r="J1066" t="s">
        <v>17</v>
      </c>
      <c r="K1066" s="3">
        <v>0</v>
      </c>
      <c r="L1066" s="3">
        <v>0</v>
      </c>
      <c r="M1066" s="3">
        <v>45</v>
      </c>
      <c r="N1066" s="3">
        <v>35</v>
      </c>
      <c r="O1066" s="3">
        <v>35</v>
      </c>
      <c r="P1066" t="s">
        <v>16</v>
      </c>
      <c r="Q1066" s="3">
        <v>4</v>
      </c>
      <c r="R1066" s="3">
        <v>30</v>
      </c>
      <c r="S1066" s="3">
        <v>55.8</v>
      </c>
      <c r="T1066" t="s">
        <v>16</v>
      </c>
      <c r="U1066" t="s">
        <v>16</v>
      </c>
    </row>
    <row r="1067" spans="1:21" x14ac:dyDescent="0.45">
      <c r="A1067" t="s">
        <v>891</v>
      </c>
      <c r="B1067" t="s">
        <v>57</v>
      </c>
      <c r="C1067" t="s">
        <v>895</v>
      </c>
      <c r="E1067">
        <v>2003</v>
      </c>
      <c r="F1067">
        <v>2011</v>
      </c>
      <c r="G1067" t="s">
        <v>15</v>
      </c>
      <c r="H1067" t="s">
        <v>16</v>
      </c>
      <c r="I1067">
        <v>0</v>
      </c>
      <c r="J1067" t="s">
        <v>17</v>
      </c>
      <c r="K1067" s="3">
        <v>0</v>
      </c>
      <c r="L1067" s="3">
        <v>0</v>
      </c>
      <c r="M1067" s="3">
        <v>45</v>
      </c>
      <c r="N1067" s="3">
        <v>5</v>
      </c>
      <c r="O1067" s="3">
        <v>5</v>
      </c>
      <c r="P1067" t="s">
        <v>16</v>
      </c>
      <c r="Q1067" s="3">
        <v>4</v>
      </c>
      <c r="R1067" s="3">
        <v>30</v>
      </c>
      <c r="S1067" s="3">
        <v>48.3</v>
      </c>
      <c r="T1067" t="s">
        <v>16</v>
      </c>
      <c r="U1067" t="s">
        <v>16</v>
      </c>
    </row>
    <row r="1068" spans="1:21" x14ac:dyDescent="0.45">
      <c r="A1068" t="s">
        <v>891</v>
      </c>
      <c r="B1068" t="s">
        <v>57</v>
      </c>
      <c r="C1068" t="s">
        <v>895</v>
      </c>
      <c r="E1068">
        <v>2003</v>
      </c>
      <c r="F1068">
        <v>2011</v>
      </c>
      <c r="G1068" t="s">
        <v>15</v>
      </c>
      <c r="H1068" t="s">
        <v>16</v>
      </c>
      <c r="I1068">
        <v>0</v>
      </c>
      <c r="J1068" t="s">
        <v>17</v>
      </c>
      <c r="K1068" s="3">
        <v>0</v>
      </c>
      <c r="L1068" s="3">
        <v>0</v>
      </c>
      <c r="M1068" s="3">
        <v>45</v>
      </c>
      <c r="N1068" s="3">
        <v>10</v>
      </c>
      <c r="O1068" s="3">
        <v>10</v>
      </c>
      <c r="P1068" t="s">
        <v>16</v>
      </c>
      <c r="Q1068" s="3">
        <v>4</v>
      </c>
      <c r="R1068" s="3">
        <v>30</v>
      </c>
      <c r="S1068" s="3">
        <v>59.2</v>
      </c>
      <c r="T1068" t="s">
        <v>16</v>
      </c>
      <c r="U1068" t="s">
        <v>16</v>
      </c>
    </row>
    <row r="1069" spans="1:21" x14ac:dyDescent="0.45">
      <c r="A1069" t="s">
        <v>891</v>
      </c>
      <c r="B1069" t="s">
        <v>57</v>
      </c>
      <c r="C1069" t="s">
        <v>895</v>
      </c>
      <c r="E1069">
        <v>2003</v>
      </c>
      <c r="F1069">
        <v>2011</v>
      </c>
      <c r="G1069" t="s">
        <v>15</v>
      </c>
      <c r="H1069" t="s">
        <v>16</v>
      </c>
      <c r="I1069">
        <v>0</v>
      </c>
      <c r="J1069" t="s">
        <v>17</v>
      </c>
      <c r="K1069" s="3">
        <v>0</v>
      </c>
      <c r="L1069" s="3">
        <v>0</v>
      </c>
      <c r="M1069" s="3">
        <v>45</v>
      </c>
      <c r="N1069" s="3">
        <v>15</v>
      </c>
      <c r="O1069" s="3">
        <v>15</v>
      </c>
      <c r="P1069" t="s">
        <v>16</v>
      </c>
      <c r="Q1069" s="3">
        <v>4</v>
      </c>
      <c r="R1069" s="3">
        <v>30</v>
      </c>
      <c r="S1069" s="3">
        <v>66.7</v>
      </c>
      <c r="T1069" t="s">
        <v>16</v>
      </c>
      <c r="U1069" t="s">
        <v>16</v>
      </c>
    </row>
    <row r="1070" spans="1:21" x14ac:dyDescent="0.45">
      <c r="A1070" t="s">
        <v>891</v>
      </c>
      <c r="B1070" t="s">
        <v>57</v>
      </c>
      <c r="C1070" t="s">
        <v>895</v>
      </c>
      <c r="E1070">
        <v>2003</v>
      </c>
      <c r="F1070">
        <v>2011</v>
      </c>
      <c r="G1070" t="s">
        <v>15</v>
      </c>
      <c r="H1070" t="s">
        <v>16</v>
      </c>
      <c r="I1070">
        <v>0</v>
      </c>
      <c r="J1070" t="s">
        <v>17</v>
      </c>
      <c r="K1070" s="3">
        <v>0</v>
      </c>
      <c r="L1070" s="3">
        <v>0</v>
      </c>
      <c r="M1070" s="3">
        <v>45</v>
      </c>
      <c r="N1070" s="3">
        <v>20</v>
      </c>
      <c r="O1070" s="3">
        <v>20</v>
      </c>
      <c r="P1070" t="s">
        <v>16</v>
      </c>
      <c r="Q1070" s="3">
        <v>4</v>
      </c>
      <c r="R1070" s="3">
        <v>30</v>
      </c>
      <c r="S1070" s="3">
        <v>75</v>
      </c>
      <c r="T1070" t="s">
        <v>16</v>
      </c>
      <c r="U1070" t="s">
        <v>16</v>
      </c>
    </row>
    <row r="1071" spans="1:21" x14ac:dyDescent="0.45">
      <c r="A1071" t="s">
        <v>891</v>
      </c>
      <c r="B1071" t="s">
        <v>57</v>
      </c>
      <c r="C1071" t="s">
        <v>895</v>
      </c>
      <c r="E1071">
        <v>2003</v>
      </c>
      <c r="F1071">
        <v>2011</v>
      </c>
      <c r="G1071" t="s">
        <v>15</v>
      </c>
      <c r="H1071" t="s">
        <v>16</v>
      </c>
      <c r="I1071">
        <v>0</v>
      </c>
      <c r="J1071" t="s">
        <v>17</v>
      </c>
      <c r="K1071" s="3">
        <v>0</v>
      </c>
      <c r="L1071" s="3">
        <v>0</v>
      </c>
      <c r="M1071" s="3">
        <v>45</v>
      </c>
      <c r="N1071" s="3">
        <v>25</v>
      </c>
      <c r="O1071" s="3">
        <v>25</v>
      </c>
      <c r="P1071" t="s">
        <v>16</v>
      </c>
      <c r="Q1071" s="3">
        <v>4</v>
      </c>
      <c r="R1071" s="3">
        <v>30</v>
      </c>
      <c r="S1071" s="3">
        <v>53.3</v>
      </c>
      <c r="T1071" t="s">
        <v>16</v>
      </c>
      <c r="U1071" t="s">
        <v>16</v>
      </c>
    </row>
    <row r="1072" spans="1:21" x14ac:dyDescent="0.45">
      <c r="A1072" t="s">
        <v>891</v>
      </c>
      <c r="B1072" t="s">
        <v>57</v>
      </c>
      <c r="C1072" t="s">
        <v>895</v>
      </c>
      <c r="E1072">
        <v>2003</v>
      </c>
      <c r="F1072">
        <v>2011</v>
      </c>
      <c r="G1072" t="s">
        <v>15</v>
      </c>
      <c r="H1072" t="s">
        <v>16</v>
      </c>
      <c r="I1072">
        <v>0</v>
      </c>
      <c r="J1072" t="s">
        <v>17</v>
      </c>
      <c r="K1072" s="3">
        <v>0</v>
      </c>
      <c r="L1072" s="3">
        <v>0</v>
      </c>
      <c r="M1072" s="3">
        <v>45</v>
      </c>
      <c r="N1072" s="3">
        <v>30</v>
      </c>
      <c r="O1072" s="3">
        <v>30</v>
      </c>
      <c r="P1072" t="s">
        <v>16</v>
      </c>
      <c r="Q1072" s="3">
        <v>4</v>
      </c>
      <c r="R1072" s="3">
        <v>30</v>
      </c>
      <c r="S1072" s="3">
        <v>47.5</v>
      </c>
      <c r="T1072" t="s">
        <v>16</v>
      </c>
      <c r="U1072" t="s">
        <v>16</v>
      </c>
    </row>
    <row r="1073" spans="1:21" x14ac:dyDescent="0.45">
      <c r="A1073" t="s">
        <v>891</v>
      </c>
      <c r="B1073" t="s">
        <v>57</v>
      </c>
      <c r="C1073" t="s">
        <v>895</v>
      </c>
      <c r="E1073">
        <v>2003</v>
      </c>
      <c r="F1073">
        <v>2011</v>
      </c>
      <c r="G1073" t="s">
        <v>15</v>
      </c>
      <c r="H1073" t="s">
        <v>16</v>
      </c>
      <c r="I1073">
        <v>0</v>
      </c>
      <c r="J1073" t="s">
        <v>17</v>
      </c>
      <c r="K1073" s="3">
        <v>0</v>
      </c>
      <c r="L1073" s="3">
        <v>0</v>
      </c>
      <c r="M1073" s="3">
        <v>45</v>
      </c>
      <c r="N1073" s="3">
        <v>35</v>
      </c>
      <c r="O1073" s="3">
        <v>35</v>
      </c>
      <c r="P1073" t="s">
        <v>16</v>
      </c>
      <c r="Q1073" s="3">
        <v>4</v>
      </c>
      <c r="R1073" s="3">
        <v>30</v>
      </c>
      <c r="S1073" s="3">
        <v>11.7</v>
      </c>
      <c r="T1073" t="s">
        <v>16</v>
      </c>
      <c r="U1073" t="s">
        <v>16</v>
      </c>
    </row>
    <row r="1074" spans="1:21" x14ac:dyDescent="0.45">
      <c r="A1074" t="s">
        <v>896</v>
      </c>
      <c r="B1074" t="s">
        <v>897</v>
      </c>
      <c r="C1074" t="s">
        <v>898</v>
      </c>
      <c r="D1074" t="s">
        <v>899</v>
      </c>
      <c r="E1074">
        <v>2000</v>
      </c>
      <c r="F1074">
        <v>2000</v>
      </c>
      <c r="G1074" t="s">
        <v>15</v>
      </c>
      <c r="H1074">
        <v>4</v>
      </c>
      <c r="I1074">
        <v>21</v>
      </c>
      <c r="J1074" t="s">
        <v>17</v>
      </c>
      <c r="K1074" s="3">
        <v>0</v>
      </c>
      <c r="L1074" s="3">
        <v>0</v>
      </c>
      <c r="M1074" s="3">
        <v>21</v>
      </c>
      <c r="N1074" s="3">
        <v>25</v>
      </c>
      <c r="O1074" s="3">
        <v>20</v>
      </c>
      <c r="P1074" s="3">
        <v>8</v>
      </c>
      <c r="Q1074" s="3">
        <v>50</v>
      </c>
      <c r="R1074" s="3">
        <v>1</v>
      </c>
      <c r="S1074" s="3">
        <v>66</v>
      </c>
      <c r="T1074">
        <v>100</v>
      </c>
      <c r="U1074" t="s">
        <v>16</v>
      </c>
    </row>
    <row r="1075" spans="1:21" x14ac:dyDescent="0.45">
      <c r="A1075" t="s">
        <v>901</v>
      </c>
      <c r="B1075" t="s">
        <v>332</v>
      </c>
      <c r="C1075" t="s">
        <v>900</v>
      </c>
      <c r="D1075" s="3" t="s">
        <v>906</v>
      </c>
      <c r="E1075">
        <v>2005</v>
      </c>
      <c r="F1075">
        <v>2005</v>
      </c>
      <c r="G1075" t="s">
        <v>15</v>
      </c>
      <c r="H1075" t="s">
        <v>16</v>
      </c>
      <c r="I1075">
        <v>0</v>
      </c>
      <c r="J1075" t="s">
        <v>17</v>
      </c>
      <c r="K1075" s="3">
        <v>0</v>
      </c>
      <c r="L1075" s="3">
        <v>0</v>
      </c>
      <c r="M1075" s="3">
        <v>32</v>
      </c>
      <c r="N1075" s="3">
        <v>25</v>
      </c>
      <c r="O1075" s="3">
        <v>18</v>
      </c>
      <c r="P1075" s="3">
        <v>16</v>
      </c>
      <c r="Q1075" s="3">
        <v>4</v>
      </c>
      <c r="R1075" s="3">
        <v>25</v>
      </c>
      <c r="S1075" s="3">
        <v>67</v>
      </c>
      <c r="T1075" t="s">
        <v>16</v>
      </c>
      <c r="U1075" t="s">
        <v>16</v>
      </c>
    </row>
    <row r="1076" spans="1:21" x14ac:dyDescent="0.45">
      <c r="A1076" t="s">
        <v>901</v>
      </c>
      <c r="B1076" t="s">
        <v>484</v>
      </c>
      <c r="C1076" t="s">
        <v>900</v>
      </c>
      <c r="D1076" s="3" t="s">
        <v>906</v>
      </c>
      <c r="E1076">
        <v>2005</v>
      </c>
      <c r="F1076">
        <v>2005</v>
      </c>
      <c r="G1076" t="s">
        <v>15</v>
      </c>
      <c r="H1076" t="s">
        <v>16</v>
      </c>
      <c r="I1076">
        <v>0</v>
      </c>
      <c r="J1076" t="s">
        <v>17</v>
      </c>
      <c r="K1076" s="3">
        <v>0</v>
      </c>
      <c r="L1076" s="3">
        <v>0</v>
      </c>
      <c r="M1076" s="3">
        <v>32</v>
      </c>
      <c r="N1076" s="3">
        <v>25</v>
      </c>
      <c r="O1076" s="3">
        <v>18</v>
      </c>
      <c r="P1076" s="3">
        <v>16</v>
      </c>
      <c r="Q1076" s="3">
        <v>4</v>
      </c>
      <c r="R1076" s="3">
        <v>25</v>
      </c>
      <c r="S1076" s="3">
        <v>82</v>
      </c>
      <c r="T1076" t="s">
        <v>16</v>
      </c>
      <c r="U1076" t="s">
        <v>16</v>
      </c>
    </row>
    <row r="1077" spans="1:21" x14ac:dyDescent="0.45">
      <c r="A1077" t="s">
        <v>901</v>
      </c>
      <c r="B1077" t="s">
        <v>479</v>
      </c>
      <c r="C1077" t="s">
        <v>900</v>
      </c>
      <c r="D1077" s="3" t="s">
        <v>906</v>
      </c>
      <c r="E1077">
        <v>2005</v>
      </c>
      <c r="F1077">
        <v>2005</v>
      </c>
      <c r="G1077" t="s">
        <v>15</v>
      </c>
      <c r="H1077" t="s">
        <v>16</v>
      </c>
      <c r="I1077">
        <v>0</v>
      </c>
      <c r="J1077" t="s">
        <v>17</v>
      </c>
      <c r="K1077" s="3">
        <v>0</v>
      </c>
      <c r="L1077" s="3">
        <v>0</v>
      </c>
      <c r="M1077" s="3">
        <v>32</v>
      </c>
      <c r="N1077" s="3">
        <v>25</v>
      </c>
      <c r="O1077" s="3">
        <v>18</v>
      </c>
      <c r="P1077" s="3">
        <v>16</v>
      </c>
      <c r="Q1077" s="3">
        <v>4</v>
      </c>
      <c r="R1077" s="3">
        <v>10</v>
      </c>
      <c r="S1077" s="3">
        <v>60</v>
      </c>
      <c r="T1077" t="s">
        <v>16</v>
      </c>
      <c r="U1077" t="s">
        <v>16</v>
      </c>
    </row>
    <row r="1078" spans="1:21" x14ac:dyDescent="0.45">
      <c r="A1078" t="s">
        <v>902</v>
      </c>
      <c r="B1078" t="s">
        <v>903</v>
      </c>
      <c r="C1078" t="s">
        <v>904</v>
      </c>
      <c r="D1078" t="s">
        <v>905</v>
      </c>
      <c r="E1078">
        <v>2011</v>
      </c>
      <c r="F1078">
        <v>2011</v>
      </c>
      <c r="G1078" t="s">
        <v>15</v>
      </c>
      <c r="H1078" t="s">
        <v>16</v>
      </c>
      <c r="I1078">
        <v>0</v>
      </c>
      <c r="J1078" t="s">
        <v>17</v>
      </c>
      <c r="K1078" s="3">
        <v>0</v>
      </c>
      <c r="L1078" s="3">
        <v>0</v>
      </c>
      <c r="M1078" s="3">
        <v>28</v>
      </c>
      <c r="N1078" s="3">
        <v>25</v>
      </c>
      <c r="O1078" s="3">
        <v>20</v>
      </c>
      <c r="P1078" s="3">
        <v>8</v>
      </c>
      <c r="Q1078" s="3">
        <v>4</v>
      </c>
      <c r="R1078" s="3">
        <v>100</v>
      </c>
      <c r="S1078" s="3">
        <v>0</v>
      </c>
      <c r="T1078" t="s">
        <v>16</v>
      </c>
      <c r="U1078" t="s">
        <v>16</v>
      </c>
    </row>
    <row r="1079" spans="1:21" x14ac:dyDescent="0.45">
      <c r="A1079" t="s">
        <v>902</v>
      </c>
      <c r="B1079" t="s">
        <v>903</v>
      </c>
      <c r="C1079" t="s">
        <v>904</v>
      </c>
      <c r="D1079" t="s">
        <v>905</v>
      </c>
      <c r="E1079">
        <v>2011</v>
      </c>
      <c r="F1079">
        <v>2011</v>
      </c>
      <c r="G1079" t="s">
        <v>15</v>
      </c>
      <c r="H1079">
        <v>5</v>
      </c>
      <c r="I1079">
        <v>90</v>
      </c>
      <c r="J1079" t="s">
        <v>17</v>
      </c>
      <c r="K1079" s="3">
        <v>0</v>
      </c>
      <c r="L1079" s="3">
        <v>0</v>
      </c>
      <c r="M1079" s="3">
        <v>28</v>
      </c>
      <c r="N1079" s="3">
        <v>25</v>
      </c>
      <c r="O1079" s="3">
        <v>20</v>
      </c>
      <c r="P1079" s="3">
        <v>8</v>
      </c>
      <c r="Q1079" s="3">
        <v>4</v>
      </c>
      <c r="R1079" s="3">
        <v>100</v>
      </c>
      <c r="S1079" s="3">
        <v>99</v>
      </c>
      <c r="T1079" t="s">
        <v>16</v>
      </c>
      <c r="U1079" t="s">
        <v>16</v>
      </c>
    </row>
    <row r="1080" spans="1:21" x14ac:dyDescent="0.45">
      <c r="A1080" t="s">
        <v>902</v>
      </c>
      <c r="B1080" t="s">
        <v>903</v>
      </c>
      <c r="C1080" t="s">
        <v>904</v>
      </c>
      <c r="D1080" t="s">
        <v>905</v>
      </c>
      <c r="E1080">
        <v>2011</v>
      </c>
      <c r="F1080">
        <v>2011</v>
      </c>
      <c r="G1080" t="s">
        <v>15</v>
      </c>
      <c r="H1080">
        <v>5</v>
      </c>
      <c r="I1080">
        <v>90</v>
      </c>
      <c r="J1080" t="s">
        <v>15</v>
      </c>
      <c r="K1080" s="3">
        <v>0</v>
      </c>
      <c r="L1080" s="3">
        <v>0</v>
      </c>
      <c r="M1080" s="3">
        <v>28</v>
      </c>
      <c r="N1080" s="3">
        <v>25</v>
      </c>
      <c r="O1080" s="3">
        <v>20</v>
      </c>
      <c r="P1080" s="3">
        <v>8</v>
      </c>
      <c r="Q1080" s="3">
        <v>4</v>
      </c>
      <c r="R1080" s="3">
        <v>100</v>
      </c>
      <c r="S1080" s="3">
        <v>53</v>
      </c>
      <c r="T1080" t="s">
        <v>16</v>
      </c>
      <c r="U1080" t="s">
        <v>16</v>
      </c>
    </row>
    <row r="1081" spans="1:21" x14ac:dyDescent="0.45">
      <c r="A1081" t="s">
        <v>907</v>
      </c>
      <c r="B1081" t="s">
        <v>908</v>
      </c>
      <c r="C1081" t="s">
        <v>546</v>
      </c>
      <c r="D1081" t="s">
        <v>909</v>
      </c>
      <c r="E1081">
        <v>2009</v>
      </c>
      <c r="F1081">
        <v>2009</v>
      </c>
      <c r="G1081" t="s">
        <v>17</v>
      </c>
      <c r="H1081" t="s">
        <v>16</v>
      </c>
      <c r="I1081">
        <v>0</v>
      </c>
      <c r="J1081" t="s">
        <v>17</v>
      </c>
      <c r="K1081" s="3">
        <v>0</v>
      </c>
      <c r="L1081" s="3">
        <v>0</v>
      </c>
      <c r="M1081" s="3">
        <v>137</v>
      </c>
      <c r="N1081" s="3">
        <v>25</v>
      </c>
      <c r="O1081" s="3">
        <v>25</v>
      </c>
      <c r="P1081" s="3">
        <v>8</v>
      </c>
      <c r="Q1081" s="3">
        <v>3</v>
      </c>
      <c r="R1081" s="3">
        <v>15</v>
      </c>
      <c r="S1081" s="3">
        <v>37.799999999999997</v>
      </c>
      <c r="T1081" t="s">
        <v>16</v>
      </c>
      <c r="U1081" t="s">
        <v>16</v>
      </c>
    </row>
    <row r="1082" spans="1:21" x14ac:dyDescent="0.45">
      <c r="A1082" t="s">
        <v>907</v>
      </c>
      <c r="B1082" t="s">
        <v>908</v>
      </c>
      <c r="C1082" t="s">
        <v>546</v>
      </c>
      <c r="D1082" t="s">
        <v>909</v>
      </c>
      <c r="E1082">
        <v>2009</v>
      </c>
      <c r="F1082">
        <v>2009</v>
      </c>
      <c r="G1082" t="s">
        <v>17</v>
      </c>
      <c r="H1082" t="s">
        <v>16</v>
      </c>
      <c r="I1082">
        <v>0</v>
      </c>
      <c r="J1082" t="s">
        <v>15</v>
      </c>
      <c r="K1082" s="3">
        <v>0</v>
      </c>
      <c r="L1082" s="3">
        <v>0</v>
      </c>
      <c r="M1082" s="3">
        <v>137</v>
      </c>
      <c r="N1082" s="3">
        <v>25</v>
      </c>
      <c r="O1082" s="3">
        <v>25</v>
      </c>
      <c r="P1082" s="3">
        <v>8</v>
      </c>
      <c r="Q1082" s="3">
        <v>3</v>
      </c>
      <c r="R1082" s="3">
        <v>15</v>
      </c>
      <c r="S1082" s="3">
        <v>82.2</v>
      </c>
      <c r="T1082" t="s">
        <v>16</v>
      </c>
      <c r="U1082" t="s">
        <v>16</v>
      </c>
    </row>
    <row r="1083" spans="1:21" x14ac:dyDescent="0.45">
      <c r="A1083" t="s">
        <v>910</v>
      </c>
      <c r="B1083" t="s">
        <v>911</v>
      </c>
      <c r="C1083" t="s">
        <v>912</v>
      </c>
      <c r="D1083" s="3" t="s">
        <v>919</v>
      </c>
      <c r="E1083">
        <v>2009</v>
      </c>
      <c r="F1083">
        <v>2010</v>
      </c>
      <c r="G1083" t="s">
        <v>17</v>
      </c>
      <c r="H1083">
        <v>3</v>
      </c>
      <c r="I1083">
        <v>180</v>
      </c>
      <c r="J1083" t="s">
        <v>17</v>
      </c>
      <c r="K1083" s="3">
        <v>0</v>
      </c>
      <c r="L1083" s="3">
        <v>0</v>
      </c>
      <c r="M1083" s="3">
        <v>78</v>
      </c>
      <c r="N1083" s="3">
        <v>20</v>
      </c>
      <c r="O1083" s="3">
        <v>20</v>
      </c>
      <c r="P1083" s="3">
        <v>16</v>
      </c>
      <c r="Q1083" s="3">
        <v>100</v>
      </c>
      <c r="R1083" s="3">
        <v>1</v>
      </c>
      <c r="S1083" s="3">
        <v>94</v>
      </c>
      <c r="T1083" t="s">
        <v>16</v>
      </c>
      <c r="U1083" t="s">
        <v>16</v>
      </c>
    </row>
    <row r="1084" spans="1:21" x14ac:dyDescent="0.45">
      <c r="A1084" t="s">
        <v>913</v>
      </c>
      <c r="B1084" t="s">
        <v>267</v>
      </c>
      <c r="C1084" t="s">
        <v>914</v>
      </c>
      <c r="D1084" s="3" t="s">
        <v>920</v>
      </c>
      <c r="E1084">
        <v>2011</v>
      </c>
      <c r="F1084">
        <v>2011</v>
      </c>
      <c r="G1084" t="s">
        <v>15</v>
      </c>
      <c r="H1084" t="s">
        <v>16</v>
      </c>
      <c r="I1084">
        <v>0</v>
      </c>
      <c r="J1084" t="s">
        <v>17</v>
      </c>
      <c r="K1084" s="3">
        <v>0</v>
      </c>
      <c r="L1084" s="3">
        <v>0</v>
      </c>
      <c r="M1084" t="s">
        <v>16</v>
      </c>
      <c r="N1084" s="3">
        <v>22</v>
      </c>
      <c r="O1084" s="3">
        <v>22</v>
      </c>
      <c r="P1084" t="s">
        <v>16</v>
      </c>
      <c r="Q1084" t="s">
        <v>16</v>
      </c>
      <c r="R1084" t="s">
        <v>16</v>
      </c>
      <c r="S1084" s="3">
        <v>79</v>
      </c>
      <c r="T1084" s="3" t="s">
        <v>16</v>
      </c>
      <c r="U1084" s="3" t="s">
        <v>16</v>
      </c>
    </row>
    <row r="1085" spans="1:21" x14ac:dyDescent="0.45">
      <c r="A1085" t="s">
        <v>915</v>
      </c>
      <c r="B1085" t="s">
        <v>204</v>
      </c>
      <c r="C1085" t="s">
        <v>916</v>
      </c>
      <c r="D1085" s="3" t="s">
        <v>921</v>
      </c>
      <c r="E1085">
        <v>2010</v>
      </c>
      <c r="F1085">
        <v>2010</v>
      </c>
      <c r="G1085" t="s">
        <v>15</v>
      </c>
      <c r="H1085" t="s">
        <v>16</v>
      </c>
      <c r="I1085">
        <v>0</v>
      </c>
      <c r="J1085" t="s">
        <v>17</v>
      </c>
      <c r="K1085" s="3">
        <v>0</v>
      </c>
      <c r="L1085" s="3">
        <v>0</v>
      </c>
      <c r="M1085" s="3">
        <v>61</v>
      </c>
      <c r="N1085" s="3">
        <v>25</v>
      </c>
      <c r="O1085" s="3">
        <v>25</v>
      </c>
      <c r="P1085" s="3">
        <v>8</v>
      </c>
      <c r="Q1085" s="3">
        <v>4</v>
      </c>
      <c r="R1085" s="3">
        <v>15</v>
      </c>
      <c r="S1085" s="3">
        <v>83</v>
      </c>
      <c r="T1085" s="3" t="s">
        <v>16</v>
      </c>
      <c r="U1085" s="3" t="s">
        <v>16</v>
      </c>
    </row>
    <row r="1086" spans="1:21" x14ac:dyDescent="0.45">
      <c r="A1086" t="s">
        <v>915</v>
      </c>
      <c r="B1086" t="s">
        <v>204</v>
      </c>
      <c r="C1086" t="s">
        <v>917</v>
      </c>
      <c r="D1086" s="3" t="s">
        <v>922</v>
      </c>
      <c r="E1086">
        <v>2010</v>
      </c>
      <c r="F1086">
        <v>2010</v>
      </c>
      <c r="G1086" t="s">
        <v>15</v>
      </c>
      <c r="H1086" t="s">
        <v>16</v>
      </c>
      <c r="I1086">
        <v>0</v>
      </c>
      <c r="J1086" t="s">
        <v>17</v>
      </c>
      <c r="K1086" s="3">
        <v>0</v>
      </c>
      <c r="L1086" s="3">
        <v>0</v>
      </c>
      <c r="M1086" s="3">
        <v>61</v>
      </c>
      <c r="N1086" s="3">
        <v>25</v>
      </c>
      <c r="O1086" s="3">
        <v>25</v>
      </c>
      <c r="P1086" s="3">
        <v>8</v>
      </c>
      <c r="Q1086" s="3">
        <v>4</v>
      </c>
      <c r="R1086" s="3">
        <v>15</v>
      </c>
      <c r="S1086" s="3">
        <v>74</v>
      </c>
      <c r="T1086" s="3" t="s">
        <v>16</v>
      </c>
      <c r="U1086" s="3" t="s">
        <v>16</v>
      </c>
    </row>
    <row r="1087" spans="1:21" x14ac:dyDescent="0.45">
      <c r="A1087" t="s">
        <v>915</v>
      </c>
      <c r="B1087" t="s">
        <v>204</v>
      </c>
      <c r="C1087" t="s">
        <v>918</v>
      </c>
      <c r="D1087" s="3" t="s">
        <v>923</v>
      </c>
      <c r="E1087">
        <v>2010</v>
      </c>
      <c r="F1087">
        <v>2010</v>
      </c>
      <c r="G1087" t="s">
        <v>15</v>
      </c>
      <c r="H1087" t="s">
        <v>16</v>
      </c>
      <c r="I1087">
        <v>0</v>
      </c>
      <c r="J1087" t="s">
        <v>17</v>
      </c>
      <c r="K1087" s="3">
        <v>0</v>
      </c>
      <c r="L1087" s="3">
        <v>0</v>
      </c>
      <c r="M1087" s="3">
        <v>61</v>
      </c>
      <c r="N1087" s="3">
        <v>25</v>
      </c>
      <c r="O1087" s="3">
        <v>25</v>
      </c>
      <c r="P1087" s="3">
        <v>8</v>
      </c>
      <c r="Q1087" s="3">
        <v>4</v>
      </c>
      <c r="R1087" s="3">
        <v>15</v>
      </c>
      <c r="S1087" s="3">
        <v>90</v>
      </c>
      <c r="T1087" s="3" t="s">
        <v>16</v>
      </c>
      <c r="U1087" s="3" t="s">
        <v>16</v>
      </c>
    </row>
    <row r="1088" spans="1:21" x14ac:dyDescent="0.45">
      <c r="A1088" t="s">
        <v>924</v>
      </c>
      <c r="B1088" t="s">
        <v>72</v>
      </c>
      <c r="C1088" t="s">
        <v>925</v>
      </c>
      <c r="D1088" s="3" t="s">
        <v>926</v>
      </c>
      <c r="E1088">
        <v>2007</v>
      </c>
      <c r="F1088">
        <v>2007</v>
      </c>
      <c r="G1088" t="s">
        <v>15</v>
      </c>
      <c r="H1088" t="s">
        <v>16</v>
      </c>
      <c r="I1088">
        <v>0</v>
      </c>
      <c r="J1088" t="s">
        <v>17</v>
      </c>
      <c r="K1088" s="3">
        <v>0</v>
      </c>
      <c r="L1088" s="3">
        <v>0</v>
      </c>
      <c r="M1088" s="3">
        <v>14</v>
      </c>
      <c r="N1088" s="3">
        <v>15</v>
      </c>
      <c r="O1088" s="3">
        <v>5</v>
      </c>
      <c r="P1088" s="3">
        <v>12</v>
      </c>
      <c r="Q1088" s="3">
        <v>3</v>
      </c>
      <c r="R1088" s="3">
        <v>50</v>
      </c>
      <c r="S1088" s="3">
        <v>99</v>
      </c>
      <c r="T1088" s="3" t="s">
        <v>16</v>
      </c>
      <c r="U1088" s="3" t="s">
        <v>16</v>
      </c>
    </row>
    <row r="1089" spans="1:21" x14ac:dyDescent="0.45">
      <c r="A1089" t="s">
        <v>924</v>
      </c>
      <c r="B1089" t="s">
        <v>72</v>
      </c>
      <c r="C1089" t="s">
        <v>925</v>
      </c>
      <c r="D1089" s="3" t="s">
        <v>926</v>
      </c>
      <c r="E1089">
        <v>2007</v>
      </c>
      <c r="F1089">
        <v>2007</v>
      </c>
      <c r="G1089" t="s">
        <v>15</v>
      </c>
      <c r="H1089" t="s">
        <v>16</v>
      </c>
      <c r="I1089">
        <v>0</v>
      </c>
      <c r="J1089" t="s">
        <v>17</v>
      </c>
      <c r="K1089" s="3">
        <v>0</v>
      </c>
      <c r="L1089" s="3">
        <v>0</v>
      </c>
      <c r="M1089" s="3">
        <v>14</v>
      </c>
      <c r="N1089" s="3">
        <v>25</v>
      </c>
      <c r="O1089">
        <v>15</v>
      </c>
      <c r="P1089" s="3">
        <v>12</v>
      </c>
      <c r="Q1089" s="3">
        <v>3</v>
      </c>
      <c r="R1089" s="3">
        <v>50</v>
      </c>
      <c r="S1089" s="3">
        <v>93</v>
      </c>
      <c r="T1089" s="3" t="s">
        <v>16</v>
      </c>
      <c r="U1089" s="3" t="s">
        <v>16</v>
      </c>
    </row>
    <row r="1090" spans="1:21" x14ac:dyDescent="0.45">
      <c r="A1090" t="s">
        <v>924</v>
      </c>
      <c r="B1090" t="s">
        <v>72</v>
      </c>
      <c r="C1090" t="s">
        <v>925</v>
      </c>
      <c r="D1090" s="3" t="s">
        <v>926</v>
      </c>
      <c r="E1090">
        <v>2007</v>
      </c>
      <c r="F1090">
        <v>2007</v>
      </c>
      <c r="G1090" t="s">
        <v>15</v>
      </c>
      <c r="H1090" t="s">
        <v>16</v>
      </c>
      <c r="I1090">
        <v>0</v>
      </c>
      <c r="J1090" t="s">
        <v>17</v>
      </c>
      <c r="K1090" s="3">
        <v>0</v>
      </c>
      <c r="L1090" s="3">
        <v>0</v>
      </c>
      <c r="M1090" s="3">
        <v>14</v>
      </c>
      <c r="N1090" s="3">
        <v>35</v>
      </c>
      <c r="O1090">
        <v>25</v>
      </c>
      <c r="P1090" s="3">
        <v>12</v>
      </c>
      <c r="Q1090" s="3">
        <v>3</v>
      </c>
      <c r="R1090" s="3">
        <v>50</v>
      </c>
      <c r="S1090" s="3">
        <v>79</v>
      </c>
      <c r="T1090" s="3" t="s">
        <v>16</v>
      </c>
      <c r="U1090" s="3" t="s">
        <v>16</v>
      </c>
    </row>
    <row r="1091" spans="1:21" x14ac:dyDescent="0.45">
      <c r="A1091" t="s">
        <v>924</v>
      </c>
      <c r="B1091" t="s">
        <v>72</v>
      </c>
      <c r="C1091" t="s">
        <v>925</v>
      </c>
      <c r="D1091" s="3" t="s">
        <v>926</v>
      </c>
      <c r="E1091">
        <v>2007</v>
      </c>
      <c r="F1091">
        <v>2007</v>
      </c>
      <c r="G1091" t="s">
        <v>15</v>
      </c>
      <c r="H1091" t="s">
        <v>16</v>
      </c>
      <c r="I1091">
        <v>0</v>
      </c>
      <c r="J1091" t="s">
        <v>17</v>
      </c>
      <c r="K1091" s="3">
        <v>0</v>
      </c>
      <c r="L1091" s="3">
        <v>0</v>
      </c>
      <c r="M1091" s="3">
        <v>14</v>
      </c>
      <c r="N1091" s="3">
        <v>12</v>
      </c>
      <c r="O1091" s="3">
        <v>12</v>
      </c>
      <c r="P1091" s="3">
        <v>0</v>
      </c>
      <c r="Q1091" s="3">
        <v>3</v>
      </c>
      <c r="R1091" s="3">
        <v>50</v>
      </c>
      <c r="S1091" s="3">
        <v>20</v>
      </c>
      <c r="T1091" s="3" t="s">
        <v>16</v>
      </c>
      <c r="U1091" s="3" t="s">
        <v>16</v>
      </c>
    </row>
    <row r="1092" spans="1:21" x14ac:dyDescent="0.45">
      <c r="A1092" t="s">
        <v>924</v>
      </c>
      <c r="B1092" t="s">
        <v>72</v>
      </c>
      <c r="C1092" t="s">
        <v>925</v>
      </c>
      <c r="D1092" s="3" t="s">
        <v>926</v>
      </c>
      <c r="E1092">
        <v>2007</v>
      </c>
      <c r="F1092">
        <v>2007</v>
      </c>
      <c r="G1092" t="s">
        <v>15</v>
      </c>
      <c r="H1092" t="s">
        <v>16</v>
      </c>
      <c r="I1092">
        <v>0</v>
      </c>
      <c r="J1092" t="s">
        <v>17</v>
      </c>
      <c r="K1092" s="3">
        <v>0</v>
      </c>
      <c r="L1092" s="3">
        <v>0</v>
      </c>
      <c r="M1092" s="3">
        <v>14</v>
      </c>
      <c r="N1092" s="3">
        <v>14</v>
      </c>
      <c r="O1092" s="3">
        <v>14</v>
      </c>
      <c r="P1092" s="3">
        <v>0</v>
      </c>
      <c r="Q1092" s="3">
        <v>3</v>
      </c>
      <c r="R1092" s="3">
        <v>50</v>
      </c>
      <c r="S1092" s="3">
        <v>30</v>
      </c>
      <c r="T1092" s="3" t="s">
        <v>16</v>
      </c>
      <c r="U1092" s="3" t="s">
        <v>16</v>
      </c>
    </row>
    <row r="1093" spans="1:21" x14ac:dyDescent="0.45">
      <c r="A1093" t="s">
        <v>924</v>
      </c>
      <c r="B1093" t="s">
        <v>72</v>
      </c>
      <c r="C1093" t="s">
        <v>925</v>
      </c>
      <c r="D1093" s="3" t="s">
        <v>926</v>
      </c>
      <c r="E1093">
        <v>2007</v>
      </c>
      <c r="F1093">
        <v>2007</v>
      </c>
      <c r="G1093" t="s">
        <v>15</v>
      </c>
      <c r="H1093" t="s">
        <v>16</v>
      </c>
      <c r="I1093">
        <v>0</v>
      </c>
      <c r="J1093" t="s">
        <v>17</v>
      </c>
      <c r="K1093" s="3">
        <v>0</v>
      </c>
      <c r="L1093" s="3">
        <v>0</v>
      </c>
      <c r="M1093" s="3">
        <v>14</v>
      </c>
      <c r="N1093" s="3">
        <v>16</v>
      </c>
      <c r="O1093" s="3">
        <v>16</v>
      </c>
      <c r="P1093" s="3">
        <v>0</v>
      </c>
      <c r="Q1093" s="3">
        <v>3</v>
      </c>
      <c r="R1093" s="3">
        <v>50</v>
      </c>
      <c r="S1093" s="3">
        <v>25</v>
      </c>
      <c r="T1093" s="3" t="s">
        <v>16</v>
      </c>
      <c r="U1093" s="3" t="s">
        <v>16</v>
      </c>
    </row>
    <row r="1094" spans="1:21" x14ac:dyDescent="0.45">
      <c r="A1094" t="s">
        <v>924</v>
      </c>
      <c r="B1094" t="s">
        <v>72</v>
      </c>
      <c r="C1094" t="s">
        <v>925</v>
      </c>
      <c r="D1094" s="3" t="s">
        <v>926</v>
      </c>
      <c r="E1094">
        <v>2007</v>
      </c>
      <c r="F1094">
        <v>2007</v>
      </c>
      <c r="G1094" t="s">
        <v>15</v>
      </c>
      <c r="H1094" t="s">
        <v>16</v>
      </c>
      <c r="I1094">
        <v>0</v>
      </c>
      <c r="J1094" t="s">
        <v>17</v>
      </c>
      <c r="K1094" s="3">
        <v>0</v>
      </c>
      <c r="L1094" s="3">
        <v>0</v>
      </c>
      <c r="M1094" s="3">
        <v>14</v>
      </c>
      <c r="N1094" s="3">
        <v>18</v>
      </c>
      <c r="O1094" s="3">
        <v>18</v>
      </c>
      <c r="P1094" s="3">
        <v>0</v>
      </c>
      <c r="Q1094" s="3">
        <v>3</v>
      </c>
      <c r="R1094" s="3">
        <v>50</v>
      </c>
      <c r="S1094" s="3">
        <v>32</v>
      </c>
      <c r="T1094" s="3" t="s">
        <v>16</v>
      </c>
      <c r="U1094" s="3" t="s">
        <v>16</v>
      </c>
    </row>
    <row r="1095" spans="1:21" x14ac:dyDescent="0.45">
      <c r="A1095" t="s">
        <v>924</v>
      </c>
      <c r="B1095" t="s">
        <v>72</v>
      </c>
      <c r="C1095" t="s">
        <v>925</v>
      </c>
      <c r="D1095" s="3" t="s">
        <v>926</v>
      </c>
      <c r="E1095">
        <v>2007</v>
      </c>
      <c r="F1095">
        <v>2007</v>
      </c>
      <c r="G1095" t="s">
        <v>15</v>
      </c>
      <c r="H1095" t="s">
        <v>16</v>
      </c>
      <c r="I1095">
        <v>0</v>
      </c>
      <c r="J1095" t="s">
        <v>17</v>
      </c>
      <c r="K1095" s="3">
        <v>0</v>
      </c>
      <c r="L1095" s="3">
        <v>0</v>
      </c>
      <c r="M1095" s="3">
        <v>14</v>
      </c>
      <c r="N1095" s="3">
        <v>20</v>
      </c>
      <c r="O1095" s="3">
        <v>20</v>
      </c>
      <c r="P1095" s="3">
        <v>0</v>
      </c>
      <c r="Q1095" s="3">
        <v>3</v>
      </c>
      <c r="R1095" s="3">
        <v>50</v>
      </c>
      <c r="S1095" s="3">
        <v>25</v>
      </c>
      <c r="T1095" s="3" t="s">
        <v>16</v>
      </c>
      <c r="U1095" s="3" t="s">
        <v>16</v>
      </c>
    </row>
    <row r="1096" spans="1:21" x14ac:dyDescent="0.45">
      <c r="A1096" t="s">
        <v>924</v>
      </c>
      <c r="B1096" t="s">
        <v>72</v>
      </c>
      <c r="C1096" t="s">
        <v>925</v>
      </c>
      <c r="D1096" s="3" t="s">
        <v>926</v>
      </c>
      <c r="E1096">
        <v>2007</v>
      </c>
      <c r="F1096">
        <v>2007</v>
      </c>
      <c r="G1096" t="s">
        <v>15</v>
      </c>
      <c r="H1096" t="s">
        <v>16</v>
      </c>
      <c r="I1096">
        <v>0</v>
      </c>
      <c r="J1096" t="s">
        <v>17</v>
      </c>
      <c r="K1096" s="3">
        <v>0</v>
      </c>
      <c r="L1096" s="3">
        <v>0</v>
      </c>
      <c r="M1096" s="3">
        <v>14</v>
      </c>
      <c r="N1096" s="3">
        <v>22</v>
      </c>
      <c r="O1096" s="3">
        <v>22</v>
      </c>
      <c r="P1096" s="3">
        <v>0</v>
      </c>
      <c r="Q1096" s="3">
        <v>3</v>
      </c>
      <c r="R1096" s="3">
        <v>50</v>
      </c>
      <c r="S1096" s="3">
        <v>21</v>
      </c>
      <c r="T1096" s="3" t="s">
        <v>16</v>
      </c>
      <c r="U1096" s="3" t="s">
        <v>16</v>
      </c>
    </row>
    <row r="1097" spans="1:21" x14ac:dyDescent="0.45">
      <c r="A1097" t="s">
        <v>924</v>
      </c>
      <c r="B1097" t="s">
        <v>72</v>
      </c>
      <c r="C1097" t="s">
        <v>925</v>
      </c>
      <c r="D1097" s="3" t="s">
        <v>926</v>
      </c>
      <c r="E1097">
        <v>2007</v>
      </c>
      <c r="F1097">
        <v>2007</v>
      </c>
      <c r="G1097" t="s">
        <v>15</v>
      </c>
      <c r="H1097" t="s">
        <v>16</v>
      </c>
      <c r="I1097">
        <v>0</v>
      </c>
      <c r="J1097" t="s">
        <v>17</v>
      </c>
      <c r="K1097" s="3">
        <v>0</v>
      </c>
      <c r="L1097" s="3">
        <v>0</v>
      </c>
      <c r="M1097" s="3">
        <v>14</v>
      </c>
      <c r="N1097" s="3">
        <v>24</v>
      </c>
      <c r="O1097" s="3">
        <v>24</v>
      </c>
      <c r="P1097" s="3">
        <v>0</v>
      </c>
      <c r="Q1097" s="3">
        <v>3</v>
      </c>
      <c r="R1097" s="3">
        <v>50</v>
      </c>
      <c r="S1097" s="3">
        <v>16</v>
      </c>
      <c r="T1097" s="3" t="s">
        <v>16</v>
      </c>
      <c r="U1097" s="3" t="s">
        <v>16</v>
      </c>
    </row>
    <row r="1098" spans="1:21" x14ac:dyDescent="0.45">
      <c r="A1098" t="s">
        <v>924</v>
      </c>
      <c r="B1098" t="s">
        <v>72</v>
      </c>
      <c r="C1098" t="s">
        <v>925</v>
      </c>
      <c r="D1098" s="3" t="s">
        <v>926</v>
      </c>
      <c r="E1098">
        <v>2007</v>
      </c>
      <c r="F1098">
        <v>2007</v>
      </c>
      <c r="G1098" t="s">
        <v>15</v>
      </c>
      <c r="H1098" t="s">
        <v>16</v>
      </c>
      <c r="I1098">
        <v>0</v>
      </c>
      <c r="J1098" t="s">
        <v>17</v>
      </c>
      <c r="K1098" s="3">
        <v>0</v>
      </c>
      <c r="L1098" s="3">
        <v>0</v>
      </c>
      <c r="M1098" s="3">
        <v>14</v>
      </c>
      <c r="N1098" s="3">
        <v>26</v>
      </c>
      <c r="O1098" s="3">
        <v>26</v>
      </c>
      <c r="P1098" s="3">
        <v>0</v>
      </c>
      <c r="Q1098" s="3">
        <v>3</v>
      </c>
      <c r="R1098" s="3">
        <v>50</v>
      </c>
      <c r="S1098" s="3">
        <v>10</v>
      </c>
      <c r="T1098" s="3" t="s">
        <v>16</v>
      </c>
      <c r="U1098" s="3" t="s">
        <v>16</v>
      </c>
    </row>
    <row r="1099" spans="1:21" x14ac:dyDescent="0.45">
      <c r="A1099" t="s">
        <v>924</v>
      </c>
      <c r="B1099" t="s">
        <v>72</v>
      </c>
      <c r="C1099" t="s">
        <v>925</v>
      </c>
      <c r="D1099" s="3" t="s">
        <v>926</v>
      </c>
      <c r="E1099">
        <v>2007</v>
      </c>
      <c r="F1099">
        <v>2007</v>
      </c>
      <c r="G1099" t="s">
        <v>15</v>
      </c>
      <c r="H1099" t="s">
        <v>16</v>
      </c>
      <c r="I1099">
        <v>0</v>
      </c>
      <c r="J1099" t="s">
        <v>17</v>
      </c>
      <c r="K1099" s="3">
        <v>0</v>
      </c>
      <c r="L1099" s="3">
        <v>0</v>
      </c>
      <c r="M1099" s="3">
        <v>14</v>
      </c>
      <c r="N1099" s="3">
        <v>28</v>
      </c>
      <c r="O1099" s="3">
        <v>28</v>
      </c>
      <c r="P1099" s="3">
        <v>0</v>
      </c>
      <c r="Q1099" s="3">
        <v>3</v>
      </c>
      <c r="R1099" s="3">
        <v>50</v>
      </c>
      <c r="S1099" s="3">
        <v>9</v>
      </c>
      <c r="T1099" s="3" t="s">
        <v>16</v>
      </c>
      <c r="U1099" s="3" t="s">
        <v>16</v>
      </c>
    </row>
    <row r="1100" spans="1:21" x14ac:dyDescent="0.45">
      <c r="A1100" t="s">
        <v>924</v>
      </c>
      <c r="B1100" t="s">
        <v>72</v>
      </c>
      <c r="C1100" t="s">
        <v>925</v>
      </c>
      <c r="D1100" s="3" t="s">
        <v>926</v>
      </c>
      <c r="E1100">
        <v>2007</v>
      </c>
      <c r="F1100">
        <v>2007</v>
      </c>
      <c r="G1100" t="s">
        <v>15</v>
      </c>
      <c r="H1100" t="s">
        <v>16</v>
      </c>
      <c r="I1100">
        <v>0</v>
      </c>
      <c r="J1100" t="s">
        <v>17</v>
      </c>
      <c r="K1100" s="3">
        <v>0</v>
      </c>
      <c r="L1100" s="3">
        <v>0</v>
      </c>
      <c r="M1100" s="3">
        <v>14</v>
      </c>
      <c r="N1100" s="3">
        <v>30</v>
      </c>
      <c r="O1100" s="3">
        <v>30</v>
      </c>
      <c r="P1100" s="3">
        <v>0</v>
      </c>
      <c r="Q1100" s="3">
        <v>3</v>
      </c>
      <c r="R1100" s="3">
        <v>50</v>
      </c>
      <c r="S1100" s="3">
        <v>10</v>
      </c>
      <c r="T1100" s="3" t="s">
        <v>16</v>
      </c>
      <c r="U1100" s="3" t="s">
        <v>16</v>
      </c>
    </row>
    <row r="1101" spans="1:21" x14ac:dyDescent="0.45">
      <c r="A1101" t="s">
        <v>924</v>
      </c>
      <c r="B1101" t="s">
        <v>72</v>
      </c>
      <c r="C1101" t="s">
        <v>925</v>
      </c>
      <c r="D1101" s="3" t="s">
        <v>926</v>
      </c>
      <c r="E1101">
        <v>2007</v>
      </c>
      <c r="F1101">
        <v>2007</v>
      </c>
      <c r="G1101" t="s">
        <v>15</v>
      </c>
      <c r="H1101" t="s">
        <v>16</v>
      </c>
      <c r="I1101">
        <v>0</v>
      </c>
      <c r="J1101" t="s">
        <v>17</v>
      </c>
      <c r="K1101" s="3">
        <v>0</v>
      </c>
      <c r="L1101" s="3">
        <v>0</v>
      </c>
      <c r="M1101" s="3">
        <v>14</v>
      </c>
      <c r="N1101" s="3">
        <v>12</v>
      </c>
      <c r="O1101" s="3">
        <v>12</v>
      </c>
      <c r="P1101" s="3">
        <v>24</v>
      </c>
      <c r="Q1101" s="3">
        <v>3</v>
      </c>
      <c r="R1101" s="3">
        <v>50</v>
      </c>
      <c r="S1101" s="3">
        <v>70</v>
      </c>
      <c r="T1101" s="3" t="s">
        <v>16</v>
      </c>
      <c r="U1101" s="3" t="s">
        <v>16</v>
      </c>
    </row>
    <row r="1102" spans="1:21" x14ac:dyDescent="0.45">
      <c r="A1102" t="s">
        <v>924</v>
      </c>
      <c r="B1102" t="s">
        <v>72</v>
      </c>
      <c r="C1102" t="s">
        <v>925</v>
      </c>
      <c r="D1102" s="3" t="s">
        <v>926</v>
      </c>
      <c r="E1102">
        <v>2007</v>
      </c>
      <c r="F1102">
        <v>2007</v>
      </c>
      <c r="G1102" t="s">
        <v>15</v>
      </c>
      <c r="H1102" t="s">
        <v>16</v>
      </c>
      <c r="I1102">
        <v>0</v>
      </c>
      <c r="J1102" t="s">
        <v>17</v>
      </c>
      <c r="K1102" s="3">
        <v>0</v>
      </c>
      <c r="L1102" s="3">
        <v>0</v>
      </c>
      <c r="M1102" s="3">
        <v>14</v>
      </c>
      <c r="N1102" s="3">
        <v>14</v>
      </c>
      <c r="O1102" s="3">
        <v>14</v>
      </c>
      <c r="P1102" s="3">
        <v>24</v>
      </c>
      <c r="Q1102" s="3">
        <v>3</v>
      </c>
      <c r="R1102" s="3">
        <v>50</v>
      </c>
      <c r="S1102" s="3">
        <v>83</v>
      </c>
      <c r="T1102" s="3" t="s">
        <v>16</v>
      </c>
      <c r="U1102" s="3" t="s">
        <v>16</v>
      </c>
    </row>
    <row r="1103" spans="1:21" x14ac:dyDescent="0.45">
      <c r="A1103" t="s">
        <v>924</v>
      </c>
      <c r="B1103" t="s">
        <v>72</v>
      </c>
      <c r="C1103" t="s">
        <v>925</v>
      </c>
      <c r="D1103" s="3" t="s">
        <v>926</v>
      </c>
      <c r="E1103">
        <v>2007</v>
      </c>
      <c r="F1103">
        <v>2007</v>
      </c>
      <c r="G1103" t="s">
        <v>15</v>
      </c>
      <c r="H1103" t="s">
        <v>16</v>
      </c>
      <c r="I1103">
        <v>0</v>
      </c>
      <c r="J1103" t="s">
        <v>17</v>
      </c>
      <c r="K1103" s="3">
        <v>0</v>
      </c>
      <c r="L1103" s="3">
        <v>0</v>
      </c>
      <c r="M1103" s="3">
        <v>14</v>
      </c>
      <c r="N1103" s="3">
        <v>16</v>
      </c>
      <c r="O1103" s="3">
        <v>16</v>
      </c>
      <c r="P1103" s="3">
        <v>24</v>
      </c>
      <c r="Q1103" s="3">
        <v>3</v>
      </c>
      <c r="R1103" s="3">
        <v>50</v>
      </c>
      <c r="S1103" s="3">
        <v>75</v>
      </c>
      <c r="T1103" s="3" t="s">
        <v>16</v>
      </c>
      <c r="U1103" s="3" t="s">
        <v>16</v>
      </c>
    </row>
    <row r="1104" spans="1:21" x14ac:dyDescent="0.45">
      <c r="A1104" t="s">
        <v>924</v>
      </c>
      <c r="B1104" t="s">
        <v>72</v>
      </c>
      <c r="C1104" t="s">
        <v>925</v>
      </c>
      <c r="D1104" s="3" t="s">
        <v>926</v>
      </c>
      <c r="E1104">
        <v>2007</v>
      </c>
      <c r="F1104">
        <v>2007</v>
      </c>
      <c r="G1104" t="s">
        <v>15</v>
      </c>
      <c r="H1104" t="s">
        <v>16</v>
      </c>
      <c r="I1104">
        <v>0</v>
      </c>
      <c r="J1104" t="s">
        <v>17</v>
      </c>
      <c r="K1104" s="3">
        <v>0</v>
      </c>
      <c r="L1104" s="3">
        <v>0</v>
      </c>
      <c r="M1104" s="3">
        <v>14</v>
      </c>
      <c r="N1104" s="3">
        <v>18</v>
      </c>
      <c r="O1104" s="3">
        <v>18</v>
      </c>
      <c r="P1104" s="3">
        <v>24</v>
      </c>
      <c r="Q1104" s="3">
        <v>3</v>
      </c>
      <c r="R1104" s="3">
        <v>50</v>
      </c>
      <c r="S1104" s="3">
        <v>88</v>
      </c>
      <c r="T1104" s="3" t="s">
        <v>16</v>
      </c>
      <c r="U1104" s="3" t="s">
        <v>16</v>
      </c>
    </row>
    <row r="1105" spans="1:21" x14ac:dyDescent="0.45">
      <c r="A1105" t="s">
        <v>924</v>
      </c>
      <c r="B1105" t="s">
        <v>72</v>
      </c>
      <c r="C1105" t="s">
        <v>925</v>
      </c>
      <c r="D1105" s="3" t="s">
        <v>926</v>
      </c>
      <c r="E1105">
        <v>2007</v>
      </c>
      <c r="F1105">
        <v>2007</v>
      </c>
      <c r="G1105" t="s">
        <v>15</v>
      </c>
      <c r="H1105" t="s">
        <v>16</v>
      </c>
      <c r="I1105">
        <v>0</v>
      </c>
      <c r="J1105" t="s">
        <v>17</v>
      </c>
      <c r="K1105" s="3">
        <v>0</v>
      </c>
      <c r="L1105" s="3">
        <v>0</v>
      </c>
      <c r="M1105" s="3">
        <v>14</v>
      </c>
      <c r="N1105" s="3">
        <v>20</v>
      </c>
      <c r="O1105" s="3">
        <v>20</v>
      </c>
      <c r="P1105" s="3">
        <v>24</v>
      </c>
      <c r="Q1105" s="3">
        <v>3</v>
      </c>
      <c r="R1105" s="3">
        <v>50</v>
      </c>
      <c r="S1105" s="3">
        <v>77</v>
      </c>
      <c r="T1105" s="3" t="s">
        <v>16</v>
      </c>
      <c r="U1105" s="3" t="s">
        <v>16</v>
      </c>
    </row>
    <row r="1106" spans="1:21" x14ac:dyDescent="0.45">
      <c r="A1106" t="s">
        <v>924</v>
      </c>
      <c r="B1106" t="s">
        <v>72</v>
      </c>
      <c r="C1106" t="s">
        <v>925</v>
      </c>
      <c r="D1106" s="3" t="s">
        <v>926</v>
      </c>
      <c r="E1106">
        <v>2007</v>
      </c>
      <c r="F1106">
        <v>2007</v>
      </c>
      <c r="G1106" t="s">
        <v>15</v>
      </c>
      <c r="H1106" t="s">
        <v>16</v>
      </c>
      <c r="I1106">
        <v>0</v>
      </c>
      <c r="J1106" t="s">
        <v>17</v>
      </c>
      <c r="K1106" s="3">
        <v>0</v>
      </c>
      <c r="L1106" s="3">
        <v>0</v>
      </c>
      <c r="M1106" s="3">
        <v>14</v>
      </c>
      <c r="N1106" s="3">
        <v>22</v>
      </c>
      <c r="O1106" s="3">
        <v>22</v>
      </c>
      <c r="P1106" s="3">
        <v>24</v>
      </c>
      <c r="Q1106" s="3">
        <v>3</v>
      </c>
      <c r="R1106" s="3">
        <v>50</v>
      </c>
      <c r="S1106" s="3">
        <v>75</v>
      </c>
      <c r="T1106" s="3" t="s">
        <v>16</v>
      </c>
      <c r="U1106" s="3" t="s">
        <v>16</v>
      </c>
    </row>
    <row r="1107" spans="1:21" x14ac:dyDescent="0.45">
      <c r="A1107" t="s">
        <v>924</v>
      </c>
      <c r="B1107" t="s">
        <v>72</v>
      </c>
      <c r="C1107" t="s">
        <v>925</v>
      </c>
      <c r="D1107" s="3" t="s">
        <v>926</v>
      </c>
      <c r="E1107">
        <v>2007</v>
      </c>
      <c r="F1107">
        <v>2007</v>
      </c>
      <c r="G1107" t="s">
        <v>15</v>
      </c>
      <c r="H1107" t="s">
        <v>16</v>
      </c>
      <c r="I1107">
        <v>0</v>
      </c>
      <c r="J1107" t="s">
        <v>17</v>
      </c>
      <c r="K1107" s="3">
        <v>0</v>
      </c>
      <c r="L1107" s="3">
        <v>0</v>
      </c>
      <c r="M1107" s="3">
        <v>14</v>
      </c>
      <c r="N1107" s="3">
        <v>24</v>
      </c>
      <c r="O1107" s="3">
        <v>24</v>
      </c>
      <c r="P1107" s="3">
        <v>24</v>
      </c>
      <c r="Q1107" s="3">
        <v>3</v>
      </c>
      <c r="R1107" s="3">
        <v>50</v>
      </c>
      <c r="S1107" s="3">
        <v>61</v>
      </c>
      <c r="T1107" s="3" t="s">
        <v>16</v>
      </c>
      <c r="U1107" s="3" t="s">
        <v>16</v>
      </c>
    </row>
    <row r="1108" spans="1:21" x14ac:dyDescent="0.45">
      <c r="A1108" t="s">
        <v>924</v>
      </c>
      <c r="B1108" t="s">
        <v>72</v>
      </c>
      <c r="C1108" t="s">
        <v>925</v>
      </c>
      <c r="D1108" s="3" t="s">
        <v>926</v>
      </c>
      <c r="E1108">
        <v>2007</v>
      </c>
      <c r="F1108">
        <v>2007</v>
      </c>
      <c r="G1108" t="s">
        <v>15</v>
      </c>
      <c r="H1108" t="s">
        <v>16</v>
      </c>
      <c r="I1108">
        <v>0</v>
      </c>
      <c r="J1108" t="s">
        <v>17</v>
      </c>
      <c r="K1108" s="3">
        <v>0</v>
      </c>
      <c r="L1108" s="3">
        <v>0</v>
      </c>
      <c r="M1108" s="3">
        <v>14</v>
      </c>
      <c r="N1108" s="3">
        <v>26</v>
      </c>
      <c r="O1108" s="3">
        <v>26</v>
      </c>
      <c r="P1108" s="3">
        <v>24</v>
      </c>
      <c r="Q1108" s="3">
        <v>3</v>
      </c>
      <c r="R1108" s="3">
        <v>50</v>
      </c>
      <c r="S1108" s="3">
        <v>50</v>
      </c>
      <c r="T1108" s="3" t="s">
        <v>16</v>
      </c>
      <c r="U1108" s="3" t="s">
        <v>16</v>
      </c>
    </row>
    <row r="1109" spans="1:21" x14ac:dyDescent="0.45">
      <c r="A1109" t="s">
        <v>924</v>
      </c>
      <c r="B1109" t="s">
        <v>72</v>
      </c>
      <c r="C1109" t="s">
        <v>925</v>
      </c>
      <c r="D1109" s="3" t="s">
        <v>926</v>
      </c>
      <c r="E1109">
        <v>2007</v>
      </c>
      <c r="F1109">
        <v>2007</v>
      </c>
      <c r="G1109" t="s">
        <v>15</v>
      </c>
      <c r="H1109" t="s">
        <v>16</v>
      </c>
      <c r="I1109">
        <v>0</v>
      </c>
      <c r="J1109" t="s">
        <v>17</v>
      </c>
      <c r="K1109" s="3">
        <v>0</v>
      </c>
      <c r="L1109" s="3">
        <v>0</v>
      </c>
      <c r="M1109" s="3">
        <v>14</v>
      </c>
      <c r="N1109" s="3">
        <v>28</v>
      </c>
      <c r="O1109" s="3">
        <v>28</v>
      </c>
      <c r="P1109" s="3">
        <v>24</v>
      </c>
      <c r="Q1109" s="3">
        <v>3</v>
      </c>
      <c r="R1109" s="3">
        <v>50</v>
      </c>
      <c r="S1109" s="3">
        <v>44</v>
      </c>
      <c r="T1109" s="3" t="s">
        <v>16</v>
      </c>
      <c r="U1109" s="3" t="s">
        <v>16</v>
      </c>
    </row>
    <row r="1110" spans="1:21" x14ac:dyDescent="0.45">
      <c r="A1110" t="s">
        <v>924</v>
      </c>
      <c r="B1110" t="s">
        <v>72</v>
      </c>
      <c r="C1110" t="s">
        <v>925</v>
      </c>
      <c r="D1110" s="3" t="s">
        <v>926</v>
      </c>
      <c r="E1110">
        <v>2007</v>
      </c>
      <c r="F1110">
        <v>2007</v>
      </c>
      <c r="G1110" t="s">
        <v>15</v>
      </c>
      <c r="H1110" t="s">
        <v>16</v>
      </c>
      <c r="I1110">
        <v>0</v>
      </c>
      <c r="J1110" t="s">
        <v>17</v>
      </c>
      <c r="K1110" s="3">
        <v>0</v>
      </c>
      <c r="L1110" s="3">
        <v>0</v>
      </c>
      <c r="M1110" s="3">
        <v>14</v>
      </c>
      <c r="N1110" s="3">
        <v>30</v>
      </c>
      <c r="O1110" s="3">
        <v>30</v>
      </c>
      <c r="P1110" s="3">
        <v>24</v>
      </c>
      <c r="Q1110" s="3">
        <v>3</v>
      </c>
      <c r="R1110" s="3">
        <v>50</v>
      </c>
      <c r="S1110" s="3">
        <v>39</v>
      </c>
      <c r="T1110" s="3" t="s">
        <v>16</v>
      </c>
      <c r="U1110" s="3" t="s">
        <v>16</v>
      </c>
    </row>
    <row r="1111" spans="1:21" x14ac:dyDescent="0.45">
      <c r="A1111" t="s">
        <v>927</v>
      </c>
      <c r="B1111" t="s">
        <v>928</v>
      </c>
      <c r="C1111" t="s">
        <v>929</v>
      </c>
      <c r="D1111" s="3" t="s">
        <v>931</v>
      </c>
      <c r="E1111">
        <v>2009</v>
      </c>
      <c r="F1111">
        <v>2010</v>
      </c>
      <c r="G1111" t="s">
        <v>15</v>
      </c>
      <c r="H1111" t="s">
        <v>16</v>
      </c>
      <c r="I1111">
        <v>0</v>
      </c>
      <c r="J1111" t="s">
        <v>17</v>
      </c>
      <c r="K1111" s="3">
        <v>0</v>
      </c>
      <c r="L1111" s="3">
        <v>0</v>
      </c>
      <c r="M1111" s="3">
        <v>30</v>
      </c>
      <c r="N1111" s="3">
        <v>25</v>
      </c>
      <c r="O1111" s="3">
        <v>25</v>
      </c>
      <c r="P1111" t="s">
        <v>16</v>
      </c>
      <c r="Q1111" s="3">
        <v>3</v>
      </c>
      <c r="R1111" s="3">
        <v>100</v>
      </c>
      <c r="S1111" s="3">
        <v>48</v>
      </c>
      <c r="T1111" s="3" t="s">
        <v>16</v>
      </c>
      <c r="U1111" s="3" t="s">
        <v>16</v>
      </c>
    </row>
    <row r="1112" spans="1:21" x14ac:dyDescent="0.45">
      <c r="A1112" t="s">
        <v>927</v>
      </c>
      <c r="B1112" t="s">
        <v>928</v>
      </c>
      <c r="C1112" t="s">
        <v>930</v>
      </c>
      <c r="D1112" s="3" t="s">
        <v>931</v>
      </c>
      <c r="E1112">
        <v>2009</v>
      </c>
      <c r="F1112">
        <v>2010</v>
      </c>
      <c r="G1112" t="s">
        <v>15</v>
      </c>
      <c r="H1112" t="s">
        <v>16</v>
      </c>
      <c r="I1112">
        <v>0</v>
      </c>
      <c r="J1112" t="s">
        <v>17</v>
      </c>
      <c r="K1112" s="3">
        <v>0</v>
      </c>
      <c r="L1112" s="3">
        <v>0</v>
      </c>
      <c r="M1112" s="3">
        <v>30</v>
      </c>
      <c r="N1112" s="3">
        <v>25</v>
      </c>
      <c r="O1112" s="3">
        <v>25</v>
      </c>
      <c r="P1112" t="s">
        <v>16</v>
      </c>
      <c r="Q1112" s="3">
        <v>3</v>
      </c>
      <c r="R1112" s="3">
        <v>100</v>
      </c>
      <c r="S1112" s="3">
        <v>95</v>
      </c>
      <c r="T1112" s="3" t="s">
        <v>16</v>
      </c>
      <c r="U1112" s="3" t="s">
        <v>16</v>
      </c>
    </row>
    <row r="1113" spans="1:21" x14ac:dyDescent="0.45">
      <c r="A1113" t="s">
        <v>927</v>
      </c>
      <c r="B1113" t="s">
        <v>928</v>
      </c>
      <c r="C1113" t="s">
        <v>929</v>
      </c>
      <c r="D1113" s="3" t="s">
        <v>931</v>
      </c>
      <c r="E1113">
        <v>2009</v>
      </c>
      <c r="F1113">
        <v>2010</v>
      </c>
      <c r="G1113" t="s">
        <v>15</v>
      </c>
      <c r="H1113">
        <v>4</v>
      </c>
      <c r="I1113">
        <v>21</v>
      </c>
      <c r="J1113" t="s">
        <v>17</v>
      </c>
      <c r="K1113" s="3">
        <v>0</v>
      </c>
      <c r="L1113" s="3">
        <v>0</v>
      </c>
      <c r="M1113" s="3">
        <v>30</v>
      </c>
      <c r="N1113" s="3">
        <v>25</v>
      </c>
      <c r="O1113" s="3">
        <v>25</v>
      </c>
      <c r="P1113" t="s">
        <v>16</v>
      </c>
      <c r="Q1113" s="3">
        <v>3</v>
      </c>
      <c r="R1113" s="3">
        <v>100</v>
      </c>
      <c r="S1113" s="3">
        <v>11</v>
      </c>
      <c r="T1113" s="3" t="s">
        <v>16</v>
      </c>
      <c r="U1113" s="3" t="s">
        <v>16</v>
      </c>
    </row>
    <row r="1114" spans="1:21" x14ac:dyDescent="0.45">
      <c r="A1114" t="s">
        <v>927</v>
      </c>
      <c r="B1114" t="s">
        <v>928</v>
      </c>
      <c r="C1114" t="s">
        <v>930</v>
      </c>
      <c r="D1114" s="3" t="s">
        <v>931</v>
      </c>
      <c r="E1114">
        <v>2009</v>
      </c>
      <c r="F1114">
        <v>2010</v>
      </c>
      <c r="G1114" t="s">
        <v>15</v>
      </c>
      <c r="H1114">
        <v>4</v>
      </c>
      <c r="I1114">
        <v>21</v>
      </c>
      <c r="J1114" t="s">
        <v>17</v>
      </c>
      <c r="K1114" s="3">
        <v>0</v>
      </c>
      <c r="L1114" s="3">
        <v>0</v>
      </c>
      <c r="M1114" s="3">
        <v>30</v>
      </c>
      <c r="N1114" s="3">
        <v>25</v>
      </c>
      <c r="O1114" s="3">
        <v>25</v>
      </c>
      <c r="P1114" t="s">
        <v>16</v>
      </c>
      <c r="Q1114" s="3">
        <v>3</v>
      </c>
      <c r="R1114" s="3">
        <v>100</v>
      </c>
      <c r="S1114" s="3">
        <v>37</v>
      </c>
      <c r="T1114" s="3" t="s">
        <v>16</v>
      </c>
      <c r="U1114" s="3" t="s">
        <v>16</v>
      </c>
    </row>
    <row r="1115" spans="1:21" x14ac:dyDescent="0.45">
      <c r="A1115" t="s">
        <v>932</v>
      </c>
      <c r="B1115" t="s">
        <v>933</v>
      </c>
      <c r="C1115" t="s">
        <v>934</v>
      </c>
      <c r="D1115" s="3" t="s">
        <v>936</v>
      </c>
      <c r="E1115">
        <v>2008</v>
      </c>
      <c r="F1115">
        <v>2008</v>
      </c>
      <c r="G1115" t="s">
        <v>15</v>
      </c>
      <c r="H1115" t="s">
        <v>16</v>
      </c>
      <c r="I1115">
        <v>0</v>
      </c>
      <c r="J1115" t="s">
        <v>17</v>
      </c>
      <c r="K1115" s="3">
        <v>0</v>
      </c>
      <c r="L1115" s="3">
        <v>0</v>
      </c>
      <c r="M1115" s="3">
        <v>91</v>
      </c>
      <c r="N1115" s="3">
        <v>22</v>
      </c>
      <c r="O1115" s="3">
        <v>22</v>
      </c>
      <c r="P1115" s="3">
        <v>12</v>
      </c>
      <c r="Q1115" s="3">
        <v>6</v>
      </c>
      <c r="R1115" s="3">
        <v>24</v>
      </c>
      <c r="S1115" s="3">
        <v>86.8</v>
      </c>
      <c r="T1115" s="3" t="s">
        <v>16</v>
      </c>
      <c r="U1115" s="3" t="s">
        <v>16</v>
      </c>
    </row>
    <row r="1116" spans="1:21" x14ac:dyDescent="0.45">
      <c r="A1116" t="s">
        <v>932</v>
      </c>
      <c r="B1116" t="s">
        <v>933</v>
      </c>
      <c r="C1116" t="s">
        <v>935</v>
      </c>
      <c r="D1116" s="3" t="s">
        <v>937</v>
      </c>
      <c r="E1116">
        <v>2008</v>
      </c>
      <c r="F1116">
        <v>2008</v>
      </c>
      <c r="G1116" t="s">
        <v>15</v>
      </c>
      <c r="H1116" t="s">
        <v>16</v>
      </c>
      <c r="I1116">
        <v>0</v>
      </c>
      <c r="J1116" t="s">
        <v>17</v>
      </c>
      <c r="K1116" s="3">
        <v>0</v>
      </c>
      <c r="L1116" s="3">
        <v>0</v>
      </c>
      <c r="M1116" s="3">
        <v>91</v>
      </c>
      <c r="N1116" s="3">
        <v>22</v>
      </c>
      <c r="O1116" s="3">
        <v>22</v>
      </c>
      <c r="P1116" s="3">
        <v>12</v>
      </c>
      <c r="Q1116" s="3">
        <v>6</v>
      </c>
      <c r="R1116" s="3">
        <v>24</v>
      </c>
      <c r="S1116" s="3">
        <v>84</v>
      </c>
      <c r="T1116" s="3" t="s">
        <v>16</v>
      </c>
      <c r="U1116" s="3" t="s">
        <v>16</v>
      </c>
    </row>
    <row r="1117" spans="1:21" x14ac:dyDescent="0.45">
      <c r="A1117" t="s">
        <v>938</v>
      </c>
      <c r="B1117" t="s">
        <v>457</v>
      </c>
      <c r="C1117" t="s">
        <v>939</v>
      </c>
      <c r="D1117" s="3" t="s">
        <v>940</v>
      </c>
      <c r="E1117">
        <v>2007</v>
      </c>
      <c r="F1117">
        <v>2010</v>
      </c>
      <c r="G1117" t="s">
        <v>15</v>
      </c>
      <c r="H1117" t="s">
        <v>941</v>
      </c>
      <c r="I1117">
        <v>120</v>
      </c>
      <c r="J1117" t="s">
        <v>17</v>
      </c>
      <c r="K1117" s="3">
        <v>0</v>
      </c>
      <c r="L1117" s="3">
        <v>0</v>
      </c>
      <c r="M1117">
        <v>210</v>
      </c>
      <c r="N1117" s="3">
        <v>30</v>
      </c>
      <c r="O1117" s="3">
        <v>15</v>
      </c>
      <c r="P1117" s="3">
        <v>16</v>
      </c>
      <c r="Q1117" s="3">
        <v>3</v>
      </c>
      <c r="R1117" s="3">
        <v>50</v>
      </c>
      <c r="S1117" s="3">
        <v>42.7</v>
      </c>
      <c r="T1117" s="3" t="s">
        <v>16</v>
      </c>
      <c r="U1117" s="3" t="s">
        <v>16</v>
      </c>
    </row>
    <row r="1118" spans="1:21" x14ac:dyDescent="0.45">
      <c r="A1118" t="s">
        <v>938</v>
      </c>
      <c r="B1118" t="s">
        <v>457</v>
      </c>
      <c r="C1118" t="s">
        <v>939</v>
      </c>
      <c r="D1118" s="3" t="s">
        <v>940</v>
      </c>
      <c r="E1118">
        <v>2007</v>
      </c>
      <c r="F1118">
        <v>2010</v>
      </c>
      <c r="G1118" t="s">
        <v>15</v>
      </c>
      <c r="H1118" t="s">
        <v>941</v>
      </c>
      <c r="I1118">
        <v>120</v>
      </c>
      <c r="J1118" t="s">
        <v>15</v>
      </c>
      <c r="K1118" s="3">
        <v>0</v>
      </c>
      <c r="L1118" s="3">
        <v>0</v>
      </c>
      <c r="M1118">
        <v>210</v>
      </c>
      <c r="N1118" s="3">
        <v>30</v>
      </c>
      <c r="O1118" s="3">
        <v>15</v>
      </c>
      <c r="P1118" s="3">
        <v>16</v>
      </c>
      <c r="Q1118" s="3">
        <v>3</v>
      </c>
      <c r="R1118" s="3">
        <v>50</v>
      </c>
      <c r="S1118" s="3">
        <v>68.7</v>
      </c>
      <c r="T1118" s="3" t="s">
        <v>16</v>
      </c>
      <c r="U1118" s="3" t="s">
        <v>16</v>
      </c>
    </row>
    <row r="1119" spans="1:21" x14ac:dyDescent="0.45">
      <c r="A1119" t="s">
        <v>942</v>
      </c>
      <c r="B1119" t="s">
        <v>943</v>
      </c>
      <c r="C1119" t="s">
        <v>946</v>
      </c>
      <c r="D1119" s="3" t="s">
        <v>947</v>
      </c>
      <c r="E1119">
        <v>2006</v>
      </c>
      <c r="F1119">
        <v>2006</v>
      </c>
      <c r="G1119" t="s">
        <v>17</v>
      </c>
      <c r="H1119" t="s">
        <v>941</v>
      </c>
      <c r="I1119">
        <v>120</v>
      </c>
      <c r="J1119" t="s">
        <v>17</v>
      </c>
      <c r="K1119" s="3">
        <v>0</v>
      </c>
      <c r="L1119" s="3">
        <v>0</v>
      </c>
      <c r="M1119">
        <v>240</v>
      </c>
      <c r="N1119" s="3">
        <v>30</v>
      </c>
      <c r="O1119" s="3">
        <v>15</v>
      </c>
      <c r="P1119" s="3">
        <v>16</v>
      </c>
      <c r="Q1119" s="3">
        <v>4</v>
      </c>
      <c r="R1119" s="3">
        <v>50</v>
      </c>
      <c r="S1119" s="3">
        <v>89.5</v>
      </c>
      <c r="T1119" s="3" t="s">
        <v>16</v>
      </c>
      <c r="U1119" s="3" t="s">
        <v>16</v>
      </c>
    </row>
    <row r="1120" spans="1:21" x14ac:dyDescent="0.45">
      <c r="A1120" t="s">
        <v>942</v>
      </c>
      <c r="B1120" t="s">
        <v>944</v>
      </c>
      <c r="C1120" t="s">
        <v>946</v>
      </c>
      <c r="D1120" s="3" t="s">
        <v>947</v>
      </c>
      <c r="E1120">
        <v>2006</v>
      </c>
      <c r="F1120">
        <v>2006</v>
      </c>
      <c r="G1120" t="s">
        <v>17</v>
      </c>
      <c r="H1120" t="s">
        <v>941</v>
      </c>
      <c r="I1120">
        <v>120</v>
      </c>
      <c r="J1120" t="s">
        <v>17</v>
      </c>
      <c r="K1120" s="3">
        <v>0</v>
      </c>
      <c r="L1120" s="3">
        <v>0</v>
      </c>
      <c r="M1120">
        <v>240</v>
      </c>
      <c r="N1120" s="3">
        <v>30</v>
      </c>
      <c r="O1120" s="3">
        <v>15</v>
      </c>
      <c r="P1120" s="3">
        <v>16</v>
      </c>
      <c r="Q1120" s="3">
        <v>4</v>
      </c>
      <c r="R1120" s="3">
        <v>50</v>
      </c>
      <c r="S1120" s="3">
        <v>2.5</v>
      </c>
      <c r="T1120" s="3" t="s">
        <v>16</v>
      </c>
      <c r="U1120" s="3" t="s">
        <v>16</v>
      </c>
    </row>
    <row r="1121" spans="1:21" x14ac:dyDescent="0.45">
      <c r="A1121" t="s">
        <v>942</v>
      </c>
      <c r="B1121" t="s">
        <v>457</v>
      </c>
      <c r="C1121" t="s">
        <v>946</v>
      </c>
      <c r="D1121" s="3" t="s">
        <v>947</v>
      </c>
      <c r="E1121">
        <v>2006</v>
      </c>
      <c r="F1121">
        <v>2006</v>
      </c>
      <c r="G1121" t="s">
        <v>17</v>
      </c>
      <c r="H1121" t="s">
        <v>941</v>
      </c>
      <c r="I1121">
        <v>120</v>
      </c>
      <c r="J1121" t="s">
        <v>17</v>
      </c>
      <c r="K1121" s="3">
        <v>0</v>
      </c>
      <c r="L1121" s="3">
        <v>0</v>
      </c>
      <c r="M1121">
        <v>240</v>
      </c>
      <c r="N1121" s="3">
        <v>30</v>
      </c>
      <c r="O1121" s="3">
        <v>15</v>
      </c>
      <c r="P1121" s="3">
        <v>16</v>
      </c>
      <c r="Q1121" s="3">
        <v>4</v>
      </c>
      <c r="R1121" s="3">
        <v>50</v>
      </c>
      <c r="S1121" s="3">
        <v>0.5</v>
      </c>
      <c r="T1121" s="3" t="s">
        <v>16</v>
      </c>
      <c r="U1121" s="3" t="s">
        <v>16</v>
      </c>
    </row>
    <row r="1122" spans="1:21" x14ac:dyDescent="0.45">
      <c r="A1122" t="s">
        <v>942</v>
      </c>
      <c r="B1122" t="s">
        <v>945</v>
      </c>
      <c r="C1122" t="s">
        <v>946</v>
      </c>
      <c r="D1122" s="3" t="s">
        <v>947</v>
      </c>
      <c r="E1122">
        <v>2006</v>
      </c>
      <c r="F1122">
        <v>2006</v>
      </c>
      <c r="G1122" t="s">
        <v>17</v>
      </c>
      <c r="H1122" t="s">
        <v>941</v>
      </c>
      <c r="I1122">
        <v>120</v>
      </c>
      <c r="J1122" t="s">
        <v>17</v>
      </c>
      <c r="K1122" s="3">
        <v>0</v>
      </c>
      <c r="L1122" s="3">
        <v>0</v>
      </c>
      <c r="M1122">
        <v>240</v>
      </c>
      <c r="N1122" s="3">
        <v>30</v>
      </c>
      <c r="O1122" s="3">
        <v>15</v>
      </c>
      <c r="P1122" s="3">
        <v>16</v>
      </c>
      <c r="Q1122" s="3">
        <v>4</v>
      </c>
      <c r="R1122" s="3">
        <v>50</v>
      </c>
      <c r="S1122" s="3">
        <v>0.5</v>
      </c>
      <c r="T1122" s="3" t="s">
        <v>16</v>
      </c>
      <c r="U1122" s="3" t="s">
        <v>16</v>
      </c>
    </row>
    <row r="1123" spans="1:21" x14ac:dyDescent="0.45">
      <c r="A1123" t="s">
        <v>942</v>
      </c>
      <c r="B1123" t="s">
        <v>943</v>
      </c>
      <c r="C1123" t="s">
        <v>946</v>
      </c>
      <c r="D1123" s="3" t="s">
        <v>947</v>
      </c>
      <c r="E1123">
        <v>2006</v>
      </c>
      <c r="F1123">
        <v>2006</v>
      </c>
      <c r="G1123" t="s">
        <v>17</v>
      </c>
      <c r="H1123" t="s">
        <v>941</v>
      </c>
      <c r="I1123">
        <v>120</v>
      </c>
      <c r="J1123" t="s">
        <v>15</v>
      </c>
      <c r="K1123" s="3">
        <v>0</v>
      </c>
      <c r="L1123" s="3">
        <v>0</v>
      </c>
      <c r="M1123">
        <v>240</v>
      </c>
      <c r="N1123" s="3">
        <v>30</v>
      </c>
      <c r="O1123" s="3">
        <v>15</v>
      </c>
      <c r="P1123" s="3">
        <v>16</v>
      </c>
      <c r="Q1123" s="3">
        <v>4</v>
      </c>
      <c r="R1123" s="3">
        <v>50</v>
      </c>
      <c r="S1123" s="3">
        <v>89</v>
      </c>
      <c r="T1123" s="3" t="s">
        <v>16</v>
      </c>
      <c r="U1123" s="3" t="s">
        <v>16</v>
      </c>
    </row>
    <row r="1124" spans="1:21" x14ac:dyDescent="0.45">
      <c r="A1124" t="s">
        <v>942</v>
      </c>
      <c r="B1124" t="s">
        <v>945</v>
      </c>
      <c r="C1124" t="s">
        <v>946</v>
      </c>
      <c r="D1124" s="3" t="s">
        <v>947</v>
      </c>
      <c r="E1124">
        <v>2006</v>
      </c>
      <c r="F1124">
        <v>2006</v>
      </c>
      <c r="G1124" t="s">
        <v>17</v>
      </c>
      <c r="H1124" t="s">
        <v>941</v>
      </c>
      <c r="I1124">
        <v>120</v>
      </c>
      <c r="J1124" t="s">
        <v>15</v>
      </c>
      <c r="K1124" s="3">
        <v>0</v>
      </c>
      <c r="L1124" s="3">
        <v>0</v>
      </c>
      <c r="M1124">
        <v>240</v>
      </c>
      <c r="N1124" s="3">
        <v>30</v>
      </c>
      <c r="O1124" s="3">
        <v>15</v>
      </c>
      <c r="P1124" s="3">
        <v>16</v>
      </c>
      <c r="Q1124" s="3">
        <v>4</v>
      </c>
      <c r="R1124" s="3">
        <v>50</v>
      </c>
      <c r="S1124" s="3">
        <v>99</v>
      </c>
      <c r="T1124" s="3" t="s">
        <v>16</v>
      </c>
      <c r="U1124" s="3" t="s">
        <v>16</v>
      </c>
    </row>
    <row r="1125" spans="1:21" x14ac:dyDescent="0.45">
      <c r="A1125" t="s">
        <v>948</v>
      </c>
      <c r="B1125" t="s">
        <v>384</v>
      </c>
      <c r="C1125" t="s">
        <v>949</v>
      </c>
      <c r="D1125" s="3" t="s">
        <v>950</v>
      </c>
      <c r="E1125">
        <v>1998</v>
      </c>
      <c r="F1125">
        <v>1999</v>
      </c>
      <c r="G1125" t="s">
        <v>15</v>
      </c>
      <c r="H1125" t="s">
        <v>16</v>
      </c>
      <c r="I1125">
        <v>0</v>
      </c>
      <c r="J1125" t="s">
        <v>17</v>
      </c>
      <c r="K1125" s="3">
        <v>0</v>
      </c>
      <c r="L1125" s="3">
        <v>0</v>
      </c>
      <c r="M1125" s="3">
        <v>21</v>
      </c>
      <c r="N1125" s="3">
        <v>22</v>
      </c>
      <c r="O1125" s="3">
        <v>22</v>
      </c>
      <c r="P1125" s="3">
        <v>0</v>
      </c>
      <c r="Q1125" s="3">
        <v>191</v>
      </c>
      <c r="R1125" s="3">
        <v>100</v>
      </c>
      <c r="S1125" s="3">
        <v>95.99</v>
      </c>
      <c r="T1125" s="3" t="s">
        <v>16</v>
      </c>
      <c r="U1125" s="3" t="s">
        <v>16</v>
      </c>
    </row>
    <row r="1126" spans="1:21" x14ac:dyDescent="0.45">
      <c r="A1126" t="s">
        <v>951</v>
      </c>
      <c r="B1126" t="s">
        <v>952</v>
      </c>
      <c r="C1126" t="s">
        <v>953</v>
      </c>
      <c r="D1126" s="3" t="s">
        <v>954</v>
      </c>
      <c r="E1126">
        <v>2008</v>
      </c>
      <c r="F1126">
        <v>2009</v>
      </c>
      <c r="G1126" t="s">
        <v>15</v>
      </c>
      <c r="H1126" t="s">
        <v>16</v>
      </c>
      <c r="I1126">
        <v>0</v>
      </c>
      <c r="J1126" t="s">
        <v>17</v>
      </c>
      <c r="K1126" s="3">
        <v>0</v>
      </c>
      <c r="L1126" s="3">
        <v>0</v>
      </c>
      <c r="M1126" s="3">
        <v>75</v>
      </c>
      <c r="N1126" s="3">
        <v>20</v>
      </c>
      <c r="O1126" s="3">
        <v>20</v>
      </c>
      <c r="P1126" s="3">
        <v>0</v>
      </c>
      <c r="Q1126" s="3">
        <v>4</v>
      </c>
      <c r="R1126" s="3">
        <v>50</v>
      </c>
      <c r="S1126" s="3">
        <v>5.5</v>
      </c>
      <c r="T1126" s="3" t="s">
        <v>16</v>
      </c>
      <c r="U1126" s="3" t="s">
        <v>16</v>
      </c>
    </row>
    <row r="1127" spans="1:21" x14ac:dyDescent="0.45">
      <c r="A1127" t="s">
        <v>951</v>
      </c>
      <c r="B1127" t="s">
        <v>952</v>
      </c>
      <c r="C1127" t="s">
        <v>953</v>
      </c>
      <c r="D1127" s="3" t="s">
        <v>954</v>
      </c>
      <c r="E1127">
        <v>2008</v>
      </c>
      <c r="F1127">
        <v>2009</v>
      </c>
      <c r="G1127" t="s">
        <v>15</v>
      </c>
      <c r="H1127">
        <v>4</v>
      </c>
      <c r="I1127">
        <v>21</v>
      </c>
      <c r="J1127" t="s">
        <v>17</v>
      </c>
      <c r="K1127" s="3">
        <v>0</v>
      </c>
      <c r="L1127" s="3">
        <v>0</v>
      </c>
      <c r="M1127" s="3">
        <v>75</v>
      </c>
      <c r="N1127" s="3">
        <v>20</v>
      </c>
      <c r="O1127" s="3">
        <v>20</v>
      </c>
      <c r="P1127" s="3">
        <v>0</v>
      </c>
      <c r="Q1127" s="3">
        <v>4</v>
      </c>
      <c r="R1127" s="3">
        <v>50</v>
      </c>
      <c r="S1127" s="3">
        <v>5.5</v>
      </c>
      <c r="T1127" s="3" t="s">
        <v>16</v>
      </c>
      <c r="U1127" s="3" t="s">
        <v>16</v>
      </c>
    </row>
    <row r="1128" spans="1:21" x14ac:dyDescent="0.45">
      <c r="A1128" t="s">
        <v>951</v>
      </c>
      <c r="B1128" t="s">
        <v>952</v>
      </c>
      <c r="C1128" t="s">
        <v>953</v>
      </c>
      <c r="D1128" s="3" t="s">
        <v>954</v>
      </c>
      <c r="E1128">
        <v>2008</v>
      </c>
      <c r="F1128">
        <v>2009</v>
      </c>
      <c r="G1128" t="s">
        <v>15</v>
      </c>
      <c r="H1128" t="s">
        <v>16</v>
      </c>
      <c r="I1128">
        <v>0</v>
      </c>
      <c r="J1128" t="s">
        <v>15</v>
      </c>
      <c r="K1128" s="3">
        <v>0</v>
      </c>
      <c r="L1128" s="3">
        <v>0</v>
      </c>
      <c r="M1128" s="3">
        <v>75</v>
      </c>
      <c r="N1128" s="3">
        <v>20</v>
      </c>
      <c r="O1128" s="3">
        <v>20</v>
      </c>
      <c r="P1128" s="3">
        <v>0</v>
      </c>
      <c r="Q1128" s="3">
        <v>4</v>
      </c>
      <c r="R1128" s="3">
        <v>50</v>
      </c>
      <c r="S1128" s="3">
        <v>45</v>
      </c>
      <c r="T1128" s="3" t="s">
        <v>16</v>
      </c>
      <c r="U1128" s="3" t="s">
        <v>16</v>
      </c>
    </row>
    <row r="1129" spans="1:21" x14ac:dyDescent="0.45">
      <c r="A1129" t="s">
        <v>955</v>
      </c>
      <c r="B1129" t="s">
        <v>332</v>
      </c>
      <c r="C1129" t="s">
        <v>956</v>
      </c>
      <c r="D1129" t="s">
        <v>957</v>
      </c>
      <c r="E1129">
        <v>2007</v>
      </c>
      <c r="F1129">
        <v>2007</v>
      </c>
      <c r="G1129" t="s">
        <v>17</v>
      </c>
      <c r="H1129">
        <v>5</v>
      </c>
      <c r="I1129">
        <v>5</v>
      </c>
      <c r="J1129" t="s">
        <v>17</v>
      </c>
      <c r="K1129" s="3">
        <v>0</v>
      </c>
      <c r="L1129" s="3">
        <v>0</v>
      </c>
      <c r="M1129" s="3">
        <v>14</v>
      </c>
      <c r="N1129" s="3">
        <v>25</v>
      </c>
      <c r="O1129" s="3">
        <v>15</v>
      </c>
      <c r="P1129" s="3">
        <v>8</v>
      </c>
      <c r="Q1129" s="3">
        <v>4</v>
      </c>
      <c r="R1129" s="3">
        <v>100</v>
      </c>
      <c r="S1129" s="3">
        <v>52</v>
      </c>
      <c r="T1129" s="3" t="s">
        <v>16</v>
      </c>
      <c r="U1129" s="3" t="s">
        <v>16</v>
      </c>
    </row>
    <row r="1130" spans="1:21" x14ac:dyDescent="0.45">
      <c r="A1130" t="s">
        <v>958</v>
      </c>
      <c r="B1130" t="s">
        <v>959</v>
      </c>
      <c r="C1130" t="s">
        <v>960</v>
      </c>
      <c r="D1130" t="s">
        <v>961</v>
      </c>
      <c r="E1130">
        <v>2010</v>
      </c>
      <c r="F1130">
        <v>2010</v>
      </c>
      <c r="G1130" t="s">
        <v>15</v>
      </c>
      <c r="H1130" t="s">
        <v>16</v>
      </c>
      <c r="I1130">
        <v>0</v>
      </c>
      <c r="J1130" t="s">
        <v>15</v>
      </c>
      <c r="K1130" s="3">
        <v>0</v>
      </c>
      <c r="L1130" s="3">
        <v>0</v>
      </c>
      <c r="M1130" s="3">
        <v>55</v>
      </c>
      <c r="N1130" s="3">
        <v>24</v>
      </c>
      <c r="O1130" s="3">
        <v>24</v>
      </c>
      <c r="P1130" s="3">
        <v>16</v>
      </c>
      <c r="Q1130" s="3">
        <v>3</v>
      </c>
      <c r="R1130" s="3">
        <v>20</v>
      </c>
      <c r="S1130" s="3">
        <v>44</v>
      </c>
      <c r="T1130" s="3" t="s">
        <v>16</v>
      </c>
      <c r="U1130" s="3" t="s">
        <v>16</v>
      </c>
    </row>
    <row r="1131" spans="1:21" x14ac:dyDescent="0.45">
      <c r="A1131" t="s">
        <v>962</v>
      </c>
      <c r="B1131" t="s">
        <v>321</v>
      </c>
      <c r="C1131" t="s">
        <v>964</v>
      </c>
      <c r="D1131" t="s">
        <v>963</v>
      </c>
      <c r="E1131">
        <v>2005</v>
      </c>
      <c r="F1131">
        <v>2006</v>
      </c>
      <c r="G1131" t="s">
        <v>15</v>
      </c>
      <c r="H1131">
        <v>2</v>
      </c>
      <c r="I1131">
        <v>42</v>
      </c>
      <c r="J1131" t="s">
        <v>17</v>
      </c>
      <c r="K1131" s="3">
        <v>0</v>
      </c>
      <c r="L1131" s="3">
        <v>0</v>
      </c>
      <c r="M1131" t="s">
        <v>16</v>
      </c>
      <c r="N1131" s="3">
        <v>20</v>
      </c>
      <c r="O1131" s="3">
        <v>20</v>
      </c>
      <c r="P1131" s="3">
        <v>0</v>
      </c>
      <c r="Q1131" t="s">
        <v>16</v>
      </c>
      <c r="R1131" t="s">
        <v>16</v>
      </c>
      <c r="S1131" s="3">
        <v>39.46</v>
      </c>
      <c r="T1131" s="3" t="s">
        <v>16</v>
      </c>
      <c r="U1131" s="3" t="s">
        <v>16</v>
      </c>
    </row>
    <row r="1132" spans="1:21" x14ac:dyDescent="0.45">
      <c r="A1132" t="s">
        <v>962</v>
      </c>
      <c r="B1132" t="s">
        <v>321</v>
      </c>
      <c r="C1132" t="s">
        <v>964</v>
      </c>
      <c r="D1132" t="s">
        <v>963</v>
      </c>
      <c r="E1132">
        <v>2005</v>
      </c>
      <c r="F1132">
        <v>2006</v>
      </c>
      <c r="G1132" t="s">
        <v>15</v>
      </c>
      <c r="H1132">
        <v>2</v>
      </c>
      <c r="I1132">
        <v>42</v>
      </c>
      <c r="J1132" t="s">
        <v>17</v>
      </c>
      <c r="K1132" s="3">
        <v>0</v>
      </c>
      <c r="L1132" s="3">
        <v>0</v>
      </c>
      <c r="M1132" t="s">
        <v>16</v>
      </c>
      <c r="N1132" s="3">
        <v>20</v>
      </c>
      <c r="O1132">
        <v>10</v>
      </c>
      <c r="P1132" s="3">
        <v>12</v>
      </c>
      <c r="Q1132" t="s">
        <v>16</v>
      </c>
      <c r="R1132" t="s">
        <v>16</v>
      </c>
      <c r="S1132" s="3">
        <v>42.11</v>
      </c>
      <c r="T1132" s="3" t="s">
        <v>16</v>
      </c>
      <c r="U1132" s="3" t="s">
        <v>16</v>
      </c>
    </row>
    <row r="1133" spans="1:21" x14ac:dyDescent="0.45">
      <c r="A1133" t="s">
        <v>965</v>
      </c>
      <c r="B1133" t="s">
        <v>94</v>
      </c>
      <c r="C1133" t="s">
        <v>966</v>
      </c>
      <c r="D1133" t="s">
        <v>967</v>
      </c>
      <c r="E1133">
        <v>2008</v>
      </c>
      <c r="F1133">
        <v>2008</v>
      </c>
      <c r="G1133" t="s">
        <v>15</v>
      </c>
      <c r="H1133" t="s">
        <v>16</v>
      </c>
      <c r="I1133">
        <v>0</v>
      </c>
      <c r="J1133" t="s">
        <v>17</v>
      </c>
      <c r="K1133" s="3">
        <v>0</v>
      </c>
      <c r="L1133" s="3">
        <v>0</v>
      </c>
      <c r="M1133">
        <v>28</v>
      </c>
      <c r="N1133" s="3">
        <v>20</v>
      </c>
      <c r="O1133" s="3">
        <v>20</v>
      </c>
      <c r="P1133" s="3">
        <v>0</v>
      </c>
      <c r="Q1133" s="3">
        <v>8</v>
      </c>
      <c r="R1133" s="3">
        <v>20</v>
      </c>
      <c r="S1133" s="3">
        <v>68</v>
      </c>
      <c r="T1133" s="3" t="s">
        <v>16</v>
      </c>
      <c r="U1133" s="3" t="s">
        <v>16</v>
      </c>
    </row>
    <row r="1134" spans="1:21" x14ac:dyDescent="0.45">
      <c r="A1134" t="s">
        <v>965</v>
      </c>
      <c r="B1134" t="s">
        <v>94</v>
      </c>
      <c r="C1134" t="s">
        <v>968</v>
      </c>
      <c r="D1134" t="s">
        <v>969</v>
      </c>
      <c r="E1134">
        <v>2008</v>
      </c>
      <c r="F1134">
        <v>2008</v>
      </c>
      <c r="G1134" t="s">
        <v>15</v>
      </c>
      <c r="H1134" t="s">
        <v>16</v>
      </c>
      <c r="I1134">
        <v>0</v>
      </c>
      <c r="J1134" t="s">
        <v>17</v>
      </c>
      <c r="K1134" s="3">
        <v>0</v>
      </c>
      <c r="L1134" s="3">
        <v>0</v>
      </c>
      <c r="M1134">
        <v>28</v>
      </c>
      <c r="N1134" s="3">
        <v>20</v>
      </c>
      <c r="O1134" s="3">
        <v>20</v>
      </c>
      <c r="P1134" s="3">
        <v>0</v>
      </c>
      <c r="Q1134" s="3">
        <v>8</v>
      </c>
      <c r="R1134" s="3">
        <v>20</v>
      </c>
      <c r="S1134" s="3">
        <v>63</v>
      </c>
      <c r="T1134" s="3" t="s">
        <v>16</v>
      </c>
      <c r="U1134" s="3" t="s">
        <v>16</v>
      </c>
    </row>
    <row r="1135" spans="1:21" x14ac:dyDescent="0.45">
      <c r="A1135" t="s">
        <v>971</v>
      </c>
      <c r="B1135" t="s">
        <v>970</v>
      </c>
      <c r="C1135" t="s">
        <v>972</v>
      </c>
      <c r="D1135" t="s">
        <v>973</v>
      </c>
      <c r="E1135">
        <v>2005</v>
      </c>
      <c r="F1135">
        <v>2005</v>
      </c>
      <c r="G1135" t="s">
        <v>15</v>
      </c>
      <c r="H1135" t="s">
        <v>16</v>
      </c>
      <c r="I1135">
        <v>0</v>
      </c>
      <c r="J1135" t="s">
        <v>17</v>
      </c>
      <c r="K1135" s="3">
        <v>0</v>
      </c>
      <c r="L1135" s="3">
        <v>0</v>
      </c>
      <c r="M1135">
        <v>56</v>
      </c>
      <c r="N1135" s="3">
        <v>22</v>
      </c>
      <c r="O1135" s="3">
        <v>22</v>
      </c>
      <c r="P1135" s="3">
        <v>12</v>
      </c>
      <c r="Q1135" s="3">
        <v>4</v>
      </c>
      <c r="R1135" s="3">
        <v>30</v>
      </c>
      <c r="S1135" s="3">
        <v>72</v>
      </c>
      <c r="T1135" s="3" t="s">
        <v>16</v>
      </c>
      <c r="U1135" s="3" t="s">
        <v>16</v>
      </c>
    </row>
    <row r="1136" spans="1:21" x14ac:dyDescent="0.45">
      <c r="A1136" t="s">
        <v>971</v>
      </c>
      <c r="B1136" t="s">
        <v>970</v>
      </c>
      <c r="C1136" t="s">
        <v>972</v>
      </c>
      <c r="D1136" t="s">
        <v>973</v>
      </c>
      <c r="E1136">
        <v>2005</v>
      </c>
      <c r="F1136">
        <v>2005</v>
      </c>
      <c r="G1136" t="s">
        <v>15</v>
      </c>
      <c r="H1136" t="s">
        <v>16</v>
      </c>
      <c r="I1136">
        <v>0</v>
      </c>
      <c r="J1136" t="s">
        <v>17</v>
      </c>
      <c r="K1136" s="3">
        <v>0</v>
      </c>
      <c r="L1136" s="3">
        <v>0</v>
      </c>
      <c r="M1136">
        <v>56</v>
      </c>
      <c r="N1136" s="3">
        <v>30</v>
      </c>
      <c r="O1136">
        <v>14</v>
      </c>
      <c r="P1136" s="3">
        <v>12</v>
      </c>
      <c r="Q1136" s="3">
        <v>4</v>
      </c>
      <c r="R1136" s="3">
        <v>30</v>
      </c>
      <c r="S1136" s="3">
        <v>64</v>
      </c>
      <c r="T1136" s="3" t="s">
        <v>16</v>
      </c>
      <c r="U1136" s="3" t="s">
        <v>16</v>
      </c>
    </row>
    <row r="1137" spans="1:21" x14ac:dyDescent="0.45">
      <c r="A1137" t="s">
        <v>971</v>
      </c>
      <c r="B1137" t="s">
        <v>970</v>
      </c>
      <c r="C1137" t="s">
        <v>972</v>
      </c>
      <c r="D1137" t="s">
        <v>973</v>
      </c>
      <c r="E1137">
        <v>2005</v>
      </c>
      <c r="F1137">
        <v>2005</v>
      </c>
      <c r="G1137" t="s">
        <v>15</v>
      </c>
      <c r="H1137" t="s">
        <v>16</v>
      </c>
      <c r="I1137">
        <v>0</v>
      </c>
      <c r="J1137" t="s">
        <v>17</v>
      </c>
      <c r="K1137" s="3">
        <v>0</v>
      </c>
      <c r="L1137" s="3">
        <v>0</v>
      </c>
      <c r="M1137">
        <v>56</v>
      </c>
      <c r="N1137" s="3">
        <v>26</v>
      </c>
      <c r="O1137">
        <v>18</v>
      </c>
      <c r="P1137" s="3">
        <v>12</v>
      </c>
      <c r="Q1137" s="3">
        <v>4</v>
      </c>
      <c r="R1137" s="3">
        <v>30</v>
      </c>
      <c r="S1137" s="3">
        <v>77</v>
      </c>
      <c r="T1137" s="3" t="s">
        <v>16</v>
      </c>
      <c r="U1137" s="3" t="s">
        <v>16</v>
      </c>
    </row>
    <row r="1138" spans="1:21" x14ac:dyDescent="0.45">
      <c r="A1138" t="s">
        <v>971</v>
      </c>
      <c r="B1138" t="s">
        <v>970</v>
      </c>
      <c r="C1138" t="s">
        <v>972</v>
      </c>
      <c r="D1138" t="s">
        <v>973</v>
      </c>
      <c r="E1138">
        <v>2005</v>
      </c>
      <c r="F1138">
        <v>2005</v>
      </c>
      <c r="G1138" t="s">
        <v>15</v>
      </c>
      <c r="H1138">
        <v>4</v>
      </c>
      <c r="I1138">
        <v>60</v>
      </c>
      <c r="J1138" t="s">
        <v>17</v>
      </c>
      <c r="K1138" s="3">
        <v>0</v>
      </c>
      <c r="L1138" s="3">
        <v>0</v>
      </c>
      <c r="M1138">
        <v>56</v>
      </c>
      <c r="N1138" s="3">
        <v>22</v>
      </c>
      <c r="O1138" s="3">
        <v>22</v>
      </c>
      <c r="P1138" s="3">
        <v>12</v>
      </c>
      <c r="Q1138" s="3">
        <v>4</v>
      </c>
      <c r="R1138" s="3">
        <v>30</v>
      </c>
      <c r="S1138" s="3">
        <v>89</v>
      </c>
      <c r="T1138" s="3" t="s">
        <v>16</v>
      </c>
      <c r="U1138" s="3" t="s">
        <v>16</v>
      </c>
    </row>
    <row r="1139" spans="1:21" x14ac:dyDescent="0.45">
      <c r="A1139" t="s">
        <v>971</v>
      </c>
      <c r="B1139" t="s">
        <v>970</v>
      </c>
      <c r="C1139" t="s">
        <v>972</v>
      </c>
      <c r="D1139" t="s">
        <v>973</v>
      </c>
      <c r="E1139">
        <v>2005</v>
      </c>
      <c r="F1139">
        <v>2005</v>
      </c>
      <c r="G1139" t="s">
        <v>15</v>
      </c>
      <c r="H1139">
        <v>4</v>
      </c>
      <c r="I1139">
        <v>60</v>
      </c>
      <c r="J1139" t="s">
        <v>17</v>
      </c>
      <c r="K1139" s="3">
        <v>0</v>
      </c>
      <c r="L1139" s="3">
        <v>0</v>
      </c>
      <c r="M1139">
        <v>56</v>
      </c>
      <c r="N1139" s="3">
        <v>30</v>
      </c>
      <c r="O1139">
        <v>14</v>
      </c>
      <c r="P1139" s="3">
        <v>12</v>
      </c>
      <c r="Q1139" s="3">
        <v>4</v>
      </c>
      <c r="R1139" s="3">
        <v>30</v>
      </c>
      <c r="S1139" s="3">
        <v>73</v>
      </c>
      <c r="T1139" s="3" t="s">
        <v>16</v>
      </c>
      <c r="U1139" s="3" t="s">
        <v>16</v>
      </c>
    </row>
    <row r="1140" spans="1:21" x14ac:dyDescent="0.45">
      <c r="A1140" t="s">
        <v>971</v>
      </c>
      <c r="B1140" t="s">
        <v>970</v>
      </c>
      <c r="C1140" t="s">
        <v>972</v>
      </c>
      <c r="D1140" t="s">
        <v>973</v>
      </c>
      <c r="E1140">
        <v>2005</v>
      </c>
      <c r="F1140">
        <v>2005</v>
      </c>
      <c r="G1140" t="s">
        <v>15</v>
      </c>
      <c r="H1140">
        <v>4</v>
      </c>
      <c r="I1140">
        <v>60</v>
      </c>
      <c r="J1140" t="s">
        <v>17</v>
      </c>
      <c r="K1140" s="3">
        <v>0</v>
      </c>
      <c r="L1140" s="3">
        <v>0</v>
      </c>
      <c r="M1140">
        <v>56</v>
      </c>
      <c r="N1140" s="3">
        <v>26</v>
      </c>
      <c r="O1140">
        <v>18</v>
      </c>
      <c r="P1140" s="3">
        <v>12</v>
      </c>
      <c r="Q1140" s="3">
        <v>4</v>
      </c>
      <c r="R1140" s="3">
        <v>30</v>
      </c>
      <c r="S1140" s="3">
        <v>85</v>
      </c>
      <c r="T1140" s="3" t="s">
        <v>16</v>
      </c>
      <c r="U1140" s="3" t="s">
        <v>16</v>
      </c>
    </row>
    <row r="1141" spans="1:21" x14ac:dyDescent="0.45">
      <c r="A1141" t="s">
        <v>974</v>
      </c>
      <c r="B1141" t="s">
        <v>218</v>
      </c>
      <c r="C1141" t="s">
        <v>975</v>
      </c>
      <c r="D1141" t="s">
        <v>976</v>
      </c>
      <c r="E1141">
        <v>2010</v>
      </c>
      <c r="F1141">
        <v>2010</v>
      </c>
      <c r="G1141" t="s">
        <v>15</v>
      </c>
      <c r="H1141" t="s">
        <v>16</v>
      </c>
      <c r="I1141">
        <v>0</v>
      </c>
      <c r="J1141" t="s">
        <v>17</v>
      </c>
      <c r="K1141" s="3">
        <v>0</v>
      </c>
      <c r="L1141" s="3">
        <v>0</v>
      </c>
      <c r="M1141" s="3">
        <v>34</v>
      </c>
      <c r="N1141" s="3">
        <v>22</v>
      </c>
      <c r="O1141" s="3">
        <v>22</v>
      </c>
      <c r="P1141" s="3">
        <v>16</v>
      </c>
      <c r="Q1141" s="3">
        <v>3</v>
      </c>
      <c r="R1141" s="3">
        <v>50</v>
      </c>
      <c r="S1141" s="3">
        <v>71</v>
      </c>
      <c r="T1141" s="3" t="s">
        <v>16</v>
      </c>
      <c r="U1141" s="3" t="s">
        <v>16</v>
      </c>
    </row>
    <row r="1142" spans="1:21" x14ac:dyDescent="0.45">
      <c r="A1142" t="s">
        <v>977</v>
      </c>
      <c r="B1142" t="s">
        <v>978</v>
      </c>
      <c r="C1142" t="s">
        <v>981</v>
      </c>
      <c r="D1142" t="s">
        <v>982</v>
      </c>
      <c r="E1142">
        <v>2009</v>
      </c>
      <c r="F1142">
        <v>2009</v>
      </c>
      <c r="G1142" t="s">
        <v>15</v>
      </c>
      <c r="H1142">
        <v>5</v>
      </c>
      <c r="I1142">
        <v>60</v>
      </c>
      <c r="J1142" t="s">
        <v>17</v>
      </c>
      <c r="K1142" s="3">
        <v>0</v>
      </c>
      <c r="L1142" s="3">
        <v>0</v>
      </c>
      <c r="M1142" s="3">
        <v>49</v>
      </c>
      <c r="N1142" s="3">
        <v>30</v>
      </c>
      <c r="O1142" s="3">
        <v>20</v>
      </c>
      <c r="P1142" s="3">
        <v>0</v>
      </c>
      <c r="Q1142" s="3">
        <v>4</v>
      </c>
      <c r="R1142" s="3">
        <v>100</v>
      </c>
      <c r="S1142" s="3">
        <v>38</v>
      </c>
      <c r="T1142" s="3" t="s">
        <v>16</v>
      </c>
      <c r="U1142" s="3" t="s">
        <v>16</v>
      </c>
    </row>
    <row r="1143" spans="1:21" x14ac:dyDescent="0.45">
      <c r="A1143" t="s">
        <v>977</v>
      </c>
      <c r="B1143" t="s">
        <v>979</v>
      </c>
      <c r="C1143" t="s">
        <v>980</v>
      </c>
      <c r="D1143" t="s">
        <v>983</v>
      </c>
      <c r="E1143">
        <v>2009</v>
      </c>
      <c r="F1143">
        <v>2009</v>
      </c>
      <c r="G1143" t="s">
        <v>15</v>
      </c>
      <c r="H1143" t="s">
        <v>16</v>
      </c>
      <c r="I1143">
        <v>0</v>
      </c>
      <c r="J1143" t="s">
        <v>15</v>
      </c>
      <c r="K1143" s="3">
        <v>0</v>
      </c>
      <c r="L1143" s="3">
        <v>0</v>
      </c>
      <c r="M1143" s="3">
        <v>35</v>
      </c>
      <c r="N1143" s="3">
        <v>30</v>
      </c>
      <c r="O1143" s="3">
        <v>20</v>
      </c>
      <c r="P1143" s="3">
        <v>0</v>
      </c>
      <c r="Q1143" s="3">
        <v>4</v>
      </c>
      <c r="R1143" s="3">
        <v>100</v>
      </c>
      <c r="S1143" s="3">
        <v>38</v>
      </c>
      <c r="T1143" s="3" t="s">
        <v>16</v>
      </c>
      <c r="U1143" s="3" t="s">
        <v>16</v>
      </c>
    </row>
    <row r="1144" spans="1:21" x14ac:dyDescent="0.45">
      <c r="A1144" t="s">
        <v>984</v>
      </c>
      <c r="B1144" t="s">
        <v>726</v>
      </c>
      <c r="C1144" t="s">
        <v>986</v>
      </c>
      <c r="D1144" t="s">
        <v>991</v>
      </c>
      <c r="E1144">
        <v>2009</v>
      </c>
      <c r="F1144">
        <v>2010</v>
      </c>
      <c r="G1144" t="s">
        <v>15</v>
      </c>
      <c r="H1144" t="s">
        <v>16</v>
      </c>
      <c r="I1144">
        <v>0</v>
      </c>
      <c r="J1144" t="s">
        <v>17</v>
      </c>
      <c r="K1144" s="3">
        <v>0</v>
      </c>
      <c r="L1144" s="3">
        <v>0</v>
      </c>
      <c r="M1144" s="3">
        <v>140</v>
      </c>
      <c r="N1144" s="3">
        <v>3</v>
      </c>
      <c r="O1144" s="3">
        <v>3</v>
      </c>
      <c r="P1144" s="3">
        <v>0</v>
      </c>
      <c r="Q1144" s="3">
        <v>4</v>
      </c>
      <c r="R1144" s="3">
        <v>100</v>
      </c>
      <c r="S1144" s="3">
        <v>69</v>
      </c>
      <c r="T1144" s="3" t="s">
        <v>16</v>
      </c>
      <c r="U1144" s="3" t="s">
        <v>16</v>
      </c>
    </row>
    <row r="1145" spans="1:21" x14ac:dyDescent="0.45">
      <c r="A1145" t="s">
        <v>984</v>
      </c>
      <c r="B1145" t="s">
        <v>726</v>
      </c>
      <c r="C1145" t="s">
        <v>987</v>
      </c>
      <c r="D1145" t="s">
        <v>992</v>
      </c>
      <c r="E1145">
        <v>2009</v>
      </c>
      <c r="F1145">
        <v>2010</v>
      </c>
      <c r="G1145" t="s">
        <v>15</v>
      </c>
      <c r="H1145" t="s">
        <v>16</v>
      </c>
      <c r="I1145">
        <v>0</v>
      </c>
      <c r="J1145" t="s">
        <v>17</v>
      </c>
      <c r="K1145" s="3">
        <v>0</v>
      </c>
      <c r="L1145" s="3">
        <v>0</v>
      </c>
      <c r="M1145" s="3">
        <v>140</v>
      </c>
      <c r="N1145" s="3">
        <v>3</v>
      </c>
      <c r="O1145" s="3">
        <v>3</v>
      </c>
      <c r="P1145" s="3">
        <v>0</v>
      </c>
      <c r="Q1145" s="3">
        <v>4</v>
      </c>
      <c r="R1145" s="3">
        <v>100</v>
      </c>
      <c r="S1145" s="3">
        <v>84</v>
      </c>
      <c r="T1145" s="3" t="s">
        <v>16</v>
      </c>
      <c r="U1145" s="3" t="s">
        <v>16</v>
      </c>
    </row>
    <row r="1146" spans="1:21" x14ac:dyDescent="0.45">
      <c r="A1146" t="s">
        <v>984</v>
      </c>
      <c r="B1146" t="s">
        <v>726</v>
      </c>
      <c r="C1146" t="s">
        <v>988</v>
      </c>
      <c r="D1146" t="s">
        <v>993</v>
      </c>
      <c r="E1146">
        <v>2009</v>
      </c>
      <c r="F1146">
        <v>2010</v>
      </c>
      <c r="G1146" t="s">
        <v>15</v>
      </c>
      <c r="H1146" t="s">
        <v>16</v>
      </c>
      <c r="I1146">
        <v>0</v>
      </c>
      <c r="J1146" t="s">
        <v>17</v>
      </c>
      <c r="K1146" s="3">
        <v>0</v>
      </c>
      <c r="L1146" s="3">
        <v>0</v>
      </c>
      <c r="M1146" s="3">
        <v>140</v>
      </c>
      <c r="N1146" s="3">
        <v>3</v>
      </c>
      <c r="O1146" s="3">
        <v>3</v>
      </c>
      <c r="P1146" s="3">
        <v>0</v>
      </c>
      <c r="Q1146" s="3">
        <v>4</v>
      </c>
      <c r="R1146" s="3">
        <v>100</v>
      </c>
      <c r="S1146" s="3">
        <v>80</v>
      </c>
      <c r="T1146" s="3" t="s">
        <v>16</v>
      </c>
      <c r="U1146" s="3" t="s">
        <v>16</v>
      </c>
    </row>
    <row r="1147" spans="1:21" x14ac:dyDescent="0.45">
      <c r="A1147" t="s">
        <v>984</v>
      </c>
      <c r="B1147" t="s">
        <v>985</v>
      </c>
      <c r="C1147" t="s">
        <v>989</v>
      </c>
      <c r="D1147" t="s">
        <v>994</v>
      </c>
      <c r="E1147">
        <v>2009</v>
      </c>
      <c r="F1147">
        <v>2010</v>
      </c>
      <c r="G1147" t="s">
        <v>15</v>
      </c>
      <c r="H1147" t="s">
        <v>16</v>
      </c>
      <c r="I1147">
        <v>0</v>
      </c>
      <c r="J1147" t="s">
        <v>17</v>
      </c>
      <c r="K1147" s="3">
        <v>0</v>
      </c>
      <c r="L1147" s="3">
        <v>0</v>
      </c>
      <c r="M1147" s="3">
        <v>210</v>
      </c>
      <c r="N1147" s="3">
        <v>3</v>
      </c>
      <c r="O1147" s="3">
        <v>3</v>
      </c>
      <c r="P1147" s="3">
        <v>0</v>
      </c>
      <c r="Q1147" s="3">
        <v>4</v>
      </c>
      <c r="R1147" s="3">
        <v>100</v>
      </c>
      <c r="S1147" s="3">
        <v>0</v>
      </c>
      <c r="T1147" s="3" t="s">
        <v>16</v>
      </c>
      <c r="U1147" s="3" t="s">
        <v>16</v>
      </c>
    </row>
    <row r="1148" spans="1:21" x14ac:dyDescent="0.45">
      <c r="A1148" t="s">
        <v>984</v>
      </c>
      <c r="B1148" t="s">
        <v>985</v>
      </c>
      <c r="C1148" t="s">
        <v>990</v>
      </c>
      <c r="D1148" t="s">
        <v>994</v>
      </c>
      <c r="E1148">
        <v>2009</v>
      </c>
      <c r="F1148">
        <v>2010</v>
      </c>
      <c r="G1148" t="s">
        <v>15</v>
      </c>
      <c r="H1148" t="s">
        <v>16</v>
      </c>
      <c r="I1148">
        <v>0</v>
      </c>
      <c r="J1148" t="s">
        <v>17</v>
      </c>
      <c r="K1148" s="3">
        <v>0</v>
      </c>
      <c r="L1148" s="3">
        <v>0</v>
      </c>
      <c r="M1148" s="3">
        <v>210</v>
      </c>
      <c r="N1148" s="3">
        <v>3</v>
      </c>
      <c r="O1148" s="3">
        <v>3</v>
      </c>
      <c r="P1148" s="3">
        <v>0</v>
      </c>
      <c r="Q1148" s="3">
        <v>4</v>
      </c>
      <c r="R1148" s="3">
        <v>100</v>
      </c>
      <c r="S1148" s="3">
        <v>0</v>
      </c>
      <c r="T1148" s="3" t="s">
        <v>16</v>
      </c>
      <c r="U1148" s="3" t="s">
        <v>16</v>
      </c>
    </row>
    <row r="1149" spans="1:21" x14ac:dyDescent="0.45">
      <c r="A1149" t="s">
        <v>984</v>
      </c>
      <c r="B1149" t="s">
        <v>985</v>
      </c>
      <c r="C1149" t="s">
        <v>986</v>
      </c>
      <c r="D1149" t="s">
        <v>995</v>
      </c>
      <c r="E1149">
        <v>2009</v>
      </c>
      <c r="F1149">
        <v>2010</v>
      </c>
      <c r="G1149" t="s">
        <v>15</v>
      </c>
      <c r="H1149" t="s">
        <v>16</v>
      </c>
      <c r="I1149">
        <v>0</v>
      </c>
      <c r="J1149" t="s">
        <v>17</v>
      </c>
      <c r="K1149" s="3">
        <v>0</v>
      </c>
      <c r="L1149" s="3">
        <v>0</v>
      </c>
      <c r="M1149" s="3">
        <v>210</v>
      </c>
      <c r="N1149" s="3">
        <v>3</v>
      </c>
      <c r="O1149" s="3">
        <v>3</v>
      </c>
      <c r="P1149" s="3">
        <v>0</v>
      </c>
      <c r="Q1149" s="3">
        <v>4</v>
      </c>
      <c r="R1149" s="3">
        <v>100</v>
      </c>
      <c r="S1149" s="3">
        <v>71</v>
      </c>
      <c r="T1149" s="3" t="s">
        <v>16</v>
      </c>
      <c r="U1149" s="3" t="s">
        <v>16</v>
      </c>
    </row>
    <row r="1150" spans="1:21" x14ac:dyDescent="0.45">
      <c r="A1150" t="s">
        <v>996</v>
      </c>
      <c r="B1150" t="s">
        <v>997</v>
      </c>
      <c r="C1150" t="s">
        <v>998</v>
      </c>
      <c r="D1150" s="3" t="s">
        <v>635</v>
      </c>
      <c r="E1150">
        <v>2005</v>
      </c>
      <c r="F1150">
        <v>2005</v>
      </c>
      <c r="G1150" t="s">
        <v>15</v>
      </c>
      <c r="H1150" t="s">
        <v>999</v>
      </c>
      <c r="I1150">
        <v>294</v>
      </c>
      <c r="J1150" t="s">
        <v>17</v>
      </c>
      <c r="K1150" s="3">
        <v>0</v>
      </c>
      <c r="L1150" s="3">
        <v>0</v>
      </c>
      <c r="M1150" s="3">
        <v>45</v>
      </c>
      <c r="N1150" s="3">
        <v>15</v>
      </c>
      <c r="O1150" s="3">
        <v>15</v>
      </c>
      <c r="P1150" s="3">
        <v>8</v>
      </c>
      <c r="Q1150" s="3">
        <v>4</v>
      </c>
      <c r="R1150" s="3">
        <v>25</v>
      </c>
      <c r="S1150" s="3">
        <v>20</v>
      </c>
      <c r="T1150" s="3" t="s">
        <v>16</v>
      </c>
      <c r="U1150" s="3" t="s">
        <v>16</v>
      </c>
    </row>
    <row r="1151" spans="1:21" x14ac:dyDescent="0.45">
      <c r="A1151" t="s">
        <v>996</v>
      </c>
      <c r="B1151" t="s">
        <v>997</v>
      </c>
      <c r="C1151" t="s">
        <v>998</v>
      </c>
      <c r="D1151" s="3" t="s">
        <v>635</v>
      </c>
      <c r="E1151">
        <v>2005</v>
      </c>
      <c r="F1151">
        <v>2005</v>
      </c>
      <c r="G1151" t="s">
        <v>15</v>
      </c>
      <c r="H1151" t="s">
        <v>999</v>
      </c>
      <c r="I1151">
        <v>294</v>
      </c>
      <c r="J1151" t="s">
        <v>17</v>
      </c>
      <c r="K1151" s="3">
        <v>0</v>
      </c>
      <c r="L1151" s="3">
        <v>0</v>
      </c>
      <c r="M1151" s="3">
        <v>45</v>
      </c>
      <c r="N1151" s="3">
        <v>15</v>
      </c>
      <c r="O1151" s="3">
        <v>5</v>
      </c>
      <c r="P1151" s="3">
        <v>8</v>
      </c>
      <c r="Q1151" s="3">
        <v>4</v>
      </c>
      <c r="R1151" s="3">
        <v>25</v>
      </c>
      <c r="S1151" s="3">
        <v>81</v>
      </c>
      <c r="T1151" s="3" t="s">
        <v>16</v>
      </c>
      <c r="U1151" s="3" t="s">
        <v>16</v>
      </c>
    </row>
    <row r="1152" spans="1:21" x14ac:dyDescent="0.45">
      <c r="A1152" t="s">
        <v>1000</v>
      </c>
      <c r="B1152" t="s">
        <v>243</v>
      </c>
      <c r="C1152" t="s">
        <v>1001</v>
      </c>
      <c r="D1152" s="3" t="s">
        <v>1015</v>
      </c>
      <c r="E1152">
        <v>2010</v>
      </c>
      <c r="F1152">
        <v>2010</v>
      </c>
      <c r="G1152" t="s">
        <v>15</v>
      </c>
      <c r="H1152" t="s">
        <v>16</v>
      </c>
      <c r="I1152">
        <v>0</v>
      </c>
      <c r="J1152" t="s">
        <v>17</v>
      </c>
      <c r="K1152" s="3">
        <v>0</v>
      </c>
      <c r="L1152" s="3">
        <v>0</v>
      </c>
      <c r="M1152" s="3">
        <v>35</v>
      </c>
      <c r="N1152" s="3">
        <v>26.5</v>
      </c>
      <c r="O1152" s="3">
        <v>26.5</v>
      </c>
      <c r="P1152" s="3">
        <v>12</v>
      </c>
      <c r="Q1152" s="3">
        <v>1</v>
      </c>
      <c r="R1152" s="3">
        <v>30</v>
      </c>
      <c r="S1152" s="3">
        <v>100</v>
      </c>
      <c r="T1152" s="3" t="s">
        <v>16</v>
      </c>
      <c r="U1152" s="3" t="s">
        <v>16</v>
      </c>
    </row>
    <row r="1153" spans="1:21" x14ac:dyDescent="0.45">
      <c r="A1153" t="s">
        <v>1000</v>
      </c>
      <c r="B1153" t="s">
        <v>243</v>
      </c>
      <c r="C1153" t="s">
        <v>1001</v>
      </c>
      <c r="D1153" s="3" t="s">
        <v>1015</v>
      </c>
      <c r="E1153">
        <v>2010</v>
      </c>
      <c r="F1153">
        <v>2010</v>
      </c>
      <c r="G1153" t="s">
        <v>15</v>
      </c>
      <c r="H1153" t="s">
        <v>16</v>
      </c>
      <c r="I1153">
        <v>0</v>
      </c>
      <c r="J1153" t="s">
        <v>17</v>
      </c>
      <c r="K1153" s="3">
        <v>0</v>
      </c>
      <c r="L1153" s="3">
        <v>0</v>
      </c>
      <c r="M1153" s="3">
        <v>35</v>
      </c>
      <c r="N1153" s="3">
        <v>19.399999999999999</v>
      </c>
      <c r="O1153" s="3">
        <v>19.399999999999999</v>
      </c>
      <c r="P1153" s="3">
        <v>12</v>
      </c>
      <c r="Q1153" s="3">
        <v>1</v>
      </c>
      <c r="R1153" s="3">
        <v>30</v>
      </c>
      <c r="S1153" s="3">
        <v>100</v>
      </c>
      <c r="T1153" s="3" t="s">
        <v>16</v>
      </c>
      <c r="U1153" s="3" t="s">
        <v>16</v>
      </c>
    </row>
    <row r="1154" spans="1:21" x14ac:dyDescent="0.45">
      <c r="A1154" t="s">
        <v>1000</v>
      </c>
      <c r="B1154" t="s">
        <v>243</v>
      </c>
      <c r="C1154" t="s">
        <v>1001</v>
      </c>
      <c r="D1154" s="3" t="s">
        <v>1015</v>
      </c>
      <c r="E1154">
        <v>2010</v>
      </c>
      <c r="F1154">
        <v>2010</v>
      </c>
      <c r="G1154" t="s">
        <v>15</v>
      </c>
      <c r="H1154" t="s">
        <v>16</v>
      </c>
      <c r="I1154">
        <v>0</v>
      </c>
      <c r="J1154" t="s">
        <v>17</v>
      </c>
      <c r="K1154" s="3">
        <v>0</v>
      </c>
      <c r="L1154" s="3">
        <v>0</v>
      </c>
      <c r="M1154" s="3">
        <v>35</v>
      </c>
      <c r="N1154" s="3">
        <v>16.100000000000001</v>
      </c>
      <c r="O1154" s="3">
        <v>16.100000000000001</v>
      </c>
      <c r="P1154" s="3">
        <v>12</v>
      </c>
      <c r="Q1154" s="3">
        <v>1</v>
      </c>
      <c r="R1154" s="3">
        <v>30</v>
      </c>
      <c r="S1154" s="3">
        <v>94</v>
      </c>
      <c r="T1154" s="3" t="s">
        <v>16</v>
      </c>
      <c r="U1154" s="3" t="s">
        <v>16</v>
      </c>
    </row>
    <row r="1155" spans="1:21" x14ac:dyDescent="0.45">
      <c r="A1155" t="s">
        <v>1000</v>
      </c>
      <c r="B1155" t="s">
        <v>243</v>
      </c>
      <c r="C1155" t="s">
        <v>1001</v>
      </c>
      <c r="D1155" s="3" t="s">
        <v>1015</v>
      </c>
      <c r="E1155">
        <v>2010</v>
      </c>
      <c r="F1155">
        <v>2010</v>
      </c>
      <c r="G1155" t="s">
        <v>15</v>
      </c>
      <c r="H1155" t="s">
        <v>16</v>
      </c>
      <c r="I1155">
        <v>0</v>
      </c>
      <c r="J1155" t="s">
        <v>17</v>
      </c>
      <c r="K1155" s="3">
        <v>0</v>
      </c>
      <c r="L1155" s="3">
        <v>0</v>
      </c>
      <c r="M1155" s="3">
        <v>35</v>
      </c>
      <c r="N1155" s="3">
        <v>14.5</v>
      </c>
      <c r="O1155" s="3">
        <v>14.5</v>
      </c>
      <c r="P1155" s="3">
        <v>12</v>
      </c>
      <c r="Q1155" s="3">
        <v>1</v>
      </c>
      <c r="R1155" s="3">
        <v>30</v>
      </c>
      <c r="S1155" s="3">
        <v>89</v>
      </c>
      <c r="T1155" s="3" t="s">
        <v>16</v>
      </c>
      <c r="U1155" s="3" t="s">
        <v>16</v>
      </c>
    </row>
    <row r="1156" spans="1:21" x14ac:dyDescent="0.45">
      <c r="A1156" t="s">
        <v>1000</v>
      </c>
      <c r="B1156" t="s">
        <v>243</v>
      </c>
      <c r="C1156" t="s">
        <v>1001</v>
      </c>
      <c r="D1156" s="3" t="s">
        <v>1015</v>
      </c>
      <c r="E1156">
        <v>2010</v>
      </c>
      <c r="F1156">
        <v>2010</v>
      </c>
      <c r="G1156" t="s">
        <v>15</v>
      </c>
      <c r="H1156" t="s">
        <v>16</v>
      </c>
      <c r="I1156">
        <v>0</v>
      </c>
      <c r="J1156" t="s">
        <v>17</v>
      </c>
      <c r="K1156" s="3">
        <v>0</v>
      </c>
      <c r="L1156" s="3">
        <v>0</v>
      </c>
      <c r="M1156" s="3">
        <v>35</v>
      </c>
      <c r="N1156" s="3">
        <v>12.7</v>
      </c>
      <c r="O1156" s="3">
        <v>12.7</v>
      </c>
      <c r="P1156" s="3">
        <v>12</v>
      </c>
      <c r="Q1156" s="3">
        <v>1</v>
      </c>
      <c r="R1156" s="3">
        <v>30</v>
      </c>
      <c r="S1156" s="3">
        <v>68</v>
      </c>
      <c r="T1156" s="3" t="s">
        <v>16</v>
      </c>
      <c r="U1156" s="3" t="s">
        <v>16</v>
      </c>
    </row>
    <row r="1157" spans="1:21" x14ac:dyDescent="0.45">
      <c r="A1157" t="s">
        <v>1000</v>
      </c>
      <c r="B1157" t="s">
        <v>243</v>
      </c>
      <c r="C1157" t="s">
        <v>1001</v>
      </c>
      <c r="D1157" s="3" t="s">
        <v>1015</v>
      </c>
      <c r="E1157">
        <v>2010</v>
      </c>
      <c r="F1157">
        <v>2010</v>
      </c>
      <c r="G1157" t="s">
        <v>15</v>
      </c>
      <c r="H1157" t="s">
        <v>16</v>
      </c>
      <c r="I1157">
        <v>0</v>
      </c>
      <c r="J1157" t="s">
        <v>17</v>
      </c>
      <c r="K1157" s="3">
        <v>0</v>
      </c>
      <c r="L1157" s="3">
        <v>0</v>
      </c>
      <c r="M1157" s="3">
        <v>35</v>
      </c>
      <c r="N1157" s="3">
        <v>10.9</v>
      </c>
      <c r="O1157" s="3">
        <v>10.9</v>
      </c>
      <c r="P1157" s="3">
        <v>12</v>
      </c>
      <c r="Q1157" s="3">
        <v>1</v>
      </c>
      <c r="R1157" s="3">
        <v>30</v>
      </c>
      <c r="S1157" s="3">
        <v>20</v>
      </c>
      <c r="T1157" s="3" t="s">
        <v>16</v>
      </c>
      <c r="U1157" s="3" t="s">
        <v>16</v>
      </c>
    </row>
    <row r="1158" spans="1:21" x14ac:dyDescent="0.45">
      <c r="A1158" t="s">
        <v>1000</v>
      </c>
      <c r="B1158" t="s">
        <v>243</v>
      </c>
      <c r="C1158" t="s">
        <v>1001</v>
      </c>
      <c r="D1158" s="3" t="s">
        <v>1015</v>
      </c>
      <c r="E1158">
        <v>2010</v>
      </c>
      <c r="F1158">
        <v>2010</v>
      </c>
      <c r="G1158" t="s">
        <v>15</v>
      </c>
      <c r="H1158" t="s">
        <v>16</v>
      </c>
      <c r="I1158">
        <v>0</v>
      </c>
      <c r="J1158" t="s">
        <v>17</v>
      </c>
      <c r="K1158" s="3">
        <v>0</v>
      </c>
      <c r="L1158" s="3">
        <v>0</v>
      </c>
      <c r="M1158" s="3">
        <v>35</v>
      </c>
      <c r="N1158" s="3">
        <v>5.3</v>
      </c>
      <c r="O1158" s="3">
        <v>5.3</v>
      </c>
      <c r="P1158" s="3">
        <v>12</v>
      </c>
      <c r="Q1158" s="3">
        <v>1</v>
      </c>
      <c r="R1158" s="3">
        <v>30</v>
      </c>
      <c r="S1158" s="3">
        <v>0</v>
      </c>
      <c r="T1158" s="3" t="s">
        <v>16</v>
      </c>
      <c r="U1158" s="3" t="s">
        <v>16</v>
      </c>
    </row>
    <row r="1159" spans="1:21" x14ac:dyDescent="0.45">
      <c r="A1159" t="s">
        <v>1002</v>
      </c>
      <c r="B1159" t="s">
        <v>483</v>
      </c>
      <c r="C1159" t="s">
        <v>1003</v>
      </c>
      <c r="D1159" s="3" t="s">
        <v>1014</v>
      </c>
      <c r="E1159">
        <v>2010</v>
      </c>
      <c r="F1159">
        <v>2010</v>
      </c>
      <c r="G1159" t="s">
        <v>15</v>
      </c>
      <c r="H1159" t="s">
        <v>16</v>
      </c>
      <c r="I1159">
        <v>0</v>
      </c>
      <c r="J1159" t="s">
        <v>17</v>
      </c>
      <c r="K1159" s="3">
        <v>0</v>
      </c>
      <c r="L1159" s="3">
        <v>0</v>
      </c>
      <c r="M1159" s="3">
        <v>14</v>
      </c>
      <c r="N1159" s="3">
        <v>25</v>
      </c>
      <c r="O1159" s="3">
        <v>25</v>
      </c>
      <c r="P1159" s="3">
        <v>12</v>
      </c>
      <c r="Q1159" s="3">
        <v>3</v>
      </c>
      <c r="R1159" s="3">
        <v>50</v>
      </c>
      <c r="S1159" s="3">
        <v>57.33</v>
      </c>
      <c r="T1159" s="3" t="s">
        <v>16</v>
      </c>
      <c r="U1159" s="3" t="s">
        <v>16</v>
      </c>
    </row>
    <row r="1160" spans="1:21" x14ac:dyDescent="0.45">
      <c r="A1160" t="s">
        <v>1004</v>
      </c>
      <c r="B1160" t="s">
        <v>58</v>
      </c>
      <c r="C1160" t="s">
        <v>1006</v>
      </c>
      <c r="D1160" t="s">
        <v>1005</v>
      </c>
      <c r="E1160">
        <v>2006</v>
      </c>
      <c r="F1160">
        <v>2007</v>
      </c>
      <c r="G1160" t="s">
        <v>15</v>
      </c>
      <c r="H1160" t="s">
        <v>16</v>
      </c>
      <c r="I1160">
        <v>0</v>
      </c>
      <c r="J1160" t="s">
        <v>17</v>
      </c>
      <c r="K1160" s="3">
        <v>0</v>
      </c>
      <c r="L1160" s="3">
        <v>0</v>
      </c>
      <c r="M1160" s="3">
        <v>40</v>
      </c>
      <c r="N1160" s="3">
        <v>8</v>
      </c>
      <c r="O1160" s="3">
        <v>4</v>
      </c>
      <c r="P1160" s="3">
        <v>12</v>
      </c>
      <c r="Q1160" s="3">
        <v>3</v>
      </c>
      <c r="R1160" s="3">
        <v>30</v>
      </c>
      <c r="S1160" s="3">
        <v>37</v>
      </c>
      <c r="T1160" s="3" t="s">
        <v>16</v>
      </c>
      <c r="U1160" s="3" t="s">
        <v>16</v>
      </c>
    </row>
    <row r="1161" spans="1:21" x14ac:dyDescent="0.45">
      <c r="A1161" t="s">
        <v>1004</v>
      </c>
      <c r="B1161" t="s">
        <v>58</v>
      </c>
      <c r="C1161" t="s">
        <v>1006</v>
      </c>
      <c r="D1161" t="s">
        <v>1005</v>
      </c>
      <c r="E1161">
        <v>2006</v>
      </c>
      <c r="F1161">
        <v>2007</v>
      </c>
      <c r="G1161" t="s">
        <v>15</v>
      </c>
      <c r="H1161" t="s">
        <v>16</v>
      </c>
      <c r="I1161">
        <v>0</v>
      </c>
      <c r="J1161" t="s">
        <v>17</v>
      </c>
      <c r="K1161" s="3">
        <v>0</v>
      </c>
      <c r="L1161" s="3">
        <v>0</v>
      </c>
      <c r="M1161" s="3">
        <v>40</v>
      </c>
      <c r="N1161" s="3">
        <v>20</v>
      </c>
      <c r="O1161" s="3">
        <v>10</v>
      </c>
      <c r="P1161" s="3">
        <v>12</v>
      </c>
      <c r="Q1161" s="3">
        <v>3</v>
      </c>
      <c r="R1161" s="3">
        <v>30</v>
      </c>
      <c r="S1161" s="3">
        <v>80</v>
      </c>
      <c r="T1161" s="3" t="s">
        <v>16</v>
      </c>
      <c r="U1161" s="3" t="s">
        <v>16</v>
      </c>
    </row>
    <row r="1162" spans="1:21" x14ac:dyDescent="0.45">
      <c r="A1162" t="s">
        <v>1004</v>
      </c>
      <c r="B1162" t="s">
        <v>58</v>
      </c>
      <c r="C1162" t="s">
        <v>1006</v>
      </c>
      <c r="D1162" t="s">
        <v>1005</v>
      </c>
      <c r="E1162">
        <v>2006</v>
      </c>
      <c r="F1162">
        <v>2007</v>
      </c>
      <c r="G1162" t="s">
        <v>15</v>
      </c>
      <c r="H1162" t="s">
        <v>16</v>
      </c>
      <c r="I1162">
        <v>0</v>
      </c>
      <c r="J1162" t="s">
        <v>17</v>
      </c>
      <c r="K1162" s="3">
        <v>0</v>
      </c>
      <c r="L1162" s="3">
        <v>0</v>
      </c>
      <c r="M1162" s="3">
        <v>40</v>
      </c>
      <c r="N1162" s="3">
        <v>32</v>
      </c>
      <c r="O1162" s="3">
        <v>20</v>
      </c>
      <c r="P1162" s="3">
        <v>12</v>
      </c>
      <c r="Q1162" s="3">
        <v>3</v>
      </c>
      <c r="R1162" s="3">
        <v>30</v>
      </c>
      <c r="S1162" s="3">
        <v>79</v>
      </c>
      <c r="T1162" s="3" t="s">
        <v>16</v>
      </c>
      <c r="U1162" s="3" t="s">
        <v>16</v>
      </c>
    </row>
    <row r="1163" spans="1:21" x14ac:dyDescent="0.45">
      <c r="A1163" t="s">
        <v>1007</v>
      </c>
      <c r="B1163" t="s">
        <v>1008</v>
      </c>
      <c r="C1163" t="s">
        <v>1013</v>
      </c>
      <c r="D1163" s="3" t="s">
        <v>1012</v>
      </c>
      <c r="E1163">
        <v>2002</v>
      </c>
      <c r="F1163">
        <v>2002</v>
      </c>
      <c r="G1163" t="s">
        <v>17</v>
      </c>
      <c r="H1163" t="s">
        <v>16</v>
      </c>
      <c r="I1163">
        <v>0</v>
      </c>
      <c r="J1163" t="s">
        <v>17</v>
      </c>
      <c r="K1163" s="3">
        <v>0</v>
      </c>
      <c r="L1163" s="3">
        <v>0</v>
      </c>
      <c r="M1163">
        <f>80*7</f>
        <v>560</v>
      </c>
      <c r="N1163" s="3">
        <v>15</v>
      </c>
      <c r="O1163" s="3">
        <v>6</v>
      </c>
      <c r="P1163" s="3">
        <v>12</v>
      </c>
      <c r="Q1163" s="3">
        <v>4</v>
      </c>
      <c r="R1163" s="3">
        <v>50</v>
      </c>
      <c r="S1163" s="3">
        <v>79</v>
      </c>
      <c r="T1163">
        <v>100</v>
      </c>
      <c r="U1163" s="3" t="s">
        <v>41</v>
      </c>
    </row>
    <row r="1164" spans="1:21" x14ac:dyDescent="0.45">
      <c r="A1164" t="s">
        <v>1007</v>
      </c>
      <c r="B1164" t="s">
        <v>1008</v>
      </c>
      <c r="C1164" t="s">
        <v>1013</v>
      </c>
      <c r="D1164" s="3" t="s">
        <v>1012</v>
      </c>
      <c r="E1164">
        <v>2002</v>
      </c>
      <c r="F1164">
        <v>2002</v>
      </c>
      <c r="G1164" t="s">
        <v>17</v>
      </c>
      <c r="H1164" t="s">
        <v>16</v>
      </c>
      <c r="I1164">
        <v>0</v>
      </c>
      <c r="J1164" t="s">
        <v>17</v>
      </c>
      <c r="K1164" s="3">
        <v>0</v>
      </c>
      <c r="L1164" s="3">
        <v>0</v>
      </c>
      <c r="M1164">
        <f t="shared" ref="M1164:M1170" si="3">80*7</f>
        <v>560</v>
      </c>
      <c r="N1164" s="3">
        <v>20</v>
      </c>
      <c r="O1164" s="3">
        <v>10</v>
      </c>
      <c r="P1164" s="3">
        <v>12</v>
      </c>
      <c r="Q1164" s="3">
        <v>4</v>
      </c>
      <c r="R1164" s="3">
        <v>50</v>
      </c>
      <c r="S1164" s="3">
        <v>66</v>
      </c>
      <c r="T1164">
        <v>100</v>
      </c>
      <c r="U1164" s="3" t="s">
        <v>41</v>
      </c>
    </row>
    <row r="1165" spans="1:21" x14ac:dyDescent="0.45">
      <c r="A1165" t="s">
        <v>1007</v>
      </c>
      <c r="B1165" t="s">
        <v>1008</v>
      </c>
      <c r="C1165" t="s">
        <v>1013</v>
      </c>
      <c r="D1165" s="3" t="s">
        <v>1012</v>
      </c>
      <c r="E1165">
        <v>2002</v>
      </c>
      <c r="F1165">
        <v>2002</v>
      </c>
      <c r="G1165" t="s">
        <v>17</v>
      </c>
      <c r="H1165" t="s">
        <v>16</v>
      </c>
      <c r="I1165">
        <v>0</v>
      </c>
      <c r="J1165" t="s">
        <v>17</v>
      </c>
      <c r="K1165" s="3">
        <v>0</v>
      </c>
      <c r="L1165" s="3">
        <v>0</v>
      </c>
      <c r="M1165">
        <f t="shared" si="3"/>
        <v>560</v>
      </c>
      <c r="N1165" s="3">
        <v>30</v>
      </c>
      <c r="O1165" s="3">
        <v>15</v>
      </c>
      <c r="P1165" s="3">
        <v>12</v>
      </c>
      <c r="Q1165" s="3">
        <v>4</v>
      </c>
      <c r="R1165" s="3">
        <v>50</v>
      </c>
      <c r="S1165" s="3">
        <v>0</v>
      </c>
      <c r="T1165">
        <v>100</v>
      </c>
      <c r="U1165" s="3" t="s">
        <v>41</v>
      </c>
    </row>
    <row r="1166" spans="1:21" x14ac:dyDescent="0.45">
      <c r="A1166" t="s">
        <v>1007</v>
      </c>
      <c r="B1166" t="s">
        <v>1008</v>
      </c>
      <c r="C1166" t="s">
        <v>1013</v>
      </c>
      <c r="D1166" s="3" t="s">
        <v>1012</v>
      </c>
      <c r="E1166">
        <v>2002</v>
      </c>
      <c r="F1166">
        <v>2002</v>
      </c>
      <c r="G1166" t="s">
        <v>17</v>
      </c>
      <c r="H1166" t="s">
        <v>16</v>
      </c>
      <c r="I1166">
        <v>0</v>
      </c>
      <c r="J1166" t="s">
        <v>17</v>
      </c>
      <c r="K1166" s="3">
        <v>0</v>
      </c>
      <c r="L1166" s="3">
        <v>0</v>
      </c>
      <c r="M1166">
        <f t="shared" si="3"/>
        <v>560</v>
      </c>
      <c r="N1166" s="3">
        <v>5</v>
      </c>
      <c r="O1166" s="3">
        <v>5</v>
      </c>
      <c r="P1166" s="3">
        <v>12</v>
      </c>
      <c r="Q1166" s="3">
        <v>4</v>
      </c>
      <c r="R1166" s="3">
        <v>50</v>
      </c>
      <c r="S1166" s="3">
        <v>5</v>
      </c>
      <c r="T1166">
        <v>100</v>
      </c>
      <c r="U1166" s="3" t="s">
        <v>41</v>
      </c>
    </row>
    <row r="1167" spans="1:21" x14ac:dyDescent="0.45">
      <c r="A1167" t="s">
        <v>1007</v>
      </c>
      <c r="B1167" t="s">
        <v>1009</v>
      </c>
      <c r="C1167" t="s">
        <v>1013</v>
      </c>
      <c r="D1167" s="3" t="s">
        <v>1012</v>
      </c>
      <c r="E1167">
        <v>2002</v>
      </c>
      <c r="F1167">
        <v>2002</v>
      </c>
      <c r="G1167" t="s">
        <v>17</v>
      </c>
      <c r="H1167" t="s">
        <v>16</v>
      </c>
      <c r="I1167">
        <v>0</v>
      </c>
      <c r="J1167" t="s">
        <v>17</v>
      </c>
      <c r="K1167" s="3">
        <v>0</v>
      </c>
      <c r="L1167" s="3">
        <v>0</v>
      </c>
      <c r="M1167">
        <f>80*7</f>
        <v>560</v>
      </c>
      <c r="N1167" s="3">
        <v>15</v>
      </c>
      <c r="O1167" s="3">
        <v>6</v>
      </c>
      <c r="P1167" s="3">
        <v>12</v>
      </c>
      <c r="Q1167" s="3">
        <v>4</v>
      </c>
      <c r="R1167" s="3">
        <v>20</v>
      </c>
      <c r="S1167" s="3">
        <v>0</v>
      </c>
      <c r="T1167">
        <v>100</v>
      </c>
      <c r="U1167" s="3" t="s">
        <v>41</v>
      </c>
    </row>
    <row r="1168" spans="1:21" x14ac:dyDescent="0.45">
      <c r="A1168" t="s">
        <v>1007</v>
      </c>
      <c r="B1168" t="s">
        <v>1009</v>
      </c>
      <c r="C1168" t="s">
        <v>1013</v>
      </c>
      <c r="D1168" s="3" t="s">
        <v>1012</v>
      </c>
      <c r="E1168">
        <v>2002</v>
      </c>
      <c r="F1168">
        <v>2002</v>
      </c>
      <c r="G1168" t="s">
        <v>17</v>
      </c>
      <c r="H1168" t="s">
        <v>16</v>
      </c>
      <c r="I1168">
        <v>0</v>
      </c>
      <c r="J1168" t="s">
        <v>17</v>
      </c>
      <c r="K1168" s="3">
        <v>0</v>
      </c>
      <c r="L1168" s="3">
        <v>0</v>
      </c>
      <c r="M1168">
        <f t="shared" si="3"/>
        <v>560</v>
      </c>
      <c r="N1168" s="3">
        <v>20</v>
      </c>
      <c r="O1168" s="3">
        <v>10</v>
      </c>
      <c r="P1168" s="3">
        <v>12</v>
      </c>
      <c r="Q1168" s="3">
        <v>4</v>
      </c>
      <c r="R1168" s="3">
        <v>20</v>
      </c>
      <c r="S1168" s="3">
        <v>50</v>
      </c>
      <c r="T1168">
        <v>100</v>
      </c>
      <c r="U1168" s="3" t="s">
        <v>41</v>
      </c>
    </row>
    <row r="1169" spans="1:21" x14ac:dyDescent="0.45">
      <c r="A1169" t="s">
        <v>1007</v>
      </c>
      <c r="B1169" t="s">
        <v>1009</v>
      </c>
      <c r="C1169" t="s">
        <v>1013</v>
      </c>
      <c r="D1169" s="3" t="s">
        <v>1012</v>
      </c>
      <c r="E1169">
        <v>2002</v>
      </c>
      <c r="F1169">
        <v>2002</v>
      </c>
      <c r="G1169" t="s">
        <v>17</v>
      </c>
      <c r="H1169" t="s">
        <v>16</v>
      </c>
      <c r="I1169">
        <v>0</v>
      </c>
      <c r="J1169" t="s">
        <v>17</v>
      </c>
      <c r="K1169" s="3">
        <v>0</v>
      </c>
      <c r="L1169" s="3">
        <v>0</v>
      </c>
      <c r="M1169">
        <f t="shared" si="3"/>
        <v>560</v>
      </c>
      <c r="N1169" s="3">
        <v>30</v>
      </c>
      <c r="O1169" s="3">
        <v>15</v>
      </c>
      <c r="P1169" s="3">
        <v>12</v>
      </c>
      <c r="Q1169" s="3">
        <v>4</v>
      </c>
      <c r="R1169" s="3">
        <v>20</v>
      </c>
      <c r="S1169" s="3">
        <v>0</v>
      </c>
      <c r="T1169">
        <v>100</v>
      </c>
      <c r="U1169" s="3" t="s">
        <v>41</v>
      </c>
    </row>
    <row r="1170" spans="1:21" x14ac:dyDescent="0.45">
      <c r="A1170" t="s">
        <v>1007</v>
      </c>
      <c r="B1170" t="s">
        <v>1009</v>
      </c>
      <c r="C1170" t="s">
        <v>1013</v>
      </c>
      <c r="D1170" s="3" t="s">
        <v>1012</v>
      </c>
      <c r="E1170">
        <v>2002</v>
      </c>
      <c r="F1170">
        <v>2002</v>
      </c>
      <c r="G1170" t="s">
        <v>17</v>
      </c>
      <c r="H1170" t="s">
        <v>16</v>
      </c>
      <c r="I1170">
        <v>0</v>
      </c>
      <c r="J1170" t="s">
        <v>17</v>
      </c>
      <c r="K1170" s="3">
        <v>0</v>
      </c>
      <c r="L1170" s="3">
        <v>0</v>
      </c>
      <c r="M1170">
        <f t="shared" si="3"/>
        <v>560</v>
      </c>
      <c r="N1170" s="3">
        <v>5</v>
      </c>
      <c r="O1170" s="3">
        <v>5</v>
      </c>
      <c r="P1170" s="3">
        <v>12</v>
      </c>
      <c r="Q1170" s="3">
        <v>4</v>
      </c>
      <c r="R1170" s="3">
        <v>20</v>
      </c>
      <c r="S1170" s="3">
        <v>0</v>
      </c>
      <c r="T1170">
        <v>100</v>
      </c>
      <c r="U1170" s="3" t="s">
        <v>41</v>
      </c>
    </row>
    <row r="1171" spans="1:21" x14ac:dyDescent="0.45">
      <c r="A1171" t="s">
        <v>1010</v>
      </c>
      <c r="B1171" t="s">
        <v>1011</v>
      </c>
      <c r="C1171" t="s">
        <v>1016</v>
      </c>
      <c r="D1171" s="3" t="s">
        <v>1017</v>
      </c>
      <c r="E1171">
        <v>1999</v>
      </c>
      <c r="F1171">
        <v>1999</v>
      </c>
      <c r="G1171" t="s">
        <v>17</v>
      </c>
      <c r="H1171" t="s">
        <v>16</v>
      </c>
      <c r="I1171">
        <v>0</v>
      </c>
      <c r="J1171" t="s">
        <v>17</v>
      </c>
      <c r="K1171">
        <v>0</v>
      </c>
      <c r="L1171">
        <v>0</v>
      </c>
      <c r="M1171">
        <v>90</v>
      </c>
      <c r="N1171" s="3">
        <v>35</v>
      </c>
      <c r="O1171" s="3">
        <v>20</v>
      </c>
      <c r="P1171" s="3">
        <v>14</v>
      </c>
      <c r="Q1171" s="3">
        <v>3</v>
      </c>
      <c r="R1171" s="3">
        <v>50</v>
      </c>
      <c r="S1171" s="3">
        <v>9</v>
      </c>
      <c r="T1171">
        <v>100</v>
      </c>
      <c r="U1171" s="3" t="s">
        <v>41</v>
      </c>
    </row>
    <row r="1172" spans="1:21" x14ac:dyDescent="0.45">
      <c r="A1172" t="s">
        <v>1010</v>
      </c>
      <c r="B1172" t="s">
        <v>1011</v>
      </c>
      <c r="C1172" t="s">
        <v>1016</v>
      </c>
      <c r="D1172" s="3" t="s">
        <v>1017</v>
      </c>
      <c r="E1172">
        <v>1999</v>
      </c>
      <c r="F1172">
        <v>1999</v>
      </c>
      <c r="G1172" t="s">
        <v>17</v>
      </c>
      <c r="H1172" t="s">
        <v>16</v>
      </c>
      <c r="I1172">
        <v>0</v>
      </c>
      <c r="J1172" t="s">
        <v>17</v>
      </c>
      <c r="K1172">
        <v>0</v>
      </c>
      <c r="L1172">
        <v>0</v>
      </c>
      <c r="M1172">
        <v>90</v>
      </c>
      <c r="N1172" s="3">
        <v>30</v>
      </c>
      <c r="O1172" s="3">
        <v>15</v>
      </c>
      <c r="P1172" s="3">
        <v>14</v>
      </c>
      <c r="Q1172" s="3">
        <v>3</v>
      </c>
      <c r="R1172" s="3">
        <v>50</v>
      </c>
      <c r="S1172" s="3">
        <v>64</v>
      </c>
      <c r="T1172">
        <v>100</v>
      </c>
      <c r="U1172" s="3" t="s">
        <v>41</v>
      </c>
    </row>
    <row r="1173" spans="1:21" x14ac:dyDescent="0.45">
      <c r="A1173" t="s">
        <v>1010</v>
      </c>
      <c r="B1173" t="s">
        <v>1011</v>
      </c>
      <c r="C1173" t="s">
        <v>1016</v>
      </c>
      <c r="D1173" s="3" t="s">
        <v>1017</v>
      </c>
      <c r="E1173">
        <v>1999</v>
      </c>
      <c r="F1173">
        <v>1999</v>
      </c>
      <c r="G1173" t="s">
        <v>17</v>
      </c>
      <c r="H1173" t="s">
        <v>16</v>
      </c>
      <c r="I1173">
        <v>0</v>
      </c>
      <c r="J1173" t="s">
        <v>17</v>
      </c>
      <c r="K1173">
        <v>0</v>
      </c>
      <c r="L1173">
        <v>0</v>
      </c>
      <c r="M1173">
        <v>90</v>
      </c>
      <c r="N1173" s="3">
        <v>25</v>
      </c>
      <c r="O1173" s="3">
        <v>15</v>
      </c>
      <c r="P1173" s="3">
        <v>14</v>
      </c>
      <c r="Q1173" s="3">
        <v>3</v>
      </c>
      <c r="R1173" s="3">
        <v>50</v>
      </c>
      <c r="S1173" s="3">
        <v>72</v>
      </c>
      <c r="T1173">
        <v>100</v>
      </c>
      <c r="U1173" s="3" t="s">
        <v>41</v>
      </c>
    </row>
    <row r="1174" spans="1:21" x14ac:dyDescent="0.45">
      <c r="A1174" t="s">
        <v>1010</v>
      </c>
      <c r="B1174" t="s">
        <v>1011</v>
      </c>
      <c r="C1174" t="s">
        <v>1016</v>
      </c>
      <c r="D1174" s="3" t="s">
        <v>1017</v>
      </c>
      <c r="E1174">
        <v>1999</v>
      </c>
      <c r="F1174">
        <v>1999</v>
      </c>
      <c r="G1174" t="s">
        <v>17</v>
      </c>
      <c r="H1174" t="s">
        <v>16</v>
      </c>
      <c r="I1174">
        <v>0</v>
      </c>
      <c r="J1174" t="s">
        <v>17</v>
      </c>
      <c r="K1174">
        <v>0</v>
      </c>
      <c r="L1174">
        <v>0</v>
      </c>
      <c r="M1174">
        <v>90</v>
      </c>
      <c r="N1174" s="3">
        <v>20</v>
      </c>
      <c r="O1174" s="3">
        <v>10</v>
      </c>
      <c r="P1174" s="3">
        <v>14</v>
      </c>
      <c r="Q1174" s="3">
        <v>3</v>
      </c>
      <c r="R1174" s="3">
        <v>50</v>
      </c>
      <c r="S1174" s="3">
        <v>53</v>
      </c>
      <c r="T1174">
        <v>100</v>
      </c>
      <c r="U1174" s="3" t="s">
        <v>41</v>
      </c>
    </row>
    <row r="1175" spans="1:21" x14ac:dyDescent="0.45">
      <c r="A1175" t="s">
        <v>1010</v>
      </c>
      <c r="B1175" t="s">
        <v>1011</v>
      </c>
      <c r="C1175" t="s">
        <v>1016</v>
      </c>
      <c r="D1175" s="3" t="s">
        <v>1017</v>
      </c>
      <c r="E1175">
        <v>1999</v>
      </c>
      <c r="F1175">
        <v>1999</v>
      </c>
      <c r="G1175" t="s">
        <v>17</v>
      </c>
      <c r="H1175" t="s">
        <v>16</v>
      </c>
      <c r="I1175">
        <v>0</v>
      </c>
      <c r="J1175" t="s">
        <v>17</v>
      </c>
      <c r="K1175">
        <v>0</v>
      </c>
      <c r="L1175">
        <v>0</v>
      </c>
      <c r="M1175">
        <v>90</v>
      </c>
      <c r="N1175" s="3">
        <v>15</v>
      </c>
      <c r="O1175" s="3">
        <v>6</v>
      </c>
      <c r="P1175" s="3">
        <v>14</v>
      </c>
      <c r="Q1175" s="3">
        <v>3</v>
      </c>
      <c r="R1175" s="3">
        <v>50</v>
      </c>
      <c r="S1175" s="3">
        <v>72</v>
      </c>
      <c r="T1175">
        <v>100</v>
      </c>
      <c r="U1175" s="3" t="s">
        <v>41</v>
      </c>
    </row>
    <row r="1176" spans="1:21" x14ac:dyDescent="0.45">
      <c r="A1176" t="s">
        <v>1010</v>
      </c>
      <c r="B1176" t="s">
        <v>1011</v>
      </c>
      <c r="C1176" t="s">
        <v>1016</v>
      </c>
      <c r="D1176" s="3" t="s">
        <v>1017</v>
      </c>
      <c r="E1176">
        <v>1999</v>
      </c>
      <c r="F1176">
        <v>1999</v>
      </c>
      <c r="G1176" t="s">
        <v>17</v>
      </c>
      <c r="H1176" t="s">
        <v>16</v>
      </c>
      <c r="I1176">
        <v>0</v>
      </c>
      <c r="J1176" t="s">
        <v>17</v>
      </c>
      <c r="K1176">
        <v>0</v>
      </c>
      <c r="L1176">
        <v>0</v>
      </c>
      <c r="M1176">
        <v>90</v>
      </c>
      <c r="N1176" s="3">
        <v>5</v>
      </c>
      <c r="O1176" s="3">
        <v>5</v>
      </c>
      <c r="P1176" s="3">
        <v>14</v>
      </c>
      <c r="Q1176" s="3">
        <v>3</v>
      </c>
      <c r="R1176" s="3">
        <v>50</v>
      </c>
      <c r="S1176" s="3">
        <v>0</v>
      </c>
      <c r="T1176">
        <v>100</v>
      </c>
      <c r="U1176" s="3" t="s">
        <v>41</v>
      </c>
    </row>
    <row r="1177" spans="1:21" x14ac:dyDescent="0.45">
      <c r="A1177" t="s">
        <v>1010</v>
      </c>
      <c r="B1177" t="s">
        <v>1011</v>
      </c>
      <c r="C1177" t="s">
        <v>1016</v>
      </c>
      <c r="D1177" s="3" t="s">
        <v>1017</v>
      </c>
      <c r="E1177">
        <v>1999</v>
      </c>
      <c r="F1177">
        <v>1999</v>
      </c>
      <c r="G1177" t="s">
        <v>17</v>
      </c>
      <c r="H1177">
        <v>5</v>
      </c>
      <c r="I1177">
        <v>84</v>
      </c>
      <c r="J1177" t="s">
        <v>17</v>
      </c>
      <c r="K1177">
        <v>0</v>
      </c>
      <c r="L1177">
        <v>0</v>
      </c>
      <c r="M1177">
        <v>90</v>
      </c>
      <c r="N1177" s="3">
        <v>25</v>
      </c>
      <c r="O1177" s="3">
        <v>15</v>
      </c>
      <c r="P1177" s="3">
        <v>0</v>
      </c>
      <c r="Q1177" s="3">
        <v>3</v>
      </c>
      <c r="R1177" s="3">
        <v>50</v>
      </c>
      <c r="S1177" s="3">
        <v>100</v>
      </c>
      <c r="T1177">
        <v>100</v>
      </c>
      <c r="U1177" s="3" t="s">
        <v>41</v>
      </c>
    </row>
    <row r="1178" spans="1:21" x14ac:dyDescent="0.45">
      <c r="A1178" t="s">
        <v>1010</v>
      </c>
      <c r="B1178" t="s">
        <v>1011</v>
      </c>
      <c r="C1178" t="s">
        <v>1016</v>
      </c>
      <c r="D1178" s="3" t="s">
        <v>1017</v>
      </c>
      <c r="E1178">
        <v>1999</v>
      </c>
      <c r="F1178">
        <v>1999</v>
      </c>
      <c r="G1178" t="s">
        <v>17</v>
      </c>
      <c r="H1178">
        <v>5</v>
      </c>
      <c r="I1178">
        <v>84</v>
      </c>
      <c r="J1178" t="s">
        <v>17</v>
      </c>
      <c r="K1178">
        <v>0</v>
      </c>
      <c r="L1178">
        <v>0</v>
      </c>
      <c r="M1178">
        <v>90</v>
      </c>
      <c r="N1178" s="3">
        <v>35</v>
      </c>
      <c r="O1178" s="3">
        <v>20</v>
      </c>
      <c r="P1178" s="3">
        <v>0</v>
      </c>
      <c r="Q1178" s="3">
        <v>3</v>
      </c>
      <c r="R1178" s="3">
        <v>50</v>
      </c>
      <c r="S1178" s="3">
        <v>13</v>
      </c>
      <c r="T1178">
        <v>100</v>
      </c>
      <c r="U1178" s="3" t="s">
        <v>41</v>
      </c>
    </row>
    <row r="1179" spans="1:21" x14ac:dyDescent="0.45">
      <c r="A1179" t="s">
        <v>1010</v>
      </c>
      <c r="B1179" t="s">
        <v>1011</v>
      </c>
      <c r="C1179" t="s">
        <v>1016</v>
      </c>
      <c r="D1179" s="3" t="s">
        <v>1017</v>
      </c>
      <c r="E1179">
        <v>1999</v>
      </c>
      <c r="F1179">
        <v>1999</v>
      </c>
      <c r="G1179" t="s">
        <v>17</v>
      </c>
      <c r="H1179">
        <v>5</v>
      </c>
      <c r="I1179">
        <v>84</v>
      </c>
      <c r="J1179" t="s">
        <v>17</v>
      </c>
      <c r="K1179">
        <v>0</v>
      </c>
      <c r="L1179">
        <v>0</v>
      </c>
      <c r="M1179">
        <v>90</v>
      </c>
      <c r="N1179" s="3">
        <v>30</v>
      </c>
      <c r="O1179" s="3">
        <v>15</v>
      </c>
      <c r="P1179" s="3">
        <v>0</v>
      </c>
      <c r="Q1179" s="3">
        <v>3</v>
      </c>
      <c r="R1179" s="3">
        <v>50</v>
      </c>
      <c r="S1179" s="3">
        <v>50</v>
      </c>
      <c r="T1179">
        <v>100</v>
      </c>
      <c r="U1179" s="3" t="s">
        <v>41</v>
      </c>
    </row>
    <row r="1180" spans="1:21" x14ac:dyDescent="0.45">
      <c r="A1180" t="s">
        <v>1010</v>
      </c>
      <c r="B1180" t="s">
        <v>1011</v>
      </c>
      <c r="C1180" t="s">
        <v>1016</v>
      </c>
      <c r="D1180" s="3" t="s">
        <v>1017</v>
      </c>
      <c r="E1180">
        <v>1999</v>
      </c>
      <c r="F1180">
        <v>1999</v>
      </c>
      <c r="G1180" t="s">
        <v>17</v>
      </c>
      <c r="H1180">
        <v>5</v>
      </c>
      <c r="I1180">
        <v>84</v>
      </c>
      <c r="J1180" t="s">
        <v>17</v>
      </c>
      <c r="K1180">
        <v>0</v>
      </c>
      <c r="L1180">
        <v>0</v>
      </c>
      <c r="M1180">
        <v>90</v>
      </c>
      <c r="N1180" s="3">
        <v>25</v>
      </c>
      <c r="O1180" s="3">
        <v>15</v>
      </c>
      <c r="P1180" s="3">
        <v>0</v>
      </c>
      <c r="Q1180" s="3">
        <v>3</v>
      </c>
      <c r="R1180" s="3">
        <v>50</v>
      </c>
      <c r="S1180" s="3">
        <v>50</v>
      </c>
      <c r="T1180">
        <v>100</v>
      </c>
      <c r="U1180" s="3" t="s">
        <v>41</v>
      </c>
    </row>
    <row r="1181" spans="1:21" x14ac:dyDescent="0.45">
      <c r="A1181" t="s">
        <v>1010</v>
      </c>
      <c r="B1181" t="s">
        <v>1011</v>
      </c>
      <c r="C1181" t="s">
        <v>1016</v>
      </c>
      <c r="D1181" s="3" t="s">
        <v>1017</v>
      </c>
      <c r="E1181">
        <v>1999</v>
      </c>
      <c r="F1181">
        <v>1999</v>
      </c>
      <c r="G1181" t="s">
        <v>17</v>
      </c>
      <c r="H1181">
        <v>5</v>
      </c>
      <c r="I1181">
        <v>84</v>
      </c>
      <c r="J1181" t="s">
        <v>17</v>
      </c>
      <c r="K1181">
        <v>0</v>
      </c>
      <c r="L1181">
        <v>0</v>
      </c>
      <c r="M1181">
        <v>90</v>
      </c>
      <c r="N1181" s="3">
        <v>20</v>
      </c>
      <c r="O1181" s="3">
        <v>10</v>
      </c>
      <c r="P1181" s="3">
        <v>0</v>
      </c>
      <c r="Q1181" s="3">
        <v>3</v>
      </c>
      <c r="R1181" s="3">
        <v>50</v>
      </c>
      <c r="S1181" s="3">
        <v>50</v>
      </c>
      <c r="T1181">
        <v>100</v>
      </c>
      <c r="U1181" s="3" t="s">
        <v>41</v>
      </c>
    </row>
    <row r="1182" spans="1:21" x14ac:dyDescent="0.45">
      <c r="A1182" t="s">
        <v>1010</v>
      </c>
      <c r="B1182" t="s">
        <v>1011</v>
      </c>
      <c r="C1182" t="s">
        <v>1016</v>
      </c>
      <c r="D1182" s="3" t="s">
        <v>1017</v>
      </c>
      <c r="E1182">
        <v>1999</v>
      </c>
      <c r="F1182">
        <v>1999</v>
      </c>
      <c r="G1182" t="s">
        <v>17</v>
      </c>
      <c r="H1182">
        <v>5</v>
      </c>
      <c r="I1182">
        <v>84</v>
      </c>
      <c r="J1182" t="s">
        <v>17</v>
      </c>
      <c r="K1182">
        <v>0</v>
      </c>
      <c r="L1182">
        <v>0</v>
      </c>
      <c r="M1182">
        <v>90</v>
      </c>
      <c r="N1182" s="3">
        <v>15</v>
      </c>
      <c r="O1182" s="3">
        <v>6</v>
      </c>
      <c r="P1182" s="3">
        <v>0</v>
      </c>
      <c r="Q1182" s="3">
        <v>3</v>
      </c>
      <c r="R1182" s="3">
        <v>50</v>
      </c>
      <c r="S1182" s="3">
        <v>50</v>
      </c>
      <c r="T1182">
        <v>100</v>
      </c>
      <c r="U1182" s="3" t="s">
        <v>41</v>
      </c>
    </row>
    <row r="1183" spans="1:21" x14ac:dyDescent="0.45">
      <c r="A1183" t="s">
        <v>1018</v>
      </c>
      <c r="B1183" t="s">
        <v>1019</v>
      </c>
      <c r="C1183" t="s">
        <v>1020</v>
      </c>
      <c r="D1183" s="3" t="s">
        <v>1021</v>
      </c>
      <c r="E1183">
        <v>2009</v>
      </c>
      <c r="F1183">
        <v>2009</v>
      </c>
      <c r="G1183" t="s">
        <v>15</v>
      </c>
      <c r="H1183" t="s">
        <v>16</v>
      </c>
      <c r="I1183">
        <v>0</v>
      </c>
      <c r="J1183" t="s">
        <v>17</v>
      </c>
      <c r="K1183">
        <v>0</v>
      </c>
      <c r="L1183">
        <v>0</v>
      </c>
      <c r="M1183">
        <v>42</v>
      </c>
      <c r="N1183" s="3">
        <v>25</v>
      </c>
      <c r="O1183" s="3">
        <v>25</v>
      </c>
      <c r="P1183" s="3">
        <v>12</v>
      </c>
      <c r="Q1183" s="3">
        <v>4</v>
      </c>
      <c r="R1183" s="3">
        <v>30</v>
      </c>
      <c r="S1183" s="3">
        <v>26</v>
      </c>
      <c r="T1183" t="s">
        <v>16</v>
      </c>
      <c r="U1183" s="3" t="s">
        <v>16</v>
      </c>
    </row>
    <row r="1184" spans="1:21" x14ac:dyDescent="0.45">
      <c r="A1184" t="s">
        <v>1018</v>
      </c>
      <c r="B1184" t="s">
        <v>1019</v>
      </c>
      <c r="C1184" t="s">
        <v>1020</v>
      </c>
      <c r="D1184" s="3" t="s">
        <v>1021</v>
      </c>
      <c r="E1184">
        <v>2009</v>
      </c>
      <c r="F1184">
        <v>2009</v>
      </c>
      <c r="G1184" t="s">
        <v>15</v>
      </c>
      <c r="H1184" t="s">
        <v>16</v>
      </c>
      <c r="I1184">
        <v>0</v>
      </c>
      <c r="J1184" t="s">
        <v>15</v>
      </c>
      <c r="K1184">
        <v>0</v>
      </c>
      <c r="L1184">
        <v>0</v>
      </c>
      <c r="M1184">
        <v>42</v>
      </c>
      <c r="N1184" s="3">
        <v>25</v>
      </c>
      <c r="O1184" s="3">
        <v>25</v>
      </c>
      <c r="P1184" s="3">
        <v>12</v>
      </c>
      <c r="Q1184" s="3">
        <v>4</v>
      </c>
      <c r="R1184" s="3">
        <v>30</v>
      </c>
      <c r="S1184" s="3">
        <v>42</v>
      </c>
      <c r="T1184" t="s">
        <v>16</v>
      </c>
      <c r="U1184" s="3" t="s">
        <v>16</v>
      </c>
    </row>
    <row r="1185" spans="1:21" x14ac:dyDescent="0.45">
      <c r="A1185" t="s">
        <v>1022</v>
      </c>
      <c r="B1185" t="s">
        <v>1023</v>
      </c>
      <c r="C1185" t="s">
        <v>1025</v>
      </c>
      <c r="D1185" s="3" t="s">
        <v>1024</v>
      </c>
      <c r="E1185">
        <v>2007</v>
      </c>
      <c r="F1185">
        <v>2008</v>
      </c>
      <c r="G1185" t="s">
        <v>15</v>
      </c>
      <c r="H1185">
        <v>4</v>
      </c>
      <c r="I1185">
        <v>45</v>
      </c>
      <c r="J1185" t="s">
        <v>17</v>
      </c>
      <c r="K1185">
        <v>0</v>
      </c>
      <c r="L1185">
        <v>0</v>
      </c>
      <c r="M1185">
        <v>30</v>
      </c>
      <c r="N1185" s="3">
        <v>25</v>
      </c>
      <c r="O1185" s="3">
        <v>25</v>
      </c>
      <c r="P1185" s="3">
        <v>12</v>
      </c>
      <c r="Q1185" s="3">
        <v>5</v>
      </c>
      <c r="R1185" s="3">
        <v>30</v>
      </c>
      <c r="S1185" s="3">
        <v>31</v>
      </c>
      <c r="T1185" t="s">
        <v>16</v>
      </c>
      <c r="U1185" s="3" t="s">
        <v>16</v>
      </c>
    </row>
    <row r="1186" spans="1:21" x14ac:dyDescent="0.45">
      <c r="A1186" t="s">
        <v>1022</v>
      </c>
      <c r="B1186" t="s">
        <v>1023</v>
      </c>
      <c r="C1186" t="s">
        <v>1025</v>
      </c>
      <c r="D1186" s="3" t="s">
        <v>1024</v>
      </c>
      <c r="E1186">
        <v>2007</v>
      </c>
      <c r="F1186">
        <v>2008</v>
      </c>
      <c r="G1186" t="s">
        <v>15</v>
      </c>
      <c r="H1186" t="s">
        <v>16</v>
      </c>
      <c r="I1186">
        <v>0</v>
      </c>
      <c r="J1186" t="s">
        <v>17</v>
      </c>
      <c r="K1186">
        <v>0</v>
      </c>
      <c r="L1186">
        <v>0</v>
      </c>
      <c r="M1186">
        <v>30</v>
      </c>
      <c r="N1186" s="3">
        <v>25</v>
      </c>
      <c r="O1186" s="3">
        <v>25</v>
      </c>
      <c r="P1186" s="3">
        <v>12</v>
      </c>
      <c r="Q1186" s="3">
        <v>5</v>
      </c>
      <c r="R1186" s="3">
        <v>30</v>
      </c>
      <c r="S1186" s="3">
        <v>5</v>
      </c>
      <c r="T1186" t="s">
        <v>16</v>
      </c>
      <c r="U1186" s="3" t="s">
        <v>16</v>
      </c>
    </row>
    <row r="1187" spans="1:21" x14ac:dyDescent="0.45">
      <c r="A1187" t="s">
        <v>1026</v>
      </c>
      <c r="B1187" t="s">
        <v>168</v>
      </c>
      <c r="C1187" t="s">
        <v>1027</v>
      </c>
      <c r="D1187" s="3" t="s">
        <v>1028</v>
      </c>
      <c r="E1187">
        <v>2007</v>
      </c>
      <c r="F1187">
        <v>2008</v>
      </c>
      <c r="G1187" t="s">
        <v>15</v>
      </c>
      <c r="H1187" t="s">
        <v>16</v>
      </c>
      <c r="I1187">
        <v>0</v>
      </c>
      <c r="J1187" t="s">
        <v>17</v>
      </c>
      <c r="K1187">
        <v>0</v>
      </c>
      <c r="L1187">
        <v>0</v>
      </c>
      <c r="M1187">
        <v>89</v>
      </c>
      <c r="N1187" s="3">
        <v>28</v>
      </c>
      <c r="O1187" s="3">
        <v>20</v>
      </c>
      <c r="P1187" s="3">
        <v>14</v>
      </c>
      <c r="Q1187" s="3">
        <v>8</v>
      </c>
      <c r="R1187" s="3">
        <v>10</v>
      </c>
      <c r="S1187" s="3">
        <v>97</v>
      </c>
      <c r="T1187" t="s">
        <v>16</v>
      </c>
      <c r="U1187" s="3" t="s">
        <v>16</v>
      </c>
    </row>
    <row r="1188" spans="1:21" x14ac:dyDescent="0.45">
      <c r="A1188" t="s">
        <v>1029</v>
      </c>
      <c r="B1188" t="s">
        <v>1030</v>
      </c>
      <c r="C1188" t="s">
        <v>1031</v>
      </c>
      <c r="D1188" s="3" t="s">
        <v>1032</v>
      </c>
      <c r="E1188">
        <v>2007</v>
      </c>
      <c r="F1188">
        <v>2007</v>
      </c>
      <c r="G1188" t="s">
        <v>17</v>
      </c>
      <c r="H1188">
        <v>5</v>
      </c>
      <c r="I1188">
        <v>90</v>
      </c>
      <c r="J1188" t="s">
        <v>15</v>
      </c>
      <c r="K1188">
        <v>0</v>
      </c>
      <c r="L1188">
        <v>0</v>
      </c>
      <c r="M1188">
        <v>30</v>
      </c>
      <c r="N1188" s="3">
        <v>5</v>
      </c>
      <c r="O1188" s="3">
        <v>5</v>
      </c>
      <c r="P1188" s="3">
        <v>12</v>
      </c>
      <c r="Q1188" s="3">
        <v>3</v>
      </c>
      <c r="R1188" s="3">
        <v>50</v>
      </c>
      <c r="S1188" s="3">
        <v>100</v>
      </c>
      <c r="T1188" t="s">
        <v>16</v>
      </c>
      <c r="U1188" s="3" t="s">
        <v>16</v>
      </c>
    </row>
    <row r="1189" spans="1:21" x14ac:dyDescent="0.45">
      <c r="A1189" t="s">
        <v>1029</v>
      </c>
      <c r="B1189" t="s">
        <v>1030</v>
      </c>
      <c r="C1189" t="s">
        <v>1031</v>
      </c>
      <c r="D1189" s="3" t="s">
        <v>1032</v>
      </c>
      <c r="E1189">
        <v>2007</v>
      </c>
      <c r="F1189">
        <v>2007</v>
      </c>
      <c r="G1189" t="s">
        <v>17</v>
      </c>
      <c r="H1189">
        <v>5</v>
      </c>
      <c r="I1189">
        <v>90</v>
      </c>
      <c r="J1189" t="s">
        <v>15</v>
      </c>
      <c r="K1189">
        <v>0</v>
      </c>
      <c r="L1189">
        <v>0</v>
      </c>
      <c r="M1189">
        <v>30</v>
      </c>
      <c r="N1189" s="3">
        <v>7.5</v>
      </c>
      <c r="O1189" s="3">
        <v>7.5</v>
      </c>
      <c r="P1189" s="3">
        <v>12</v>
      </c>
      <c r="Q1189" s="3">
        <v>3</v>
      </c>
      <c r="R1189" s="3">
        <v>50</v>
      </c>
      <c r="S1189" s="3">
        <v>100</v>
      </c>
      <c r="T1189" t="s">
        <v>16</v>
      </c>
      <c r="U1189" s="3" t="s">
        <v>16</v>
      </c>
    </row>
    <row r="1190" spans="1:21" x14ac:dyDescent="0.45">
      <c r="A1190" t="s">
        <v>1029</v>
      </c>
      <c r="B1190" t="s">
        <v>1030</v>
      </c>
      <c r="C1190" t="s">
        <v>1031</v>
      </c>
      <c r="D1190" s="3" t="s">
        <v>1032</v>
      </c>
      <c r="E1190">
        <v>2007</v>
      </c>
      <c r="F1190">
        <v>2007</v>
      </c>
      <c r="G1190" t="s">
        <v>17</v>
      </c>
      <c r="H1190">
        <v>5</v>
      </c>
      <c r="I1190">
        <v>90</v>
      </c>
      <c r="J1190" t="s">
        <v>15</v>
      </c>
      <c r="K1190">
        <v>0</v>
      </c>
      <c r="L1190">
        <v>0</v>
      </c>
      <c r="M1190">
        <v>30</v>
      </c>
      <c r="N1190" s="3">
        <v>10</v>
      </c>
      <c r="O1190" s="3">
        <v>10</v>
      </c>
      <c r="P1190" s="3">
        <v>12</v>
      </c>
      <c r="Q1190" s="3">
        <v>3</v>
      </c>
      <c r="R1190" s="3">
        <v>50</v>
      </c>
      <c r="S1190" s="3">
        <v>100</v>
      </c>
      <c r="T1190" t="s">
        <v>16</v>
      </c>
      <c r="U1190" s="3" t="s">
        <v>16</v>
      </c>
    </row>
    <row r="1191" spans="1:21" x14ac:dyDescent="0.45">
      <c r="A1191" t="s">
        <v>1029</v>
      </c>
      <c r="B1191" t="s">
        <v>1030</v>
      </c>
      <c r="C1191" t="s">
        <v>1031</v>
      </c>
      <c r="D1191" s="3" t="s">
        <v>1032</v>
      </c>
      <c r="E1191">
        <v>2007</v>
      </c>
      <c r="F1191">
        <v>2007</v>
      </c>
      <c r="G1191" t="s">
        <v>17</v>
      </c>
      <c r="H1191">
        <v>5</v>
      </c>
      <c r="I1191">
        <v>90</v>
      </c>
      <c r="J1191" t="s">
        <v>15</v>
      </c>
      <c r="K1191">
        <v>0</v>
      </c>
      <c r="L1191">
        <v>0</v>
      </c>
      <c r="M1191">
        <v>30</v>
      </c>
      <c r="N1191" s="3">
        <v>12.5</v>
      </c>
      <c r="O1191" s="3">
        <v>12.5</v>
      </c>
      <c r="P1191" s="3">
        <v>12</v>
      </c>
      <c r="Q1191" s="3">
        <v>3</v>
      </c>
      <c r="R1191" s="3">
        <v>50</v>
      </c>
      <c r="S1191" s="3">
        <v>100</v>
      </c>
      <c r="T1191" t="s">
        <v>16</v>
      </c>
      <c r="U1191" s="3" t="s">
        <v>16</v>
      </c>
    </row>
    <row r="1192" spans="1:21" x14ac:dyDescent="0.45">
      <c r="A1192" t="s">
        <v>1029</v>
      </c>
      <c r="B1192" t="s">
        <v>1030</v>
      </c>
      <c r="C1192" t="s">
        <v>1031</v>
      </c>
      <c r="D1192" s="3" t="s">
        <v>1032</v>
      </c>
      <c r="E1192">
        <v>2007</v>
      </c>
      <c r="F1192">
        <v>2007</v>
      </c>
      <c r="G1192" t="s">
        <v>17</v>
      </c>
      <c r="H1192">
        <v>5</v>
      </c>
      <c r="I1192">
        <v>90</v>
      </c>
      <c r="J1192" t="s">
        <v>15</v>
      </c>
      <c r="K1192">
        <v>0</v>
      </c>
      <c r="L1192">
        <v>0</v>
      </c>
      <c r="M1192">
        <v>30</v>
      </c>
      <c r="N1192" s="3">
        <v>15</v>
      </c>
      <c r="O1192" s="3">
        <v>15</v>
      </c>
      <c r="P1192" s="3">
        <v>12</v>
      </c>
      <c r="Q1192" s="3">
        <v>3</v>
      </c>
      <c r="R1192" s="3">
        <v>50</v>
      </c>
      <c r="S1192" s="3">
        <v>100</v>
      </c>
      <c r="T1192" t="s">
        <v>16</v>
      </c>
      <c r="U1192" s="3" t="s">
        <v>16</v>
      </c>
    </row>
    <row r="1193" spans="1:21" x14ac:dyDescent="0.45">
      <c r="A1193" t="s">
        <v>1029</v>
      </c>
      <c r="B1193" t="s">
        <v>1030</v>
      </c>
      <c r="C1193" t="s">
        <v>1031</v>
      </c>
      <c r="D1193" s="3" t="s">
        <v>1032</v>
      </c>
      <c r="E1193">
        <v>2007</v>
      </c>
      <c r="F1193">
        <v>2007</v>
      </c>
      <c r="G1193" t="s">
        <v>17</v>
      </c>
      <c r="H1193">
        <v>5</v>
      </c>
      <c r="I1193">
        <v>90</v>
      </c>
      <c r="J1193" t="s">
        <v>15</v>
      </c>
      <c r="K1193">
        <v>0</v>
      </c>
      <c r="L1193">
        <v>0</v>
      </c>
      <c r="M1193">
        <v>30</v>
      </c>
      <c r="N1193" s="3">
        <v>17.5</v>
      </c>
      <c r="O1193" s="3">
        <v>17.5</v>
      </c>
      <c r="P1193" s="3">
        <v>12</v>
      </c>
      <c r="Q1193" s="3">
        <v>3</v>
      </c>
      <c r="R1193" s="3">
        <v>50</v>
      </c>
      <c r="S1193" s="3">
        <v>96</v>
      </c>
      <c r="T1193" t="s">
        <v>16</v>
      </c>
      <c r="U1193" s="3" t="s">
        <v>16</v>
      </c>
    </row>
    <row r="1194" spans="1:21" x14ac:dyDescent="0.45">
      <c r="A1194" t="s">
        <v>1029</v>
      </c>
      <c r="B1194" t="s">
        <v>1030</v>
      </c>
      <c r="C1194" t="s">
        <v>1031</v>
      </c>
      <c r="D1194" s="3" t="s">
        <v>1032</v>
      </c>
      <c r="E1194">
        <v>2007</v>
      </c>
      <c r="F1194">
        <v>2007</v>
      </c>
      <c r="G1194" t="s">
        <v>17</v>
      </c>
      <c r="H1194">
        <v>5</v>
      </c>
      <c r="I1194">
        <v>90</v>
      </c>
      <c r="J1194" t="s">
        <v>15</v>
      </c>
      <c r="K1194">
        <v>0</v>
      </c>
      <c r="L1194">
        <v>0</v>
      </c>
      <c r="M1194">
        <v>30</v>
      </c>
      <c r="N1194" s="3">
        <v>20</v>
      </c>
      <c r="O1194" s="3">
        <v>20</v>
      </c>
      <c r="P1194" s="3">
        <v>12</v>
      </c>
      <c r="Q1194" s="3">
        <v>3</v>
      </c>
      <c r="R1194" s="3">
        <v>50</v>
      </c>
      <c r="S1194" s="3">
        <v>96</v>
      </c>
      <c r="T1194" t="s">
        <v>16</v>
      </c>
      <c r="U1194" s="3" t="s">
        <v>16</v>
      </c>
    </row>
    <row r="1195" spans="1:21" x14ac:dyDescent="0.45">
      <c r="A1195" t="s">
        <v>1029</v>
      </c>
      <c r="B1195" t="s">
        <v>1030</v>
      </c>
      <c r="C1195" t="s">
        <v>1031</v>
      </c>
      <c r="D1195" s="3" t="s">
        <v>1032</v>
      </c>
      <c r="E1195">
        <v>2007</v>
      </c>
      <c r="F1195">
        <v>2007</v>
      </c>
      <c r="G1195" t="s">
        <v>17</v>
      </c>
      <c r="H1195">
        <v>5</v>
      </c>
      <c r="I1195">
        <v>90</v>
      </c>
      <c r="J1195" t="s">
        <v>15</v>
      </c>
      <c r="K1195">
        <v>0</v>
      </c>
      <c r="L1195">
        <v>0</v>
      </c>
      <c r="M1195">
        <v>30</v>
      </c>
      <c r="N1195" s="3">
        <v>22.5</v>
      </c>
      <c r="O1195" s="3">
        <v>22.5</v>
      </c>
      <c r="P1195" s="3">
        <v>12</v>
      </c>
      <c r="Q1195" s="3">
        <v>3</v>
      </c>
      <c r="R1195" s="3">
        <v>50</v>
      </c>
      <c r="S1195" s="3">
        <v>89</v>
      </c>
      <c r="T1195" t="s">
        <v>16</v>
      </c>
      <c r="U1195" s="3" t="s">
        <v>16</v>
      </c>
    </row>
    <row r="1196" spans="1:21" x14ac:dyDescent="0.45">
      <c r="A1196" t="s">
        <v>1029</v>
      </c>
      <c r="B1196" t="s">
        <v>1030</v>
      </c>
      <c r="C1196" t="s">
        <v>1031</v>
      </c>
      <c r="D1196" s="3" t="s">
        <v>1032</v>
      </c>
      <c r="E1196">
        <v>2007</v>
      </c>
      <c r="F1196">
        <v>2007</v>
      </c>
      <c r="G1196" t="s">
        <v>17</v>
      </c>
      <c r="H1196">
        <v>5</v>
      </c>
      <c r="I1196">
        <v>90</v>
      </c>
      <c r="J1196" t="s">
        <v>15</v>
      </c>
      <c r="K1196">
        <v>0</v>
      </c>
      <c r="L1196">
        <v>0</v>
      </c>
      <c r="M1196">
        <v>30</v>
      </c>
      <c r="N1196" s="3">
        <v>25</v>
      </c>
      <c r="O1196" s="3">
        <v>25</v>
      </c>
      <c r="P1196" s="3">
        <v>12</v>
      </c>
      <c r="Q1196" s="3">
        <v>3</v>
      </c>
      <c r="R1196" s="3">
        <v>50</v>
      </c>
      <c r="S1196" s="3">
        <v>51</v>
      </c>
      <c r="T1196" t="s">
        <v>16</v>
      </c>
      <c r="U1196" s="3" t="s">
        <v>16</v>
      </c>
    </row>
    <row r="1197" spans="1:21" x14ac:dyDescent="0.45">
      <c r="A1197" t="s">
        <v>1029</v>
      </c>
      <c r="B1197" t="s">
        <v>1030</v>
      </c>
      <c r="C1197" t="s">
        <v>1031</v>
      </c>
      <c r="D1197" s="3" t="s">
        <v>1032</v>
      </c>
      <c r="E1197">
        <v>2007</v>
      </c>
      <c r="F1197">
        <v>2007</v>
      </c>
      <c r="G1197" t="s">
        <v>17</v>
      </c>
      <c r="H1197">
        <v>5</v>
      </c>
      <c r="I1197">
        <v>90</v>
      </c>
      <c r="J1197" t="s">
        <v>15</v>
      </c>
      <c r="K1197">
        <v>0</v>
      </c>
      <c r="L1197">
        <v>0</v>
      </c>
      <c r="M1197">
        <v>30</v>
      </c>
      <c r="N1197" s="3">
        <v>27.5</v>
      </c>
      <c r="O1197" s="3">
        <v>27.5</v>
      </c>
      <c r="P1197" s="3">
        <v>12</v>
      </c>
      <c r="Q1197" s="3">
        <v>3</v>
      </c>
      <c r="R1197" s="3">
        <v>50</v>
      </c>
      <c r="S1197" s="3">
        <v>25</v>
      </c>
      <c r="T1197" t="s">
        <v>16</v>
      </c>
      <c r="U1197" s="3" t="s">
        <v>16</v>
      </c>
    </row>
    <row r="1198" spans="1:21" x14ac:dyDescent="0.45">
      <c r="A1198" t="s">
        <v>1029</v>
      </c>
      <c r="B1198" t="s">
        <v>1030</v>
      </c>
      <c r="C1198" t="s">
        <v>1031</v>
      </c>
      <c r="D1198" s="3" t="s">
        <v>1032</v>
      </c>
      <c r="E1198">
        <v>2007</v>
      </c>
      <c r="F1198">
        <v>2007</v>
      </c>
      <c r="G1198" t="s">
        <v>17</v>
      </c>
      <c r="H1198">
        <v>5</v>
      </c>
      <c r="I1198">
        <v>90</v>
      </c>
      <c r="J1198" t="s">
        <v>15</v>
      </c>
      <c r="K1198">
        <v>0</v>
      </c>
      <c r="L1198">
        <v>0</v>
      </c>
      <c r="M1198">
        <v>30</v>
      </c>
      <c r="N1198" s="3">
        <v>30</v>
      </c>
      <c r="O1198" s="3">
        <v>30</v>
      </c>
      <c r="P1198" s="3">
        <v>12</v>
      </c>
      <c r="Q1198" s="3">
        <v>3</v>
      </c>
      <c r="R1198" s="3">
        <v>50</v>
      </c>
      <c r="S1198" s="3">
        <v>20</v>
      </c>
      <c r="T1198" t="s">
        <v>16</v>
      </c>
      <c r="U1198" s="3" t="s">
        <v>16</v>
      </c>
    </row>
    <row r="1199" spans="1:21" x14ac:dyDescent="0.45">
      <c r="A1199" t="s">
        <v>1029</v>
      </c>
      <c r="B1199" t="s">
        <v>1030</v>
      </c>
      <c r="C1199" t="s">
        <v>1031</v>
      </c>
      <c r="D1199" s="3" t="s">
        <v>1032</v>
      </c>
      <c r="E1199">
        <v>2007</v>
      </c>
      <c r="F1199">
        <v>2007</v>
      </c>
      <c r="G1199" t="s">
        <v>17</v>
      </c>
      <c r="H1199" t="s">
        <v>16</v>
      </c>
      <c r="I1199">
        <v>0</v>
      </c>
      <c r="J1199" t="s">
        <v>15</v>
      </c>
      <c r="K1199">
        <v>0</v>
      </c>
      <c r="L1199">
        <v>0</v>
      </c>
      <c r="M1199">
        <v>30</v>
      </c>
      <c r="N1199" s="3">
        <v>5</v>
      </c>
      <c r="O1199" s="3">
        <v>5</v>
      </c>
      <c r="P1199" s="3">
        <v>12</v>
      </c>
      <c r="Q1199" s="3">
        <v>3</v>
      </c>
      <c r="R1199" s="3">
        <v>50</v>
      </c>
      <c r="S1199" s="3">
        <v>0</v>
      </c>
      <c r="T1199" t="s">
        <v>16</v>
      </c>
      <c r="U1199" s="3" t="s">
        <v>16</v>
      </c>
    </row>
    <row r="1200" spans="1:21" x14ac:dyDescent="0.45">
      <c r="A1200" t="s">
        <v>1029</v>
      </c>
      <c r="B1200" t="s">
        <v>1030</v>
      </c>
      <c r="C1200" t="s">
        <v>1031</v>
      </c>
      <c r="D1200" s="3" t="s">
        <v>1032</v>
      </c>
      <c r="E1200">
        <v>2007</v>
      </c>
      <c r="F1200">
        <v>2007</v>
      </c>
      <c r="G1200" t="s">
        <v>17</v>
      </c>
      <c r="H1200" t="s">
        <v>16</v>
      </c>
      <c r="I1200">
        <v>0</v>
      </c>
      <c r="J1200" t="s">
        <v>15</v>
      </c>
      <c r="K1200">
        <v>0</v>
      </c>
      <c r="L1200">
        <v>0</v>
      </c>
      <c r="M1200">
        <v>30</v>
      </c>
      <c r="N1200" s="3">
        <v>7.5</v>
      </c>
      <c r="O1200" s="3">
        <v>7.5</v>
      </c>
      <c r="P1200" s="3">
        <v>12</v>
      </c>
      <c r="Q1200" s="3">
        <v>3</v>
      </c>
      <c r="R1200" s="3">
        <v>50</v>
      </c>
      <c r="S1200" s="3">
        <v>1</v>
      </c>
      <c r="T1200" t="s">
        <v>16</v>
      </c>
      <c r="U1200" s="3" t="s">
        <v>16</v>
      </c>
    </row>
    <row r="1201" spans="1:21" x14ac:dyDescent="0.45">
      <c r="A1201" t="s">
        <v>1029</v>
      </c>
      <c r="B1201" t="s">
        <v>1030</v>
      </c>
      <c r="C1201" t="s">
        <v>1031</v>
      </c>
      <c r="D1201" s="3" t="s">
        <v>1032</v>
      </c>
      <c r="E1201">
        <v>2007</v>
      </c>
      <c r="F1201">
        <v>2007</v>
      </c>
      <c r="G1201" t="s">
        <v>17</v>
      </c>
      <c r="H1201" t="s">
        <v>16</v>
      </c>
      <c r="I1201">
        <v>0</v>
      </c>
      <c r="J1201" t="s">
        <v>15</v>
      </c>
      <c r="K1201">
        <v>0</v>
      </c>
      <c r="L1201">
        <v>0</v>
      </c>
      <c r="M1201">
        <v>30</v>
      </c>
      <c r="N1201" s="3">
        <v>10</v>
      </c>
      <c r="O1201" s="3">
        <v>10</v>
      </c>
      <c r="P1201" s="3">
        <v>12</v>
      </c>
      <c r="Q1201" s="3">
        <v>3</v>
      </c>
      <c r="R1201" s="3">
        <v>50</v>
      </c>
      <c r="S1201" s="3">
        <v>3</v>
      </c>
      <c r="T1201" t="s">
        <v>16</v>
      </c>
      <c r="U1201" s="3" t="s">
        <v>16</v>
      </c>
    </row>
    <row r="1202" spans="1:21" x14ac:dyDescent="0.45">
      <c r="A1202" t="s">
        <v>1029</v>
      </c>
      <c r="B1202" t="s">
        <v>1030</v>
      </c>
      <c r="C1202" t="s">
        <v>1031</v>
      </c>
      <c r="D1202" s="3" t="s">
        <v>1032</v>
      </c>
      <c r="E1202">
        <v>2007</v>
      </c>
      <c r="F1202">
        <v>2007</v>
      </c>
      <c r="G1202" t="s">
        <v>17</v>
      </c>
      <c r="H1202" t="s">
        <v>16</v>
      </c>
      <c r="I1202">
        <v>0</v>
      </c>
      <c r="J1202" t="s">
        <v>15</v>
      </c>
      <c r="K1202">
        <v>0</v>
      </c>
      <c r="L1202">
        <v>0</v>
      </c>
      <c r="M1202">
        <v>30</v>
      </c>
      <c r="N1202" s="3">
        <v>12.5</v>
      </c>
      <c r="O1202" s="3">
        <v>12.5</v>
      </c>
      <c r="P1202" s="3">
        <v>12</v>
      </c>
      <c r="Q1202" s="3">
        <v>3</v>
      </c>
      <c r="R1202" s="3">
        <v>50</v>
      </c>
      <c r="S1202" s="3">
        <v>30</v>
      </c>
      <c r="T1202" t="s">
        <v>16</v>
      </c>
      <c r="U1202" s="3" t="s">
        <v>16</v>
      </c>
    </row>
    <row r="1203" spans="1:21" x14ac:dyDescent="0.45">
      <c r="A1203" t="s">
        <v>1029</v>
      </c>
      <c r="B1203" t="s">
        <v>1030</v>
      </c>
      <c r="C1203" t="s">
        <v>1031</v>
      </c>
      <c r="D1203" s="3" t="s">
        <v>1032</v>
      </c>
      <c r="E1203">
        <v>2007</v>
      </c>
      <c r="F1203">
        <v>2007</v>
      </c>
      <c r="G1203" t="s">
        <v>17</v>
      </c>
      <c r="H1203" t="s">
        <v>16</v>
      </c>
      <c r="I1203">
        <v>0</v>
      </c>
      <c r="J1203" t="s">
        <v>15</v>
      </c>
      <c r="K1203">
        <v>0</v>
      </c>
      <c r="L1203">
        <v>0</v>
      </c>
      <c r="M1203">
        <v>30</v>
      </c>
      <c r="N1203" s="3">
        <v>15</v>
      </c>
      <c r="O1203" s="3">
        <v>15</v>
      </c>
      <c r="P1203" s="3">
        <v>12</v>
      </c>
      <c r="Q1203" s="3">
        <v>3</v>
      </c>
      <c r="R1203" s="3">
        <v>50</v>
      </c>
      <c r="S1203" s="3">
        <v>46</v>
      </c>
      <c r="T1203" t="s">
        <v>16</v>
      </c>
      <c r="U1203" s="3" t="s">
        <v>16</v>
      </c>
    </row>
    <row r="1204" spans="1:21" x14ac:dyDescent="0.45">
      <c r="A1204" t="s">
        <v>1029</v>
      </c>
      <c r="B1204" t="s">
        <v>1030</v>
      </c>
      <c r="C1204" t="s">
        <v>1031</v>
      </c>
      <c r="D1204" s="3" t="s">
        <v>1032</v>
      </c>
      <c r="E1204">
        <v>2007</v>
      </c>
      <c r="F1204">
        <v>2007</v>
      </c>
      <c r="G1204" t="s">
        <v>17</v>
      </c>
      <c r="H1204" t="s">
        <v>16</v>
      </c>
      <c r="I1204">
        <v>0</v>
      </c>
      <c r="J1204" t="s">
        <v>15</v>
      </c>
      <c r="K1204">
        <v>0</v>
      </c>
      <c r="L1204">
        <v>0</v>
      </c>
      <c r="M1204">
        <v>30</v>
      </c>
      <c r="N1204" s="3">
        <v>17.5</v>
      </c>
      <c r="O1204" s="3">
        <v>17.5</v>
      </c>
      <c r="P1204" s="3">
        <v>12</v>
      </c>
      <c r="Q1204" s="3">
        <v>3</v>
      </c>
      <c r="R1204" s="3">
        <v>50</v>
      </c>
      <c r="S1204" s="3">
        <v>54</v>
      </c>
      <c r="T1204" t="s">
        <v>16</v>
      </c>
      <c r="U1204" s="3" t="s">
        <v>16</v>
      </c>
    </row>
    <row r="1205" spans="1:21" x14ac:dyDescent="0.45">
      <c r="A1205" t="s">
        <v>1029</v>
      </c>
      <c r="B1205" t="s">
        <v>1030</v>
      </c>
      <c r="C1205" t="s">
        <v>1031</v>
      </c>
      <c r="D1205" s="3" t="s">
        <v>1032</v>
      </c>
      <c r="E1205">
        <v>2007</v>
      </c>
      <c r="F1205">
        <v>2007</v>
      </c>
      <c r="G1205" t="s">
        <v>17</v>
      </c>
      <c r="H1205" t="s">
        <v>16</v>
      </c>
      <c r="I1205">
        <v>0</v>
      </c>
      <c r="J1205" t="s">
        <v>15</v>
      </c>
      <c r="K1205">
        <v>0</v>
      </c>
      <c r="L1205">
        <v>0</v>
      </c>
      <c r="M1205">
        <v>30</v>
      </c>
      <c r="N1205" s="3">
        <v>20</v>
      </c>
      <c r="O1205" s="3">
        <v>20</v>
      </c>
      <c r="P1205" s="3">
        <v>12</v>
      </c>
      <c r="Q1205" s="3">
        <v>3</v>
      </c>
      <c r="R1205" s="3">
        <v>50</v>
      </c>
      <c r="S1205" s="3">
        <v>75</v>
      </c>
      <c r="T1205" t="s">
        <v>16</v>
      </c>
      <c r="U1205" s="3" t="s">
        <v>16</v>
      </c>
    </row>
    <row r="1206" spans="1:21" x14ac:dyDescent="0.45">
      <c r="A1206" t="s">
        <v>1029</v>
      </c>
      <c r="B1206" t="s">
        <v>1030</v>
      </c>
      <c r="C1206" t="s">
        <v>1031</v>
      </c>
      <c r="D1206" s="3" t="s">
        <v>1032</v>
      </c>
      <c r="E1206">
        <v>2007</v>
      </c>
      <c r="F1206">
        <v>2007</v>
      </c>
      <c r="G1206" t="s">
        <v>17</v>
      </c>
      <c r="H1206" t="s">
        <v>16</v>
      </c>
      <c r="I1206">
        <v>0</v>
      </c>
      <c r="J1206" t="s">
        <v>15</v>
      </c>
      <c r="K1206">
        <v>0</v>
      </c>
      <c r="L1206">
        <v>0</v>
      </c>
      <c r="M1206">
        <v>30</v>
      </c>
      <c r="N1206" s="3">
        <v>22.5</v>
      </c>
      <c r="O1206" s="3">
        <v>22.5</v>
      </c>
      <c r="P1206" s="3">
        <v>12</v>
      </c>
      <c r="Q1206" s="3">
        <v>3</v>
      </c>
      <c r="R1206" s="3">
        <v>50</v>
      </c>
      <c r="S1206" s="3">
        <v>77</v>
      </c>
      <c r="T1206" t="s">
        <v>16</v>
      </c>
      <c r="U1206" s="3" t="s">
        <v>16</v>
      </c>
    </row>
    <row r="1207" spans="1:21" x14ac:dyDescent="0.45">
      <c r="A1207" t="s">
        <v>1029</v>
      </c>
      <c r="B1207" t="s">
        <v>1030</v>
      </c>
      <c r="C1207" t="s">
        <v>1031</v>
      </c>
      <c r="D1207" s="3" t="s">
        <v>1032</v>
      </c>
      <c r="E1207">
        <v>2007</v>
      </c>
      <c r="F1207">
        <v>2007</v>
      </c>
      <c r="G1207" t="s">
        <v>17</v>
      </c>
      <c r="H1207" t="s">
        <v>16</v>
      </c>
      <c r="I1207">
        <v>0</v>
      </c>
      <c r="J1207" t="s">
        <v>15</v>
      </c>
      <c r="K1207">
        <v>0</v>
      </c>
      <c r="L1207">
        <v>0</v>
      </c>
      <c r="M1207">
        <v>30</v>
      </c>
      <c r="N1207" s="3">
        <v>25</v>
      </c>
      <c r="O1207" s="3">
        <v>25</v>
      </c>
      <c r="P1207" s="3">
        <v>12</v>
      </c>
      <c r="Q1207" s="3">
        <v>3</v>
      </c>
      <c r="R1207" s="3">
        <v>50</v>
      </c>
      <c r="S1207" s="3">
        <v>40</v>
      </c>
      <c r="T1207" t="s">
        <v>16</v>
      </c>
      <c r="U1207" s="3" t="s">
        <v>16</v>
      </c>
    </row>
    <row r="1208" spans="1:21" x14ac:dyDescent="0.45">
      <c r="A1208" t="s">
        <v>1029</v>
      </c>
      <c r="B1208" t="s">
        <v>1030</v>
      </c>
      <c r="C1208" t="s">
        <v>1031</v>
      </c>
      <c r="D1208" s="3" t="s">
        <v>1032</v>
      </c>
      <c r="E1208">
        <v>2007</v>
      </c>
      <c r="F1208">
        <v>2007</v>
      </c>
      <c r="G1208" t="s">
        <v>17</v>
      </c>
      <c r="H1208" t="s">
        <v>16</v>
      </c>
      <c r="I1208">
        <v>0</v>
      </c>
      <c r="J1208" t="s">
        <v>15</v>
      </c>
      <c r="K1208">
        <v>0</v>
      </c>
      <c r="L1208">
        <v>0</v>
      </c>
      <c r="M1208">
        <v>30</v>
      </c>
      <c r="N1208" s="3">
        <v>27.5</v>
      </c>
      <c r="O1208" s="3">
        <v>27.5</v>
      </c>
      <c r="P1208" s="3">
        <v>12</v>
      </c>
      <c r="Q1208" s="3">
        <v>3</v>
      </c>
      <c r="R1208" s="3">
        <v>50</v>
      </c>
      <c r="S1208" s="3">
        <v>17</v>
      </c>
      <c r="T1208" t="s">
        <v>16</v>
      </c>
      <c r="U1208" s="3" t="s">
        <v>16</v>
      </c>
    </row>
    <row r="1209" spans="1:21" x14ac:dyDescent="0.45">
      <c r="A1209" t="s">
        <v>1029</v>
      </c>
      <c r="B1209" t="s">
        <v>1030</v>
      </c>
      <c r="C1209" t="s">
        <v>1031</v>
      </c>
      <c r="D1209" s="3" t="s">
        <v>1032</v>
      </c>
      <c r="E1209">
        <v>2007</v>
      </c>
      <c r="F1209">
        <v>2007</v>
      </c>
      <c r="G1209" t="s">
        <v>17</v>
      </c>
      <c r="H1209" t="s">
        <v>16</v>
      </c>
      <c r="I1209">
        <v>0</v>
      </c>
      <c r="J1209" t="s">
        <v>15</v>
      </c>
      <c r="K1209">
        <v>0</v>
      </c>
      <c r="L1209">
        <v>0</v>
      </c>
      <c r="M1209">
        <v>30</v>
      </c>
      <c r="N1209" s="3">
        <v>30</v>
      </c>
      <c r="O1209" s="3">
        <v>30</v>
      </c>
      <c r="P1209" s="3">
        <v>12</v>
      </c>
      <c r="Q1209" s="3">
        <v>3</v>
      </c>
      <c r="R1209" s="3">
        <v>50</v>
      </c>
      <c r="S1209" s="3">
        <v>4</v>
      </c>
      <c r="T1209" t="s">
        <v>16</v>
      </c>
      <c r="U1209" s="3" t="s">
        <v>16</v>
      </c>
    </row>
    <row r="1210" spans="1:21" x14ac:dyDescent="0.45">
      <c r="A1210" t="s">
        <v>1033</v>
      </c>
      <c r="B1210" t="s">
        <v>1034</v>
      </c>
      <c r="C1210" t="s">
        <v>1035</v>
      </c>
      <c r="D1210" s="3" t="s">
        <v>1036</v>
      </c>
      <c r="E1210">
        <v>2009</v>
      </c>
      <c r="F1210">
        <v>2009</v>
      </c>
      <c r="G1210" t="s">
        <v>15</v>
      </c>
      <c r="H1210" t="s">
        <v>16</v>
      </c>
      <c r="I1210">
        <v>0</v>
      </c>
      <c r="J1210" t="s">
        <v>15</v>
      </c>
      <c r="K1210">
        <v>0</v>
      </c>
      <c r="L1210">
        <v>0</v>
      </c>
      <c r="M1210">
        <v>56</v>
      </c>
      <c r="N1210" s="3">
        <v>24</v>
      </c>
      <c r="O1210" s="3">
        <v>24</v>
      </c>
      <c r="P1210" s="3">
        <v>16</v>
      </c>
      <c r="Q1210" s="3">
        <v>1</v>
      </c>
      <c r="R1210" s="3">
        <v>50</v>
      </c>
      <c r="S1210" s="3">
        <v>76</v>
      </c>
      <c r="T1210" t="s">
        <v>16</v>
      </c>
      <c r="U1210" s="3" t="s">
        <v>16</v>
      </c>
    </row>
    <row r="1211" spans="1:21" x14ac:dyDescent="0.45">
      <c r="A1211" t="s">
        <v>1037</v>
      </c>
      <c r="B1211" t="s">
        <v>1038</v>
      </c>
      <c r="C1211" t="s">
        <v>1039</v>
      </c>
      <c r="D1211" s="3" t="s">
        <v>1040</v>
      </c>
      <c r="E1211">
        <v>2005</v>
      </c>
      <c r="F1211">
        <v>2005</v>
      </c>
      <c r="G1211" t="s">
        <v>17</v>
      </c>
      <c r="H1211" t="s">
        <v>16</v>
      </c>
      <c r="I1211">
        <v>0</v>
      </c>
      <c r="J1211" t="s">
        <v>17</v>
      </c>
      <c r="K1211">
        <v>0</v>
      </c>
      <c r="L1211">
        <v>0</v>
      </c>
      <c r="M1211">
        <v>30</v>
      </c>
      <c r="N1211" s="3">
        <v>20</v>
      </c>
      <c r="O1211" s="3">
        <v>20</v>
      </c>
      <c r="P1211" s="3">
        <v>12</v>
      </c>
      <c r="Q1211" s="3">
        <v>5</v>
      </c>
      <c r="R1211" s="3">
        <v>20</v>
      </c>
      <c r="S1211" s="3">
        <v>95</v>
      </c>
      <c r="T1211" t="s">
        <v>16</v>
      </c>
      <c r="U1211" s="3" t="s">
        <v>16</v>
      </c>
    </row>
    <row r="1212" spans="1:21" x14ac:dyDescent="0.45">
      <c r="A1212" t="s">
        <v>1041</v>
      </c>
      <c r="B1212" t="s">
        <v>553</v>
      </c>
      <c r="C1212" t="s">
        <v>1043</v>
      </c>
      <c r="D1212" s="3" t="s">
        <v>1042</v>
      </c>
      <c r="E1212">
        <v>2009</v>
      </c>
      <c r="F1212">
        <v>2009</v>
      </c>
      <c r="G1212" t="s">
        <v>17</v>
      </c>
      <c r="H1212" t="s">
        <v>16</v>
      </c>
      <c r="I1212">
        <v>0</v>
      </c>
      <c r="J1212" t="s">
        <v>17</v>
      </c>
      <c r="K1212">
        <v>0</v>
      </c>
      <c r="L1212">
        <v>0</v>
      </c>
      <c r="M1212" t="s">
        <v>16</v>
      </c>
      <c r="N1212" s="3">
        <v>5</v>
      </c>
      <c r="O1212" s="3">
        <v>5</v>
      </c>
      <c r="P1212" t="s">
        <v>16</v>
      </c>
      <c r="Q1212" s="3">
        <v>1</v>
      </c>
      <c r="R1212" s="3">
        <v>90</v>
      </c>
      <c r="S1212" s="3">
        <v>46</v>
      </c>
      <c r="T1212" t="s">
        <v>16</v>
      </c>
      <c r="U1212" s="3" t="s">
        <v>16</v>
      </c>
    </row>
    <row r="1213" spans="1:21" x14ac:dyDescent="0.45">
      <c r="A1213" t="s">
        <v>1041</v>
      </c>
      <c r="B1213" t="s">
        <v>553</v>
      </c>
      <c r="C1213" t="s">
        <v>1043</v>
      </c>
      <c r="D1213" s="3" t="s">
        <v>1042</v>
      </c>
      <c r="E1213">
        <v>2009</v>
      </c>
      <c r="F1213">
        <v>2009</v>
      </c>
      <c r="G1213" t="s">
        <v>17</v>
      </c>
      <c r="H1213" t="s">
        <v>16</v>
      </c>
      <c r="I1213">
        <v>0</v>
      </c>
      <c r="J1213" t="s">
        <v>17</v>
      </c>
      <c r="K1213">
        <v>0</v>
      </c>
      <c r="L1213">
        <v>0</v>
      </c>
      <c r="M1213" t="s">
        <v>16</v>
      </c>
      <c r="N1213" s="3">
        <v>20</v>
      </c>
      <c r="O1213">
        <v>20</v>
      </c>
      <c r="P1213" t="s">
        <v>16</v>
      </c>
      <c r="Q1213" s="3">
        <v>1</v>
      </c>
      <c r="R1213" s="3">
        <v>90</v>
      </c>
      <c r="S1213" s="3">
        <v>79</v>
      </c>
      <c r="T1213" t="s">
        <v>16</v>
      </c>
      <c r="U1213" s="3" t="s">
        <v>16</v>
      </c>
    </row>
    <row r="1214" spans="1:21" x14ac:dyDescent="0.45">
      <c r="A1214" t="s">
        <v>1041</v>
      </c>
      <c r="B1214" t="s">
        <v>553</v>
      </c>
      <c r="C1214" t="s">
        <v>1043</v>
      </c>
      <c r="D1214" s="3" t="s">
        <v>1042</v>
      </c>
      <c r="E1214">
        <v>2009</v>
      </c>
      <c r="F1214">
        <v>2009</v>
      </c>
      <c r="G1214" t="s">
        <v>17</v>
      </c>
      <c r="H1214" t="s">
        <v>16</v>
      </c>
      <c r="I1214">
        <v>0</v>
      </c>
      <c r="J1214" t="s">
        <v>17</v>
      </c>
      <c r="K1214">
        <v>0</v>
      </c>
      <c r="L1214">
        <v>0</v>
      </c>
      <c r="M1214" t="s">
        <v>16</v>
      </c>
      <c r="N1214" s="3">
        <v>30</v>
      </c>
      <c r="O1214">
        <v>30</v>
      </c>
      <c r="P1214" t="s">
        <v>16</v>
      </c>
      <c r="Q1214" s="3">
        <v>1</v>
      </c>
      <c r="R1214" s="3">
        <v>90</v>
      </c>
      <c r="S1214" s="3">
        <v>65</v>
      </c>
      <c r="T1214" t="s">
        <v>16</v>
      </c>
      <c r="U1214" s="3" t="s">
        <v>16</v>
      </c>
    </row>
    <row r="1215" spans="1:21" x14ac:dyDescent="0.45">
      <c r="A1215" t="s">
        <v>1044</v>
      </c>
      <c r="B1215" t="s">
        <v>384</v>
      </c>
      <c r="C1215" t="s">
        <v>1046</v>
      </c>
      <c r="D1215" s="3" t="s">
        <v>1052</v>
      </c>
      <c r="E1215">
        <v>2000</v>
      </c>
      <c r="F1215">
        <v>2000</v>
      </c>
      <c r="G1215" t="s">
        <v>15</v>
      </c>
      <c r="H1215" t="s">
        <v>16</v>
      </c>
      <c r="I1215">
        <v>0</v>
      </c>
      <c r="J1215" t="s">
        <v>17</v>
      </c>
      <c r="K1215">
        <v>0</v>
      </c>
      <c r="L1215">
        <v>0</v>
      </c>
      <c r="M1215">
        <v>9</v>
      </c>
      <c r="N1215" s="3">
        <v>21</v>
      </c>
      <c r="O1215" s="3">
        <v>21</v>
      </c>
      <c r="P1215" s="3">
        <v>0</v>
      </c>
      <c r="Q1215" s="3">
        <v>4</v>
      </c>
      <c r="R1215" s="3">
        <v>100</v>
      </c>
      <c r="S1215" s="3">
        <v>47</v>
      </c>
      <c r="T1215" t="s">
        <v>16</v>
      </c>
      <c r="U1215" s="3" t="s">
        <v>16</v>
      </c>
    </row>
    <row r="1216" spans="1:21" x14ac:dyDescent="0.45">
      <c r="A1216" t="s">
        <v>1044</v>
      </c>
      <c r="B1216" t="s">
        <v>384</v>
      </c>
      <c r="C1216" t="s">
        <v>1049</v>
      </c>
      <c r="D1216" t="s">
        <v>1051</v>
      </c>
      <c r="E1216">
        <v>2000</v>
      </c>
      <c r="F1216">
        <v>2000</v>
      </c>
      <c r="G1216" t="s">
        <v>15</v>
      </c>
      <c r="H1216" t="s">
        <v>16</v>
      </c>
      <c r="I1216">
        <v>0</v>
      </c>
      <c r="J1216" t="s">
        <v>17</v>
      </c>
      <c r="K1216">
        <v>0</v>
      </c>
      <c r="L1216">
        <v>0</v>
      </c>
      <c r="M1216">
        <v>9</v>
      </c>
      <c r="N1216" s="3">
        <v>21</v>
      </c>
      <c r="O1216" s="3">
        <v>21</v>
      </c>
      <c r="P1216" s="3">
        <v>0</v>
      </c>
      <c r="Q1216" s="3">
        <v>4</v>
      </c>
      <c r="R1216" s="3">
        <v>100</v>
      </c>
      <c r="S1216" s="3">
        <v>37</v>
      </c>
      <c r="T1216" t="s">
        <v>16</v>
      </c>
      <c r="U1216" s="3" t="s">
        <v>16</v>
      </c>
    </row>
    <row r="1217" spans="1:21" x14ac:dyDescent="0.45">
      <c r="A1217" t="s">
        <v>1044</v>
      </c>
      <c r="B1217" t="s">
        <v>384</v>
      </c>
      <c r="C1217" t="s">
        <v>1047</v>
      </c>
      <c r="D1217" t="s">
        <v>1050</v>
      </c>
      <c r="E1217">
        <v>2000</v>
      </c>
      <c r="F1217">
        <v>2000</v>
      </c>
      <c r="G1217" t="s">
        <v>15</v>
      </c>
      <c r="H1217" t="s">
        <v>16</v>
      </c>
      <c r="I1217">
        <v>0</v>
      </c>
      <c r="J1217" t="s">
        <v>17</v>
      </c>
      <c r="K1217">
        <v>0</v>
      </c>
      <c r="L1217">
        <v>0</v>
      </c>
      <c r="M1217">
        <v>9</v>
      </c>
      <c r="N1217" s="3">
        <v>21</v>
      </c>
      <c r="O1217" s="3">
        <v>21</v>
      </c>
      <c r="P1217" s="3">
        <v>0</v>
      </c>
      <c r="Q1217" s="3">
        <v>4</v>
      </c>
      <c r="R1217" s="3">
        <v>100</v>
      </c>
      <c r="S1217" s="3">
        <v>45</v>
      </c>
      <c r="T1217" t="s">
        <v>16</v>
      </c>
      <c r="U1217" s="3" t="s">
        <v>16</v>
      </c>
    </row>
    <row r="1218" spans="1:21" x14ac:dyDescent="0.45">
      <c r="A1218" t="s">
        <v>1044</v>
      </c>
      <c r="B1218" t="s">
        <v>384</v>
      </c>
      <c r="C1218" t="s">
        <v>1048</v>
      </c>
      <c r="D1218" t="s">
        <v>1053</v>
      </c>
      <c r="E1218">
        <v>2000</v>
      </c>
      <c r="F1218">
        <v>2000</v>
      </c>
      <c r="G1218" t="s">
        <v>15</v>
      </c>
      <c r="H1218" t="s">
        <v>16</v>
      </c>
      <c r="I1218">
        <v>0</v>
      </c>
      <c r="J1218" t="s">
        <v>17</v>
      </c>
      <c r="K1218">
        <v>0</v>
      </c>
      <c r="L1218">
        <v>0</v>
      </c>
      <c r="M1218">
        <v>9</v>
      </c>
      <c r="N1218" s="3">
        <v>21</v>
      </c>
      <c r="O1218" s="3">
        <v>21</v>
      </c>
      <c r="P1218" s="3">
        <v>0</v>
      </c>
      <c r="Q1218" s="3">
        <v>4</v>
      </c>
      <c r="R1218" s="3">
        <v>100</v>
      </c>
      <c r="S1218" s="3">
        <v>38</v>
      </c>
      <c r="T1218" t="s">
        <v>16</v>
      </c>
      <c r="U1218" s="3" t="s">
        <v>16</v>
      </c>
    </row>
    <row r="1219" spans="1:21" x14ac:dyDescent="0.45">
      <c r="A1219" t="s">
        <v>1044</v>
      </c>
      <c r="B1219" t="s">
        <v>384</v>
      </c>
      <c r="C1219" t="s">
        <v>1045</v>
      </c>
      <c r="D1219" t="s">
        <v>1054</v>
      </c>
      <c r="E1219">
        <v>2000</v>
      </c>
      <c r="F1219">
        <v>2000</v>
      </c>
      <c r="G1219" t="s">
        <v>15</v>
      </c>
      <c r="H1219" t="s">
        <v>16</v>
      </c>
      <c r="I1219">
        <v>0</v>
      </c>
      <c r="J1219" t="s">
        <v>17</v>
      </c>
      <c r="K1219">
        <v>0</v>
      </c>
      <c r="L1219">
        <v>0</v>
      </c>
      <c r="M1219">
        <v>9</v>
      </c>
      <c r="N1219" s="3">
        <v>21</v>
      </c>
      <c r="O1219" s="3">
        <v>21</v>
      </c>
      <c r="P1219" s="3">
        <v>0</v>
      </c>
      <c r="Q1219" s="3">
        <v>4</v>
      </c>
      <c r="R1219" s="3">
        <v>100</v>
      </c>
      <c r="S1219" s="3">
        <v>40</v>
      </c>
      <c r="T1219" t="s">
        <v>16</v>
      </c>
      <c r="U1219" s="3" t="s">
        <v>16</v>
      </c>
    </row>
    <row r="1220" spans="1:21" x14ac:dyDescent="0.45">
      <c r="A1220" t="s">
        <v>1055</v>
      </c>
      <c r="B1220" t="s">
        <v>1056</v>
      </c>
      <c r="C1220" t="s">
        <v>1057</v>
      </c>
      <c r="D1220" t="s">
        <v>1058</v>
      </c>
      <c r="E1220">
        <v>2008</v>
      </c>
      <c r="F1220">
        <v>2008</v>
      </c>
      <c r="G1220" t="s">
        <v>15</v>
      </c>
      <c r="H1220" t="s">
        <v>16</v>
      </c>
      <c r="I1220">
        <v>0</v>
      </c>
      <c r="J1220" t="s">
        <v>17</v>
      </c>
      <c r="K1220">
        <v>0</v>
      </c>
      <c r="L1220">
        <v>0</v>
      </c>
      <c r="M1220">
        <v>25</v>
      </c>
      <c r="N1220" s="3">
        <v>10.3</v>
      </c>
      <c r="O1220" s="3">
        <v>10.3</v>
      </c>
      <c r="P1220" s="3">
        <v>12</v>
      </c>
      <c r="Q1220" s="3">
        <v>3</v>
      </c>
      <c r="R1220" s="3">
        <v>50</v>
      </c>
      <c r="S1220" s="3">
        <v>93.3</v>
      </c>
      <c r="T1220" t="s">
        <v>16</v>
      </c>
      <c r="U1220" s="3" t="s">
        <v>16</v>
      </c>
    </row>
    <row r="1221" spans="1:21" x14ac:dyDescent="0.45">
      <c r="A1221" t="s">
        <v>1055</v>
      </c>
      <c r="B1221" t="s">
        <v>1056</v>
      </c>
      <c r="C1221" t="s">
        <v>1057</v>
      </c>
      <c r="D1221" t="s">
        <v>1058</v>
      </c>
      <c r="E1221">
        <v>2008</v>
      </c>
      <c r="F1221">
        <v>2008</v>
      </c>
      <c r="G1221" t="s">
        <v>15</v>
      </c>
      <c r="H1221" t="s">
        <v>16</v>
      </c>
      <c r="I1221">
        <v>0</v>
      </c>
      <c r="J1221" t="s">
        <v>17</v>
      </c>
      <c r="K1221">
        <v>0</v>
      </c>
      <c r="L1221">
        <v>0</v>
      </c>
      <c r="M1221">
        <v>25</v>
      </c>
      <c r="N1221" s="3">
        <v>14.9</v>
      </c>
      <c r="O1221" s="3">
        <v>14.9</v>
      </c>
      <c r="P1221" s="3">
        <v>12</v>
      </c>
      <c r="Q1221" s="3">
        <v>3</v>
      </c>
      <c r="R1221" s="3">
        <v>50</v>
      </c>
      <c r="S1221" s="3">
        <v>91.5</v>
      </c>
      <c r="T1221" t="s">
        <v>16</v>
      </c>
      <c r="U1221" s="3" t="s">
        <v>16</v>
      </c>
    </row>
    <row r="1222" spans="1:21" x14ac:dyDescent="0.45">
      <c r="A1222" t="s">
        <v>1055</v>
      </c>
      <c r="B1222" t="s">
        <v>1056</v>
      </c>
      <c r="C1222" t="s">
        <v>1057</v>
      </c>
      <c r="D1222" t="s">
        <v>1058</v>
      </c>
      <c r="E1222">
        <v>2008</v>
      </c>
      <c r="F1222">
        <v>2008</v>
      </c>
      <c r="G1222" t="s">
        <v>15</v>
      </c>
      <c r="H1222" t="s">
        <v>16</v>
      </c>
      <c r="I1222">
        <v>0</v>
      </c>
      <c r="J1222" t="s">
        <v>17</v>
      </c>
      <c r="K1222">
        <v>0</v>
      </c>
      <c r="L1222">
        <v>0</v>
      </c>
      <c r="M1222">
        <v>25</v>
      </c>
      <c r="N1222" s="3">
        <v>16.600000000000001</v>
      </c>
      <c r="O1222" s="3">
        <v>16.600000000000001</v>
      </c>
      <c r="P1222" s="3">
        <v>12</v>
      </c>
      <c r="Q1222" s="3">
        <v>3</v>
      </c>
      <c r="R1222" s="3">
        <v>50</v>
      </c>
      <c r="S1222" s="3">
        <v>88.7</v>
      </c>
      <c r="T1222" t="s">
        <v>16</v>
      </c>
      <c r="U1222" s="3" t="s">
        <v>16</v>
      </c>
    </row>
    <row r="1223" spans="1:21" x14ac:dyDescent="0.45">
      <c r="A1223" t="s">
        <v>1055</v>
      </c>
      <c r="B1223" t="s">
        <v>1056</v>
      </c>
      <c r="C1223" t="s">
        <v>1057</v>
      </c>
      <c r="D1223" t="s">
        <v>1058</v>
      </c>
      <c r="E1223">
        <v>2008</v>
      </c>
      <c r="F1223">
        <v>2008</v>
      </c>
      <c r="G1223" t="s">
        <v>15</v>
      </c>
      <c r="H1223" t="s">
        <v>16</v>
      </c>
      <c r="I1223">
        <v>0</v>
      </c>
      <c r="J1223" t="s">
        <v>17</v>
      </c>
      <c r="K1223">
        <v>0</v>
      </c>
      <c r="L1223">
        <v>0</v>
      </c>
      <c r="M1223">
        <v>25</v>
      </c>
      <c r="N1223" s="3">
        <v>19.2</v>
      </c>
      <c r="O1223" s="3">
        <v>19.2</v>
      </c>
      <c r="P1223" s="3">
        <v>12</v>
      </c>
      <c r="Q1223" s="3">
        <v>3</v>
      </c>
      <c r="R1223" s="3">
        <v>50</v>
      </c>
      <c r="S1223" s="3">
        <v>88.4</v>
      </c>
      <c r="T1223" t="s">
        <v>16</v>
      </c>
      <c r="U1223" s="3" t="s">
        <v>16</v>
      </c>
    </row>
    <row r="1224" spans="1:21" x14ac:dyDescent="0.45">
      <c r="A1224" t="s">
        <v>1055</v>
      </c>
      <c r="B1224" t="s">
        <v>1056</v>
      </c>
      <c r="C1224" t="s">
        <v>1057</v>
      </c>
      <c r="D1224" t="s">
        <v>1058</v>
      </c>
      <c r="E1224">
        <v>2008</v>
      </c>
      <c r="F1224">
        <v>2008</v>
      </c>
      <c r="G1224" t="s">
        <v>15</v>
      </c>
      <c r="H1224" t="s">
        <v>16</v>
      </c>
      <c r="I1224">
        <v>0</v>
      </c>
      <c r="J1224" t="s">
        <v>17</v>
      </c>
      <c r="K1224">
        <v>0</v>
      </c>
      <c r="L1224">
        <v>0</v>
      </c>
      <c r="M1224">
        <v>25</v>
      </c>
      <c r="N1224" s="3">
        <v>21.9</v>
      </c>
      <c r="O1224" s="3">
        <v>21.9</v>
      </c>
      <c r="P1224" s="3">
        <v>12</v>
      </c>
      <c r="Q1224" s="3">
        <v>3</v>
      </c>
      <c r="R1224" s="3">
        <v>50</v>
      </c>
      <c r="S1224" s="3">
        <v>91.7</v>
      </c>
      <c r="T1224" t="s">
        <v>16</v>
      </c>
      <c r="U1224" s="3" t="s">
        <v>16</v>
      </c>
    </row>
    <row r="1225" spans="1:21" x14ac:dyDescent="0.45">
      <c r="A1225" t="s">
        <v>1055</v>
      </c>
      <c r="B1225" t="s">
        <v>1056</v>
      </c>
      <c r="C1225" t="s">
        <v>1057</v>
      </c>
      <c r="D1225" t="s">
        <v>1058</v>
      </c>
      <c r="E1225">
        <v>2008</v>
      </c>
      <c r="F1225">
        <v>2008</v>
      </c>
      <c r="G1225" t="s">
        <v>15</v>
      </c>
      <c r="H1225" t="s">
        <v>16</v>
      </c>
      <c r="I1225">
        <v>0</v>
      </c>
      <c r="J1225" t="s">
        <v>17</v>
      </c>
      <c r="K1225">
        <v>0</v>
      </c>
      <c r="L1225">
        <v>0</v>
      </c>
      <c r="M1225">
        <v>25</v>
      </c>
      <c r="N1225" s="3">
        <v>25.5</v>
      </c>
      <c r="O1225" s="3">
        <v>25.5</v>
      </c>
      <c r="P1225" s="3">
        <v>12</v>
      </c>
      <c r="Q1225" s="3">
        <v>3</v>
      </c>
      <c r="R1225" s="3">
        <v>50</v>
      </c>
      <c r="S1225" s="3">
        <v>91.2</v>
      </c>
      <c r="T1225" t="s">
        <v>16</v>
      </c>
      <c r="U1225" s="3" t="s">
        <v>16</v>
      </c>
    </row>
    <row r="1226" spans="1:21" x14ac:dyDescent="0.45">
      <c r="A1226" t="s">
        <v>1055</v>
      </c>
      <c r="B1226" t="s">
        <v>1056</v>
      </c>
      <c r="C1226" t="s">
        <v>1057</v>
      </c>
      <c r="D1226" t="s">
        <v>1058</v>
      </c>
      <c r="E1226">
        <v>2008</v>
      </c>
      <c r="F1226">
        <v>2008</v>
      </c>
      <c r="G1226" t="s">
        <v>15</v>
      </c>
      <c r="H1226" t="s">
        <v>16</v>
      </c>
      <c r="I1226">
        <v>0</v>
      </c>
      <c r="J1226" t="s">
        <v>17</v>
      </c>
      <c r="K1226">
        <v>0</v>
      </c>
      <c r="L1226">
        <v>0</v>
      </c>
      <c r="M1226">
        <v>25</v>
      </c>
      <c r="N1226" s="3">
        <v>29</v>
      </c>
      <c r="O1226" s="3">
        <v>29</v>
      </c>
      <c r="P1226" s="3">
        <v>12</v>
      </c>
      <c r="Q1226" s="3">
        <v>3</v>
      </c>
      <c r="R1226" s="3">
        <v>50</v>
      </c>
      <c r="S1226" s="3">
        <v>82.3</v>
      </c>
      <c r="T1226" t="s">
        <v>16</v>
      </c>
      <c r="U1226" s="3" t="s">
        <v>16</v>
      </c>
    </row>
    <row r="1227" spans="1:21" x14ac:dyDescent="0.45">
      <c r="A1227" t="s">
        <v>1055</v>
      </c>
      <c r="B1227" t="s">
        <v>1056</v>
      </c>
      <c r="C1227" t="s">
        <v>1057</v>
      </c>
      <c r="D1227" t="s">
        <v>1058</v>
      </c>
      <c r="E1227">
        <v>2008</v>
      </c>
      <c r="F1227">
        <v>2008</v>
      </c>
      <c r="G1227" t="s">
        <v>15</v>
      </c>
      <c r="H1227" t="s">
        <v>16</v>
      </c>
      <c r="I1227">
        <v>0</v>
      </c>
      <c r="J1227" t="s">
        <v>17</v>
      </c>
      <c r="K1227">
        <v>0</v>
      </c>
      <c r="L1227">
        <v>0</v>
      </c>
      <c r="M1227">
        <v>25</v>
      </c>
      <c r="N1227" s="3">
        <v>35.6</v>
      </c>
      <c r="O1227" s="3">
        <v>35.6</v>
      </c>
      <c r="P1227" s="3">
        <v>12</v>
      </c>
      <c r="Q1227" s="3">
        <v>3</v>
      </c>
      <c r="R1227" s="3">
        <v>50</v>
      </c>
      <c r="S1227" s="3">
        <v>24.1</v>
      </c>
      <c r="T1227" t="s">
        <v>16</v>
      </c>
      <c r="U1227" s="3" t="s">
        <v>16</v>
      </c>
    </row>
    <row r="1228" spans="1:21" x14ac:dyDescent="0.45">
      <c r="A1228" t="s">
        <v>1059</v>
      </c>
      <c r="B1228" t="s">
        <v>1060</v>
      </c>
      <c r="C1228" t="s">
        <v>1062</v>
      </c>
      <c r="D1228" t="s">
        <v>1064</v>
      </c>
      <c r="E1228">
        <v>2009</v>
      </c>
      <c r="F1228">
        <v>2009</v>
      </c>
      <c r="G1228" t="s">
        <v>15</v>
      </c>
      <c r="H1228" t="s">
        <v>16</v>
      </c>
      <c r="I1228">
        <v>0</v>
      </c>
      <c r="J1228" t="s">
        <v>17</v>
      </c>
      <c r="K1228">
        <v>0</v>
      </c>
      <c r="L1228">
        <v>0</v>
      </c>
      <c r="M1228">
        <v>60</v>
      </c>
      <c r="N1228" s="3">
        <v>24</v>
      </c>
      <c r="O1228" s="3">
        <v>16</v>
      </c>
      <c r="P1228" s="3">
        <v>16</v>
      </c>
      <c r="Q1228" s="3">
        <v>10</v>
      </c>
      <c r="R1228" s="3">
        <v>30</v>
      </c>
      <c r="S1228" s="3">
        <v>91.3</v>
      </c>
      <c r="T1228" t="s">
        <v>16</v>
      </c>
      <c r="U1228" s="3" t="s">
        <v>16</v>
      </c>
    </row>
    <row r="1229" spans="1:21" x14ac:dyDescent="0.45">
      <c r="A1229" t="s">
        <v>1059</v>
      </c>
      <c r="B1229" t="s">
        <v>1061</v>
      </c>
      <c r="C1229" t="s">
        <v>1062</v>
      </c>
      <c r="D1229" t="s">
        <v>1064</v>
      </c>
      <c r="E1229">
        <v>2009</v>
      </c>
      <c r="F1229">
        <v>2009</v>
      </c>
      <c r="G1229" t="s">
        <v>15</v>
      </c>
      <c r="H1229" t="s">
        <v>16</v>
      </c>
      <c r="I1229">
        <v>0</v>
      </c>
      <c r="J1229" t="s">
        <v>17</v>
      </c>
      <c r="K1229">
        <v>0</v>
      </c>
      <c r="L1229">
        <v>0</v>
      </c>
      <c r="M1229">
        <v>60</v>
      </c>
      <c r="N1229" s="3">
        <v>24</v>
      </c>
      <c r="O1229" s="3">
        <v>16</v>
      </c>
      <c r="P1229" s="3">
        <v>16</v>
      </c>
      <c r="Q1229" s="3">
        <v>10</v>
      </c>
      <c r="R1229" s="3">
        <v>30</v>
      </c>
      <c r="S1229" s="3">
        <v>90</v>
      </c>
      <c r="T1229" t="s">
        <v>16</v>
      </c>
      <c r="U1229" s="3" t="s">
        <v>16</v>
      </c>
    </row>
    <row r="1230" spans="1:21" x14ac:dyDescent="0.45">
      <c r="A1230" t="s">
        <v>1059</v>
      </c>
      <c r="B1230" t="s">
        <v>327</v>
      </c>
      <c r="C1230" t="s">
        <v>1062</v>
      </c>
      <c r="D1230" t="s">
        <v>1064</v>
      </c>
      <c r="E1230">
        <v>2009</v>
      </c>
      <c r="F1230">
        <v>2009</v>
      </c>
      <c r="G1230" t="s">
        <v>15</v>
      </c>
      <c r="H1230" t="s">
        <v>16</v>
      </c>
      <c r="I1230">
        <v>0</v>
      </c>
      <c r="J1230" t="s">
        <v>17</v>
      </c>
      <c r="K1230">
        <v>0</v>
      </c>
      <c r="L1230">
        <v>0</v>
      </c>
      <c r="M1230">
        <v>60</v>
      </c>
      <c r="N1230" s="3">
        <v>24</v>
      </c>
      <c r="O1230" s="3">
        <v>16</v>
      </c>
      <c r="P1230" s="3">
        <v>16</v>
      </c>
      <c r="Q1230" s="3">
        <v>10</v>
      </c>
      <c r="R1230" s="3">
        <v>30</v>
      </c>
      <c r="S1230" s="3">
        <v>98</v>
      </c>
      <c r="T1230" t="s">
        <v>16</v>
      </c>
      <c r="U1230" s="3" t="s">
        <v>16</v>
      </c>
    </row>
    <row r="1231" spans="1:21" x14ac:dyDescent="0.45">
      <c r="A1231" t="s">
        <v>1059</v>
      </c>
      <c r="B1231" t="s">
        <v>325</v>
      </c>
      <c r="C1231" t="s">
        <v>1063</v>
      </c>
      <c r="D1231" t="s">
        <v>1065</v>
      </c>
      <c r="E1231">
        <v>2009</v>
      </c>
      <c r="F1231">
        <v>2009</v>
      </c>
      <c r="G1231" t="s">
        <v>15</v>
      </c>
      <c r="H1231" t="s">
        <v>16</v>
      </c>
      <c r="I1231">
        <v>0</v>
      </c>
      <c r="J1231" t="s">
        <v>17</v>
      </c>
      <c r="K1231">
        <v>0</v>
      </c>
      <c r="L1231">
        <v>0</v>
      </c>
      <c r="M1231">
        <v>60</v>
      </c>
      <c r="N1231" s="3">
        <v>24</v>
      </c>
      <c r="O1231" s="3">
        <v>16</v>
      </c>
      <c r="P1231" s="3">
        <v>16</v>
      </c>
      <c r="Q1231" s="3">
        <v>10</v>
      </c>
      <c r="R1231" s="3">
        <v>30</v>
      </c>
      <c r="S1231" s="3">
        <v>62</v>
      </c>
      <c r="T1231" t="s">
        <v>16</v>
      </c>
      <c r="U1231" s="3" t="s">
        <v>16</v>
      </c>
    </row>
    <row r="1232" spans="1:21" x14ac:dyDescent="0.45">
      <c r="A1232" t="s">
        <v>1066</v>
      </c>
      <c r="B1232" t="s">
        <v>484</v>
      </c>
      <c r="C1232" t="s">
        <v>1067</v>
      </c>
      <c r="D1232" t="s">
        <v>1068</v>
      </c>
      <c r="E1232">
        <v>2009</v>
      </c>
      <c r="F1232">
        <v>2009</v>
      </c>
      <c r="G1232" t="s">
        <v>15</v>
      </c>
      <c r="H1232" t="s">
        <v>16</v>
      </c>
      <c r="I1232">
        <v>0</v>
      </c>
      <c r="J1232" t="s">
        <v>17</v>
      </c>
      <c r="K1232">
        <v>0</v>
      </c>
      <c r="L1232">
        <v>0</v>
      </c>
      <c r="M1232">
        <v>14</v>
      </c>
      <c r="N1232" s="3">
        <v>25</v>
      </c>
      <c r="O1232" s="3">
        <v>15</v>
      </c>
      <c r="P1232" s="3">
        <v>16</v>
      </c>
      <c r="Q1232" s="3">
        <v>3</v>
      </c>
      <c r="R1232" s="3">
        <v>15</v>
      </c>
      <c r="S1232" s="3">
        <v>74</v>
      </c>
      <c r="T1232" t="s">
        <v>16</v>
      </c>
      <c r="U1232" s="3" t="s">
        <v>16</v>
      </c>
    </row>
    <row r="1233" spans="1:21" x14ac:dyDescent="0.45">
      <c r="A1233" t="s">
        <v>1069</v>
      </c>
      <c r="B1233" t="s">
        <v>1070</v>
      </c>
      <c r="C1233" t="s">
        <v>1071</v>
      </c>
      <c r="D1233" t="s">
        <v>1072</v>
      </c>
      <c r="E1233">
        <v>2006</v>
      </c>
      <c r="F1233">
        <v>2007</v>
      </c>
      <c r="G1233" t="s">
        <v>15</v>
      </c>
      <c r="H1233">
        <v>4</v>
      </c>
      <c r="I1233">
        <v>60</v>
      </c>
      <c r="J1233" t="s">
        <v>17</v>
      </c>
      <c r="K1233">
        <v>0</v>
      </c>
      <c r="L1233">
        <v>0</v>
      </c>
      <c r="M1233">
        <v>30</v>
      </c>
      <c r="N1233" s="3">
        <v>30</v>
      </c>
      <c r="O1233" s="3">
        <v>25</v>
      </c>
      <c r="P1233" s="3">
        <v>12</v>
      </c>
      <c r="Q1233" s="3">
        <v>1</v>
      </c>
      <c r="R1233" s="3">
        <v>60</v>
      </c>
      <c r="S1233" s="3">
        <v>79</v>
      </c>
      <c r="T1233" t="s">
        <v>16</v>
      </c>
      <c r="U1233" s="3" t="s">
        <v>16</v>
      </c>
    </row>
    <row r="1234" spans="1:21" x14ac:dyDescent="0.45">
      <c r="A1234" t="s">
        <v>1073</v>
      </c>
      <c r="B1234" t="s">
        <v>1074</v>
      </c>
      <c r="C1234" t="s">
        <v>1076</v>
      </c>
      <c r="D1234" t="s">
        <v>1075</v>
      </c>
      <c r="E1234">
        <v>2002</v>
      </c>
      <c r="F1234">
        <v>2002</v>
      </c>
      <c r="G1234" t="s">
        <v>17</v>
      </c>
      <c r="H1234" t="s">
        <v>16</v>
      </c>
      <c r="I1234">
        <v>0</v>
      </c>
      <c r="J1234" t="s">
        <v>17</v>
      </c>
      <c r="K1234">
        <v>0</v>
      </c>
      <c r="L1234">
        <v>0</v>
      </c>
      <c r="M1234">
        <v>168</v>
      </c>
      <c r="N1234" s="3">
        <v>15</v>
      </c>
      <c r="O1234" s="3">
        <v>6</v>
      </c>
      <c r="P1234" s="3">
        <v>14</v>
      </c>
      <c r="Q1234" s="3">
        <v>3</v>
      </c>
      <c r="R1234" s="3">
        <v>25</v>
      </c>
      <c r="S1234" s="3">
        <v>0</v>
      </c>
      <c r="T1234">
        <v>100</v>
      </c>
      <c r="U1234" s="3" t="s">
        <v>41</v>
      </c>
    </row>
    <row r="1235" spans="1:21" x14ac:dyDescent="0.45">
      <c r="A1235" t="s">
        <v>1073</v>
      </c>
      <c r="B1235" t="s">
        <v>1074</v>
      </c>
      <c r="C1235" t="s">
        <v>1076</v>
      </c>
      <c r="D1235" t="s">
        <v>1075</v>
      </c>
      <c r="E1235">
        <v>2002</v>
      </c>
      <c r="F1235">
        <v>2002</v>
      </c>
      <c r="G1235" t="s">
        <v>17</v>
      </c>
      <c r="H1235" t="s">
        <v>16</v>
      </c>
      <c r="I1235">
        <v>0</v>
      </c>
      <c r="J1235" t="s">
        <v>17</v>
      </c>
      <c r="K1235">
        <v>0</v>
      </c>
      <c r="L1235">
        <v>0</v>
      </c>
      <c r="M1235">
        <v>168</v>
      </c>
      <c r="N1235" s="3">
        <v>20</v>
      </c>
      <c r="O1235" s="3">
        <v>10</v>
      </c>
      <c r="P1235">
        <v>14</v>
      </c>
      <c r="Q1235" s="3">
        <v>3</v>
      </c>
      <c r="R1235" s="3">
        <v>25</v>
      </c>
      <c r="S1235" s="3">
        <v>0</v>
      </c>
      <c r="T1235">
        <v>100</v>
      </c>
      <c r="U1235" s="3" t="s">
        <v>41</v>
      </c>
    </row>
    <row r="1236" spans="1:21" x14ac:dyDescent="0.45">
      <c r="A1236" t="s">
        <v>1073</v>
      </c>
      <c r="B1236" t="s">
        <v>1074</v>
      </c>
      <c r="C1236" t="s">
        <v>1076</v>
      </c>
      <c r="D1236" t="s">
        <v>1075</v>
      </c>
      <c r="E1236">
        <v>2002</v>
      </c>
      <c r="F1236">
        <v>2002</v>
      </c>
      <c r="G1236" t="s">
        <v>17</v>
      </c>
      <c r="H1236" t="s">
        <v>16</v>
      </c>
      <c r="I1236">
        <v>0</v>
      </c>
      <c r="J1236" t="s">
        <v>17</v>
      </c>
      <c r="K1236">
        <v>0</v>
      </c>
      <c r="L1236">
        <v>0</v>
      </c>
      <c r="M1236">
        <v>168</v>
      </c>
      <c r="N1236" s="3">
        <v>25</v>
      </c>
      <c r="O1236" s="3">
        <v>15</v>
      </c>
      <c r="P1236">
        <v>14</v>
      </c>
      <c r="Q1236" s="3">
        <v>3</v>
      </c>
      <c r="R1236" s="3">
        <v>25</v>
      </c>
      <c r="S1236" s="3">
        <v>0</v>
      </c>
      <c r="T1236">
        <v>100</v>
      </c>
      <c r="U1236" s="3" t="s">
        <v>41</v>
      </c>
    </row>
    <row r="1237" spans="1:21" x14ac:dyDescent="0.45">
      <c r="A1237" t="s">
        <v>1073</v>
      </c>
      <c r="B1237" t="s">
        <v>1074</v>
      </c>
      <c r="C1237" t="s">
        <v>1076</v>
      </c>
      <c r="D1237" t="s">
        <v>1075</v>
      </c>
      <c r="E1237">
        <v>2002</v>
      </c>
      <c r="F1237">
        <v>2002</v>
      </c>
      <c r="G1237" t="s">
        <v>17</v>
      </c>
      <c r="H1237" t="s">
        <v>1077</v>
      </c>
      <c r="I1237">
        <v>84</v>
      </c>
      <c r="J1237" t="s">
        <v>17</v>
      </c>
      <c r="K1237">
        <v>0</v>
      </c>
      <c r="L1237">
        <v>0</v>
      </c>
      <c r="M1237">
        <v>168</v>
      </c>
      <c r="N1237" s="3">
        <v>15</v>
      </c>
      <c r="O1237" s="3">
        <v>6</v>
      </c>
      <c r="P1237" s="3">
        <v>14</v>
      </c>
      <c r="Q1237" s="3">
        <v>3</v>
      </c>
      <c r="R1237" s="3">
        <v>25</v>
      </c>
      <c r="S1237" s="3">
        <v>38.700000000000003</v>
      </c>
      <c r="T1237">
        <v>100</v>
      </c>
      <c r="U1237" s="3" t="s">
        <v>41</v>
      </c>
    </row>
    <row r="1238" spans="1:21" x14ac:dyDescent="0.45">
      <c r="A1238" t="s">
        <v>1073</v>
      </c>
      <c r="B1238" t="s">
        <v>1074</v>
      </c>
      <c r="C1238" t="s">
        <v>1076</v>
      </c>
      <c r="D1238" t="s">
        <v>1075</v>
      </c>
      <c r="E1238">
        <v>2002</v>
      </c>
      <c r="F1238">
        <v>2002</v>
      </c>
      <c r="G1238" t="s">
        <v>17</v>
      </c>
      <c r="H1238" t="s">
        <v>1077</v>
      </c>
      <c r="I1238">
        <v>84</v>
      </c>
      <c r="J1238" t="s">
        <v>17</v>
      </c>
      <c r="K1238">
        <v>0</v>
      </c>
      <c r="L1238">
        <v>0</v>
      </c>
      <c r="M1238">
        <v>168</v>
      </c>
      <c r="N1238" s="3">
        <v>20</v>
      </c>
      <c r="O1238" s="3">
        <v>10</v>
      </c>
      <c r="P1238">
        <v>14</v>
      </c>
      <c r="Q1238" s="3">
        <v>3</v>
      </c>
      <c r="R1238" s="3">
        <v>25</v>
      </c>
      <c r="S1238" s="3">
        <v>22.3</v>
      </c>
      <c r="T1238">
        <v>100</v>
      </c>
      <c r="U1238" s="3" t="s">
        <v>41</v>
      </c>
    </row>
    <row r="1239" spans="1:21" x14ac:dyDescent="0.45">
      <c r="A1239" t="s">
        <v>1073</v>
      </c>
      <c r="B1239" t="s">
        <v>1074</v>
      </c>
      <c r="C1239" t="s">
        <v>1076</v>
      </c>
      <c r="D1239" t="s">
        <v>1075</v>
      </c>
      <c r="E1239">
        <v>2002</v>
      </c>
      <c r="F1239">
        <v>2002</v>
      </c>
      <c r="G1239" t="s">
        <v>17</v>
      </c>
      <c r="H1239" t="s">
        <v>1077</v>
      </c>
      <c r="I1239">
        <v>84</v>
      </c>
      <c r="J1239" t="s">
        <v>17</v>
      </c>
      <c r="K1239">
        <v>0</v>
      </c>
      <c r="L1239">
        <v>0</v>
      </c>
      <c r="M1239">
        <v>168</v>
      </c>
      <c r="N1239" s="3">
        <v>25</v>
      </c>
      <c r="O1239" s="3">
        <v>15</v>
      </c>
      <c r="P1239">
        <v>14</v>
      </c>
      <c r="Q1239" s="3">
        <v>3</v>
      </c>
      <c r="R1239" s="3">
        <v>25</v>
      </c>
      <c r="S1239" s="3">
        <v>0</v>
      </c>
      <c r="T1239">
        <v>100</v>
      </c>
      <c r="U1239" s="3" t="s">
        <v>41</v>
      </c>
    </row>
    <row r="1240" spans="1:21" x14ac:dyDescent="0.45">
      <c r="A1240" t="s">
        <v>1073</v>
      </c>
      <c r="B1240" t="s">
        <v>1074</v>
      </c>
      <c r="C1240" t="s">
        <v>1076</v>
      </c>
      <c r="D1240" t="s">
        <v>1075</v>
      </c>
      <c r="E1240">
        <v>2002</v>
      </c>
      <c r="F1240">
        <v>2002</v>
      </c>
      <c r="G1240" t="s">
        <v>17</v>
      </c>
      <c r="H1240" t="s">
        <v>1078</v>
      </c>
      <c r="I1240">
        <v>168</v>
      </c>
      <c r="J1240" t="s">
        <v>17</v>
      </c>
      <c r="K1240">
        <v>0</v>
      </c>
      <c r="L1240">
        <v>0</v>
      </c>
      <c r="M1240">
        <v>168</v>
      </c>
      <c r="N1240" s="3">
        <v>15</v>
      </c>
      <c r="O1240" s="3">
        <v>6</v>
      </c>
      <c r="P1240" s="3">
        <v>14</v>
      </c>
      <c r="Q1240" s="3">
        <v>3</v>
      </c>
      <c r="R1240" s="3">
        <v>25</v>
      </c>
      <c r="S1240" s="3">
        <v>100</v>
      </c>
      <c r="T1240">
        <v>100</v>
      </c>
      <c r="U1240" s="3" t="s">
        <v>41</v>
      </c>
    </row>
    <row r="1241" spans="1:21" x14ac:dyDescent="0.45">
      <c r="A1241" t="s">
        <v>1073</v>
      </c>
      <c r="B1241" t="s">
        <v>1074</v>
      </c>
      <c r="C1241" t="s">
        <v>1076</v>
      </c>
      <c r="D1241" t="s">
        <v>1075</v>
      </c>
      <c r="E1241">
        <v>2002</v>
      </c>
      <c r="F1241">
        <v>2002</v>
      </c>
      <c r="G1241" t="s">
        <v>17</v>
      </c>
      <c r="H1241" t="s">
        <v>1078</v>
      </c>
      <c r="I1241">
        <v>168</v>
      </c>
      <c r="J1241" t="s">
        <v>17</v>
      </c>
      <c r="K1241">
        <v>0</v>
      </c>
      <c r="L1241">
        <v>0</v>
      </c>
      <c r="M1241">
        <v>168</v>
      </c>
      <c r="N1241" s="3">
        <v>20</v>
      </c>
      <c r="O1241" s="3">
        <v>10</v>
      </c>
      <c r="P1241">
        <v>14</v>
      </c>
      <c r="Q1241" s="3">
        <v>3</v>
      </c>
      <c r="R1241" s="3">
        <v>25</v>
      </c>
      <c r="S1241" s="3">
        <v>61.1</v>
      </c>
      <c r="T1241">
        <v>100</v>
      </c>
      <c r="U1241" s="3" t="s">
        <v>41</v>
      </c>
    </row>
    <row r="1242" spans="1:21" x14ac:dyDescent="0.45">
      <c r="A1242" t="s">
        <v>1073</v>
      </c>
      <c r="B1242" t="s">
        <v>1074</v>
      </c>
      <c r="C1242" t="s">
        <v>1076</v>
      </c>
      <c r="D1242" t="s">
        <v>1075</v>
      </c>
      <c r="E1242">
        <v>2002</v>
      </c>
      <c r="F1242">
        <v>2002</v>
      </c>
      <c r="G1242" t="s">
        <v>17</v>
      </c>
      <c r="H1242" t="s">
        <v>1078</v>
      </c>
      <c r="I1242">
        <v>168</v>
      </c>
      <c r="J1242" t="s">
        <v>17</v>
      </c>
      <c r="K1242">
        <v>0</v>
      </c>
      <c r="L1242">
        <v>0</v>
      </c>
      <c r="M1242">
        <v>168</v>
      </c>
      <c r="N1242" s="3">
        <v>25</v>
      </c>
      <c r="O1242" s="3">
        <v>15</v>
      </c>
      <c r="P1242">
        <v>14</v>
      </c>
      <c r="Q1242" s="3">
        <v>3</v>
      </c>
      <c r="R1242" s="3">
        <v>25</v>
      </c>
      <c r="S1242" s="3">
        <v>2.9</v>
      </c>
      <c r="T1242">
        <v>100</v>
      </c>
      <c r="U1242" s="3" t="s">
        <v>41</v>
      </c>
    </row>
    <row r="1243" spans="1:21" x14ac:dyDescent="0.45">
      <c r="A1243" t="s">
        <v>1079</v>
      </c>
      <c r="B1243" t="s">
        <v>1080</v>
      </c>
      <c r="C1243" t="s">
        <v>1083</v>
      </c>
      <c r="D1243" t="s">
        <v>1088</v>
      </c>
      <c r="E1243">
        <v>1993</v>
      </c>
      <c r="F1243">
        <v>1990</v>
      </c>
      <c r="G1243" t="s">
        <v>15</v>
      </c>
      <c r="H1243" t="s">
        <v>16</v>
      </c>
      <c r="I1243">
        <v>0</v>
      </c>
      <c r="J1243" t="s">
        <v>17</v>
      </c>
      <c r="K1243">
        <v>0</v>
      </c>
      <c r="L1243">
        <v>0</v>
      </c>
      <c r="M1243">
        <v>35</v>
      </c>
      <c r="N1243" s="3">
        <v>16</v>
      </c>
      <c r="O1243" s="3">
        <v>16</v>
      </c>
      <c r="P1243" s="3">
        <v>16</v>
      </c>
      <c r="Q1243" s="3">
        <v>4</v>
      </c>
      <c r="R1243" s="3">
        <v>25</v>
      </c>
      <c r="S1243" s="3">
        <v>22</v>
      </c>
      <c r="T1243" t="s">
        <v>16</v>
      </c>
      <c r="U1243" s="3" t="s">
        <v>16</v>
      </c>
    </row>
    <row r="1244" spans="1:21" x14ac:dyDescent="0.45">
      <c r="A1244" t="s">
        <v>1079</v>
      </c>
      <c r="B1244" t="s">
        <v>1081</v>
      </c>
      <c r="C1244" t="s">
        <v>1082</v>
      </c>
      <c r="D1244" t="s">
        <v>1087</v>
      </c>
      <c r="E1244">
        <v>1993</v>
      </c>
      <c r="F1244">
        <v>1990</v>
      </c>
      <c r="G1244" t="s">
        <v>15</v>
      </c>
      <c r="H1244" t="s">
        <v>16</v>
      </c>
      <c r="I1244">
        <v>0</v>
      </c>
      <c r="J1244" t="s">
        <v>17</v>
      </c>
      <c r="K1244">
        <v>0</v>
      </c>
      <c r="L1244">
        <v>0</v>
      </c>
      <c r="M1244">
        <v>30</v>
      </c>
      <c r="N1244" s="3">
        <v>16</v>
      </c>
      <c r="O1244" s="3">
        <v>16</v>
      </c>
      <c r="P1244" s="3">
        <v>16</v>
      </c>
      <c r="Q1244" s="3">
        <v>4</v>
      </c>
      <c r="R1244" s="3">
        <v>25</v>
      </c>
      <c r="S1244" s="3">
        <v>32</v>
      </c>
      <c r="T1244" t="s">
        <v>16</v>
      </c>
      <c r="U1244" s="3" t="s">
        <v>16</v>
      </c>
    </row>
    <row r="1245" spans="1:21" x14ac:dyDescent="0.45">
      <c r="A1245" t="s">
        <v>1079</v>
      </c>
      <c r="B1245" t="s">
        <v>1080</v>
      </c>
      <c r="C1245" t="s">
        <v>1083</v>
      </c>
      <c r="D1245" t="s">
        <v>1088</v>
      </c>
      <c r="E1245">
        <v>1993</v>
      </c>
      <c r="F1245">
        <v>1990</v>
      </c>
      <c r="G1245" t="s">
        <v>15</v>
      </c>
      <c r="H1245" t="s">
        <v>16</v>
      </c>
      <c r="I1245">
        <v>0</v>
      </c>
      <c r="J1245" t="s">
        <v>17</v>
      </c>
      <c r="K1245">
        <v>0</v>
      </c>
      <c r="L1245">
        <v>0</v>
      </c>
      <c r="M1245">
        <v>35</v>
      </c>
      <c r="N1245" s="3">
        <v>21</v>
      </c>
      <c r="O1245" s="3">
        <v>16</v>
      </c>
      <c r="P1245" s="3">
        <v>16</v>
      </c>
      <c r="Q1245" s="3">
        <v>4</v>
      </c>
      <c r="R1245" s="3">
        <v>25</v>
      </c>
      <c r="S1245" s="3">
        <v>72</v>
      </c>
      <c r="T1245" t="s">
        <v>16</v>
      </c>
      <c r="U1245" s="3" t="s">
        <v>16</v>
      </c>
    </row>
    <row r="1246" spans="1:21" x14ac:dyDescent="0.45">
      <c r="A1246" t="s">
        <v>1079</v>
      </c>
      <c r="B1246" t="s">
        <v>1081</v>
      </c>
      <c r="C1246" t="s">
        <v>1082</v>
      </c>
      <c r="D1246" t="s">
        <v>1087</v>
      </c>
      <c r="E1246">
        <v>1993</v>
      </c>
      <c r="F1246">
        <v>1990</v>
      </c>
      <c r="G1246" t="s">
        <v>15</v>
      </c>
      <c r="H1246" t="s">
        <v>16</v>
      </c>
      <c r="I1246">
        <v>0</v>
      </c>
      <c r="J1246" t="s">
        <v>17</v>
      </c>
      <c r="K1246">
        <v>0</v>
      </c>
      <c r="L1246">
        <v>0</v>
      </c>
      <c r="M1246">
        <v>30</v>
      </c>
      <c r="N1246" s="3">
        <v>21</v>
      </c>
      <c r="O1246" s="3">
        <v>16</v>
      </c>
      <c r="P1246" s="3">
        <v>16</v>
      </c>
      <c r="Q1246" s="3">
        <v>4</v>
      </c>
      <c r="R1246" s="3">
        <v>25</v>
      </c>
      <c r="S1246" s="3">
        <v>84</v>
      </c>
      <c r="T1246" t="s">
        <v>16</v>
      </c>
      <c r="U1246" s="3" t="s">
        <v>16</v>
      </c>
    </row>
    <row r="1247" spans="1:21" x14ac:dyDescent="0.45">
      <c r="A1247" t="s">
        <v>1084</v>
      </c>
      <c r="B1247" t="s">
        <v>224</v>
      </c>
      <c r="C1247" t="s">
        <v>1085</v>
      </c>
      <c r="D1247" t="s">
        <v>1086</v>
      </c>
      <c r="E1247">
        <v>2008</v>
      </c>
      <c r="F1247">
        <v>2009</v>
      </c>
      <c r="G1247" t="s">
        <v>15</v>
      </c>
      <c r="H1247" t="s">
        <v>16</v>
      </c>
      <c r="I1247">
        <v>0</v>
      </c>
      <c r="J1247" t="s">
        <v>17</v>
      </c>
      <c r="K1247">
        <v>0</v>
      </c>
      <c r="L1247">
        <v>0</v>
      </c>
      <c r="M1247" t="s">
        <v>16</v>
      </c>
      <c r="N1247" s="3">
        <v>24</v>
      </c>
      <c r="O1247" s="3">
        <v>18</v>
      </c>
      <c r="P1247" s="3">
        <v>16</v>
      </c>
      <c r="Q1247" s="3">
        <v>3</v>
      </c>
      <c r="R1247" s="3">
        <v>100</v>
      </c>
      <c r="S1247" s="3">
        <v>5</v>
      </c>
      <c r="T1247" t="s">
        <v>16</v>
      </c>
      <c r="U1247" s="3" t="s">
        <v>16</v>
      </c>
    </row>
    <row r="1248" spans="1:21" x14ac:dyDescent="0.45">
      <c r="A1248" t="s">
        <v>1084</v>
      </c>
      <c r="B1248" t="s">
        <v>224</v>
      </c>
      <c r="C1248" t="s">
        <v>1085</v>
      </c>
      <c r="D1248" t="s">
        <v>1086</v>
      </c>
      <c r="E1248">
        <v>2008</v>
      </c>
      <c r="F1248">
        <v>2009</v>
      </c>
      <c r="G1248" t="s">
        <v>15</v>
      </c>
      <c r="H1248">
        <v>4</v>
      </c>
      <c r="I1248">
        <v>90</v>
      </c>
      <c r="J1248" t="s">
        <v>17</v>
      </c>
      <c r="K1248">
        <v>0</v>
      </c>
      <c r="L1248">
        <v>0</v>
      </c>
      <c r="M1248" t="s">
        <v>16</v>
      </c>
      <c r="N1248" s="3">
        <v>24</v>
      </c>
      <c r="O1248" s="3">
        <v>18</v>
      </c>
      <c r="P1248" s="3">
        <v>16</v>
      </c>
      <c r="Q1248" s="3">
        <v>3</v>
      </c>
      <c r="R1248" s="3">
        <v>100</v>
      </c>
      <c r="S1248" s="3">
        <v>85</v>
      </c>
      <c r="T1248" t="s">
        <v>16</v>
      </c>
      <c r="U1248" s="3" t="s">
        <v>16</v>
      </c>
    </row>
    <row r="1249" spans="1:21" x14ac:dyDescent="0.45">
      <c r="A1249" t="s">
        <v>1089</v>
      </c>
      <c r="B1249" t="s">
        <v>311</v>
      </c>
      <c r="C1249" t="s">
        <v>1091</v>
      </c>
      <c r="D1249" t="s">
        <v>1092</v>
      </c>
      <c r="E1249">
        <v>2013</v>
      </c>
      <c r="F1249">
        <v>2013</v>
      </c>
      <c r="G1249" t="s">
        <v>15</v>
      </c>
      <c r="H1249" t="s">
        <v>16</v>
      </c>
      <c r="I1249">
        <v>0</v>
      </c>
      <c r="J1249" t="s">
        <v>17</v>
      </c>
      <c r="K1249">
        <v>0</v>
      </c>
      <c r="L1249">
        <v>0</v>
      </c>
      <c r="M1249">
        <v>60</v>
      </c>
      <c r="N1249" s="3">
        <v>22.5</v>
      </c>
      <c r="O1249" s="3">
        <v>17.5</v>
      </c>
      <c r="P1249" s="3">
        <v>12</v>
      </c>
      <c r="Q1249" s="3">
        <v>3</v>
      </c>
      <c r="R1249" s="3">
        <v>50</v>
      </c>
      <c r="S1249" s="3">
        <v>33</v>
      </c>
      <c r="T1249" t="s">
        <v>16</v>
      </c>
      <c r="U1249" s="3" t="s">
        <v>16</v>
      </c>
    </row>
    <row r="1250" spans="1:21" x14ac:dyDescent="0.45">
      <c r="A1250" t="s">
        <v>1089</v>
      </c>
      <c r="B1250" t="s">
        <v>1090</v>
      </c>
      <c r="C1250" t="s">
        <v>1091</v>
      </c>
      <c r="D1250" t="s">
        <v>1092</v>
      </c>
      <c r="E1250">
        <v>2013</v>
      </c>
      <c r="F1250">
        <v>2013</v>
      </c>
      <c r="G1250" t="s">
        <v>15</v>
      </c>
      <c r="H1250" t="s">
        <v>16</v>
      </c>
      <c r="I1250">
        <v>0</v>
      </c>
      <c r="J1250" t="s">
        <v>17</v>
      </c>
      <c r="K1250">
        <v>0</v>
      </c>
      <c r="L1250">
        <v>0</v>
      </c>
      <c r="M1250">
        <v>60</v>
      </c>
      <c r="N1250" s="3">
        <v>22.5</v>
      </c>
      <c r="O1250" s="3">
        <v>17.5</v>
      </c>
      <c r="P1250" s="3">
        <v>12</v>
      </c>
      <c r="Q1250" s="3">
        <v>3</v>
      </c>
      <c r="R1250" s="3">
        <v>50</v>
      </c>
      <c r="S1250" s="3">
        <v>62</v>
      </c>
      <c r="T1250" t="s">
        <v>16</v>
      </c>
      <c r="U1250" s="3" t="s">
        <v>16</v>
      </c>
    </row>
    <row r="1251" spans="1:21" x14ac:dyDescent="0.45">
      <c r="A1251" t="s">
        <v>1093</v>
      </c>
      <c r="B1251" t="s">
        <v>1094</v>
      </c>
      <c r="C1251" t="s">
        <v>659</v>
      </c>
      <c r="D1251" t="s">
        <v>1095</v>
      </c>
      <c r="E1251">
        <v>2008</v>
      </c>
      <c r="F1251">
        <v>2008</v>
      </c>
      <c r="G1251" t="s">
        <v>15</v>
      </c>
      <c r="H1251" t="s">
        <v>16</v>
      </c>
      <c r="I1251">
        <v>0</v>
      </c>
      <c r="J1251" t="s">
        <v>17</v>
      </c>
      <c r="K1251">
        <v>0</v>
      </c>
      <c r="L1251">
        <v>0</v>
      </c>
      <c r="M1251">
        <v>63</v>
      </c>
      <c r="N1251" s="3">
        <v>25</v>
      </c>
      <c r="O1251" s="3">
        <v>20</v>
      </c>
      <c r="P1251" s="3">
        <v>8</v>
      </c>
      <c r="Q1251" s="3">
        <v>4</v>
      </c>
      <c r="R1251" s="3">
        <v>30</v>
      </c>
      <c r="S1251" s="3">
        <v>0</v>
      </c>
      <c r="T1251">
        <v>0</v>
      </c>
      <c r="U1251">
        <v>0</v>
      </c>
    </row>
    <row r="1252" spans="1:21" x14ac:dyDescent="0.45">
      <c r="A1252" t="s">
        <v>1093</v>
      </c>
      <c r="B1252" t="s">
        <v>903</v>
      </c>
      <c r="C1252" t="s">
        <v>659</v>
      </c>
      <c r="D1252" t="s">
        <v>1096</v>
      </c>
      <c r="E1252">
        <v>2008</v>
      </c>
      <c r="F1252">
        <v>2008</v>
      </c>
      <c r="G1252" t="s">
        <v>15</v>
      </c>
      <c r="H1252" t="s">
        <v>16</v>
      </c>
      <c r="I1252">
        <v>0</v>
      </c>
      <c r="J1252" t="s">
        <v>17</v>
      </c>
      <c r="K1252">
        <v>0</v>
      </c>
      <c r="L1252">
        <v>0</v>
      </c>
      <c r="M1252">
        <v>63</v>
      </c>
      <c r="N1252" s="3">
        <v>25</v>
      </c>
      <c r="O1252" s="3">
        <v>20</v>
      </c>
      <c r="P1252" s="3">
        <v>8</v>
      </c>
      <c r="Q1252" s="3">
        <v>4</v>
      </c>
      <c r="R1252" s="3">
        <v>30</v>
      </c>
      <c r="S1252" s="3">
        <v>0</v>
      </c>
      <c r="T1252">
        <v>0</v>
      </c>
      <c r="U1252">
        <v>0</v>
      </c>
    </row>
    <row r="1253" spans="1:21" x14ac:dyDescent="0.45">
      <c r="A1253" t="s">
        <v>1093</v>
      </c>
      <c r="B1253" t="s">
        <v>1094</v>
      </c>
      <c r="C1253" t="s">
        <v>659</v>
      </c>
      <c r="D1253" t="s">
        <v>1095</v>
      </c>
      <c r="E1253">
        <v>2008</v>
      </c>
      <c r="F1253">
        <v>2008</v>
      </c>
      <c r="G1253" t="s">
        <v>15</v>
      </c>
      <c r="H1253">
        <v>4</v>
      </c>
      <c r="I1253">
        <v>120</v>
      </c>
      <c r="J1253" t="s">
        <v>17</v>
      </c>
      <c r="K1253">
        <v>0</v>
      </c>
      <c r="L1253">
        <v>0</v>
      </c>
      <c r="M1253">
        <v>63</v>
      </c>
      <c r="N1253" s="3">
        <v>25</v>
      </c>
      <c r="O1253" s="3">
        <v>20</v>
      </c>
      <c r="P1253" s="3">
        <v>8</v>
      </c>
      <c r="Q1253" s="3">
        <v>4</v>
      </c>
      <c r="R1253" s="3">
        <v>30</v>
      </c>
      <c r="S1253" s="3">
        <v>45</v>
      </c>
      <c r="T1253">
        <v>0</v>
      </c>
      <c r="U1253">
        <v>0</v>
      </c>
    </row>
    <row r="1254" spans="1:21" x14ac:dyDescent="0.45">
      <c r="A1254" t="s">
        <v>1093</v>
      </c>
      <c r="B1254" t="s">
        <v>903</v>
      </c>
      <c r="C1254" t="s">
        <v>659</v>
      </c>
      <c r="D1254" t="s">
        <v>1096</v>
      </c>
      <c r="E1254">
        <v>2008</v>
      </c>
      <c r="F1254">
        <v>2008</v>
      </c>
      <c r="G1254" t="s">
        <v>15</v>
      </c>
      <c r="H1254">
        <v>4</v>
      </c>
      <c r="I1254">
        <v>120</v>
      </c>
      <c r="J1254" t="s">
        <v>17</v>
      </c>
      <c r="K1254">
        <v>0</v>
      </c>
      <c r="L1254">
        <v>0</v>
      </c>
      <c r="M1254">
        <v>63</v>
      </c>
      <c r="N1254" s="3">
        <v>25</v>
      </c>
      <c r="O1254" s="3">
        <v>20</v>
      </c>
      <c r="P1254" s="3">
        <v>8</v>
      </c>
      <c r="Q1254" s="3">
        <v>4</v>
      </c>
      <c r="R1254" s="3">
        <v>30</v>
      </c>
      <c r="S1254" s="3">
        <v>84.2</v>
      </c>
      <c r="T1254">
        <v>0</v>
      </c>
      <c r="U1254">
        <v>0</v>
      </c>
    </row>
    <row r="1255" spans="1:21" x14ac:dyDescent="0.45">
      <c r="A1255" t="s">
        <v>1097</v>
      </c>
      <c r="B1255" t="s">
        <v>589</v>
      </c>
      <c r="C1255" t="s">
        <v>1098</v>
      </c>
      <c r="D1255" t="s">
        <v>1104</v>
      </c>
      <c r="E1255">
        <v>2006</v>
      </c>
      <c r="F1255">
        <v>2006</v>
      </c>
      <c r="G1255" t="s">
        <v>15</v>
      </c>
      <c r="H1255" t="s">
        <v>631</v>
      </c>
      <c r="I1255">
        <v>182</v>
      </c>
      <c r="J1255" t="s">
        <v>17</v>
      </c>
      <c r="K1255">
        <v>0</v>
      </c>
      <c r="L1255">
        <v>0</v>
      </c>
      <c r="M1255">
        <v>42</v>
      </c>
      <c r="N1255" s="3">
        <v>20</v>
      </c>
      <c r="O1255" s="3">
        <v>20</v>
      </c>
      <c r="P1255" s="3">
        <v>14</v>
      </c>
      <c r="Q1255" s="3">
        <v>3</v>
      </c>
      <c r="R1255" s="3">
        <v>50</v>
      </c>
      <c r="S1255" s="3">
        <v>18.2</v>
      </c>
      <c r="T1255" t="s">
        <v>16</v>
      </c>
      <c r="U1255" t="s">
        <v>16</v>
      </c>
    </row>
    <row r="1256" spans="1:21" x14ac:dyDescent="0.45">
      <c r="A1256" t="s">
        <v>1097</v>
      </c>
      <c r="B1256" t="s">
        <v>589</v>
      </c>
      <c r="C1256" t="s">
        <v>1031</v>
      </c>
      <c r="D1256" t="s">
        <v>1105</v>
      </c>
      <c r="E1256">
        <v>2006</v>
      </c>
      <c r="F1256">
        <v>2006</v>
      </c>
      <c r="G1256" t="s">
        <v>15</v>
      </c>
      <c r="H1256" t="s">
        <v>631</v>
      </c>
      <c r="I1256">
        <v>182</v>
      </c>
      <c r="J1256" t="s">
        <v>17</v>
      </c>
      <c r="K1256">
        <v>0</v>
      </c>
      <c r="L1256">
        <v>0</v>
      </c>
      <c r="M1256">
        <v>42</v>
      </c>
      <c r="N1256" s="3">
        <v>20</v>
      </c>
      <c r="O1256" s="3">
        <v>20</v>
      </c>
      <c r="P1256" s="3">
        <v>14</v>
      </c>
      <c r="Q1256" s="3">
        <v>3</v>
      </c>
      <c r="R1256" s="3">
        <v>50</v>
      </c>
      <c r="S1256" s="3">
        <v>2.2999999999999998</v>
      </c>
      <c r="T1256" t="s">
        <v>16</v>
      </c>
      <c r="U1256" t="s">
        <v>16</v>
      </c>
    </row>
    <row r="1257" spans="1:21" x14ac:dyDescent="0.45">
      <c r="A1257" t="s">
        <v>1097</v>
      </c>
      <c r="B1257" t="s">
        <v>589</v>
      </c>
      <c r="C1257" t="s">
        <v>1099</v>
      </c>
      <c r="D1257" t="s">
        <v>1106</v>
      </c>
      <c r="E1257">
        <v>2006</v>
      </c>
      <c r="F1257">
        <v>2006</v>
      </c>
      <c r="G1257" t="s">
        <v>15</v>
      </c>
      <c r="H1257" t="s">
        <v>631</v>
      </c>
      <c r="I1257">
        <v>182</v>
      </c>
      <c r="J1257" t="s">
        <v>17</v>
      </c>
      <c r="K1257">
        <v>0</v>
      </c>
      <c r="L1257">
        <v>0</v>
      </c>
      <c r="M1257">
        <v>42</v>
      </c>
      <c r="N1257" s="3">
        <v>20</v>
      </c>
      <c r="O1257" s="3">
        <v>20</v>
      </c>
      <c r="P1257" s="3">
        <v>14</v>
      </c>
      <c r="Q1257" s="3">
        <v>3</v>
      </c>
      <c r="R1257" s="3">
        <v>50</v>
      </c>
      <c r="S1257" s="3">
        <v>8.9</v>
      </c>
      <c r="T1257" t="s">
        <v>16</v>
      </c>
      <c r="U1257" t="s">
        <v>16</v>
      </c>
    </row>
    <row r="1258" spans="1:21" x14ac:dyDescent="0.45">
      <c r="A1258" t="s">
        <v>1097</v>
      </c>
      <c r="B1258" t="s">
        <v>589</v>
      </c>
      <c r="C1258" t="s">
        <v>1100</v>
      </c>
      <c r="D1258" t="s">
        <v>1107</v>
      </c>
      <c r="E1258">
        <v>2006</v>
      </c>
      <c r="F1258">
        <v>2006</v>
      </c>
      <c r="G1258" t="s">
        <v>15</v>
      </c>
      <c r="H1258" t="s">
        <v>631</v>
      </c>
      <c r="I1258">
        <v>182</v>
      </c>
      <c r="J1258" t="s">
        <v>17</v>
      </c>
      <c r="K1258">
        <v>0</v>
      </c>
      <c r="L1258">
        <v>0</v>
      </c>
      <c r="M1258">
        <v>42</v>
      </c>
      <c r="N1258" s="3">
        <v>20</v>
      </c>
      <c r="O1258" s="3">
        <v>20</v>
      </c>
      <c r="P1258" s="3">
        <v>14</v>
      </c>
      <c r="Q1258" s="3">
        <v>3</v>
      </c>
      <c r="R1258" s="3">
        <v>50</v>
      </c>
      <c r="S1258" s="3">
        <v>7</v>
      </c>
      <c r="T1258" t="s">
        <v>16</v>
      </c>
      <c r="U1258" t="s">
        <v>16</v>
      </c>
    </row>
    <row r="1259" spans="1:21" x14ac:dyDescent="0.45">
      <c r="A1259" t="s">
        <v>1097</v>
      </c>
      <c r="B1259" t="s">
        <v>589</v>
      </c>
      <c r="C1259" t="s">
        <v>1101</v>
      </c>
      <c r="D1259" t="s">
        <v>1108</v>
      </c>
      <c r="E1259">
        <v>2006</v>
      </c>
      <c r="F1259">
        <v>2006</v>
      </c>
      <c r="G1259" t="s">
        <v>15</v>
      </c>
      <c r="H1259" t="s">
        <v>631</v>
      </c>
      <c r="I1259">
        <v>182</v>
      </c>
      <c r="J1259" t="s">
        <v>17</v>
      </c>
      <c r="K1259">
        <v>0</v>
      </c>
      <c r="L1259">
        <v>0</v>
      </c>
      <c r="M1259">
        <v>42</v>
      </c>
      <c r="N1259" s="3">
        <v>20</v>
      </c>
      <c r="O1259" s="3">
        <v>20</v>
      </c>
      <c r="P1259" s="3">
        <v>14</v>
      </c>
      <c r="Q1259" s="3">
        <v>3</v>
      </c>
      <c r="R1259" s="3">
        <v>50</v>
      </c>
      <c r="S1259" s="3">
        <v>16.899999999999999</v>
      </c>
      <c r="T1259" t="s">
        <v>16</v>
      </c>
      <c r="U1259" t="s">
        <v>16</v>
      </c>
    </row>
    <row r="1260" spans="1:21" x14ac:dyDescent="0.45">
      <c r="A1260" t="s">
        <v>1097</v>
      </c>
      <c r="B1260" t="s">
        <v>589</v>
      </c>
      <c r="C1260" t="s">
        <v>1102</v>
      </c>
      <c r="D1260" t="s">
        <v>1109</v>
      </c>
      <c r="E1260">
        <v>2006</v>
      </c>
      <c r="F1260">
        <v>2006</v>
      </c>
      <c r="G1260" t="s">
        <v>15</v>
      </c>
      <c r="H1260" t="s">
        <v>631</v>
      </c>
      <c r="I1260">
        <v>182</v>
      </c>
      <c r="J1260" t="s">
        <v>17</v>
      </c>
      <c r="K1260">
        <v>0</v>
      </c>
      <c r="L1260">
        <v>0</v>
      </c>
      <c r="M1260">
        <v>42</v>
      </c>
      <c r="N1260" s="3">
        <v>20</v>
      </c>
      <c r="O1260" s="3">
        <v>20</v>
      </c>
      <c r="P1260" s="3">
        <v>14</v>
      </c>
      <c r="Q1260" s="3">
        <v>3</v>
      </c>
      <c r="R1260" s="3">
        <v>50</v>
      </c>
      <c r="S1260" s="3">
        <v>15.7</v>
      </c>
      <c r="T1260" t="s">
        <v>16</v>
      </c>
      <c r="U1260" t="s">
        <v>16</v>
      </c>
    </row>
    <row r="1261" spans="1:21" x14ac:dyDescent="0.45">
      <c r="A1261" t="s">
        <v>1097</v>
      </c>
      <c r="B1261" t="s">
        <v>589</v>
      </c>
      <c r="C1261" t="s">
        <v>1103</v>
      </c>
      <c r="D1261" t="s">
        <v>1110</v>
      </c>
      <c r="E1261">
        <v>2006</v>
      </c>
      <c r="F1261">
        <v>2006</v>
      </c>
      <c r="G1261" t="s">
        <v>15</v>
      </c>
      <c r="H1261" t="s">
        <v>631</v>
      </c>
      <c r="I1261">
        <v>182</v>
      </c>
      <c r="J1261" t="s">
        <v>17</v>
      </c>
      <c r="K1261">
        <v>0</v>
      </c>
      <c r="L1261">
        <v>0</v>
      </c>
      <c r="M1261">
        <v>42</v>
      </c>
      <c r="N1261" s="3">
        <v>20</v>
      </c>
      <c r="O1261" s="3">
        <v>20</v>
      </c>
      <c r="P1261" s="3">
        <v>14</v>
      </c>
      <c r="Q1261" s="3">
        <v>3</v>
      </c>
      <c r="R1261" s="3">
        <v>50</v>
      </c>
      <c r="S1261" s="3">
        <v>0</v>
      </c>
      <c r="T1261" t="s">
        <v>16</v>
      </c>
      <c r="U1261" t="s">
        <v>16</v>
      </c>
    </row>
    <row r="1262" spans="1:21" x14ac:dyDescent="0.45">
      <c r="A1262" t="s">
        <v>1111</v>
      </c>
      <c r="B1262" t="s">
        <v>1112</v>
      </c>
      <c r="C1262" t="s">
        <v>1113</v>
      </c>
      <c r="D1262" t="s">
        <v>1114</v>
      </c>
      <c r="E1262">
        <v>2007</v>
      </c>
      <c r="F1262">
        <v>2008</v>
      </c>
      <c r="G1262" t="s">
        <v>15</v>
      </c>
      <c r="H1262" t="s">
        <v>16</v>
      </c>
      <c r="I1262">
        <v>0</v>
      </c>
      <c r="J1262" t="s">
        <v>17</v>
      </c>
      <c r="K1262">
        <v>0</v>
      </c>
      <c r="L1262">
        <v>0</v>
      </c>
      <c r="M1262">
        <v>50</v>
      </c>
      <c r="N1262" s="3">
        <v>23</v>
      </c>
      <c r="O1262" s="3">
        <v>15</v>
      </c>
      <c r="P1262" s="3">
        <v>12</v>
      </c>
      <c r="Q1262" s="3">
        <v>4</v>
      </c>
      <c r="R1262" s="3">
        <v>50</v>
      </c>
      <c r="S1262" s="3">
        <v>2</v>
      </c>
      <c r="T1262">
        <v>100</v>
      </c>
      <c r="U1262" t="s">
        <v>16</v>
      </c>
    </row>
    <row r="1263" spans="1:21" x14ac:dyDescent="0.45">
      <c r="A1263" t="s">
        <v>1111</v>
      </c>
      <c r="B1263" t="s">
        <v>1112</v>
      </c>
      <c r="C1263" t="s">
        <v>1113</v>
      </c>
      <c r="D1263" t="s">
        <v>1114</v>
      </c>
      <c r="E1263">
        <v>2007</v>
      </c>
      <c r="F1263">
        <v>2008</v>
      </c>
      <c r="G1263" t="s">
        <v>15</v>
      </c>
      <c r="H1263" t="s">
        <v>16</v>
      </c>
      <c r="I1263">
        <v>0</v>
      </c>
      <c r="J1263" t="s">
        <v>15</v>
      </c>
      <c r="K1263">
        <v>0</v>
      </c>
      <c r="L1263">
        <v>0</v>
      </c>
      <c r="M1263">
        <v>50</v>
      </c>
      <c r="N1263" s="3">
        <v>23</v>
      </c>
      <c r="O1263" s="3">
        <v>15</v>
      </c>
      <c r="P1263" s="3">
        <v>12</v>
      </c>
      <c r="Q1263" s="3">
        <v>4</v>
      </c>
      <c r="R1263" s="3">
        <v>50</v>
      </c>
      <c r="S1263" s="3">
        <v>0</v>
      </c>
      <c r="T1263">
        <v>100</v>
      </c>
      <c r="U1263" t="s">
        <v>16</v>
      </c>
    </row>
    <row r="1264" spans="1:21" x14ac:dyDescent="0.45">
      <c r="A1264" t="s">
        <v>1111</v>
      </c>
      <c r="B1264" t="s">
        <v>1112</v>
      </c>
      <c r="C1264" t="s">
        <v>1113</v>
      </c>
      <c r="D1264" t="s">
        <v>1114</v>
      </c>
      <c r="E1264">
        <v>2007</v>
      </c>
      <c r="F1264">
        <v>2008</v>
      </c>
      <c r="G1264" t="s">
        <v>15</v>
      </c>
      <c r="H1264">
        <v>23</v>
      </c>
      <c r="I1264">
        <v>56</v>
      </c>
      <c r="J1264" t="s">
        <v>17</v>
      </c>
      <c r="K1264">
        <v>0</v>
      </c>
      <c r="L1264">
        <v>0</v>
      </c>
      <c r="M1264">
        <v>50</v>
      </c>
      <c r="N1264" s="3">
        <v>23</v>
      </c>
      <c r="O1264" s="3">
        <v>15</v>
      </c>
      <c r="P1264" s="3">
        <v>12</v>
      </c>
      <c r="Q1264" s="3">
        <v>4</v>
      </c>
      <c r="R1264" s="3">
        <v>50</v>
      </c>
      <c r="S1264" s="3">
        <v>76</v>
      </c>
      <c r="T1264">
        <v>100</v>
      </c>
      <c r="U1264" t="s">
        <v>16</v>
      </c>
    </row>
    <row r="1265" spans="1:21" x14ac:dyDescent="0.45">
      <c r="A1265" t="s">
        <v>1111</v>
      </c>
      <c r="B1265" t="s">
        <v>1112</v>
      </c>
      <c r="C1265" t="s">
        <v>1113</v>
      </c>
      <c r="D1265" t="s">
        <v>1114</v>
      </c>
      <c r="E1265">
        <v>2007</v>
      </c>
      <c r="F1265">
        <v>2008</v>
      </c>
      <c r="G1265" t="s">
        <v>15</v>
      </c>
      <c r="H1265">
        <v>5</v>
      </c>
      <c r="I1265">
        <v>56</v>
      </c>
      <c r="J1265" t="s">
        <v>17</v>
      </c>
      <c r="K1265">
        <v>0</v>
      </c>
      <c r="L1265">
        <v>0</v>
      </c>
      <c r="M1265">
        <v>50</v>
      </c>
      <c r="N1265" s="3">
        <v>23</v>
      </c>
      <c r="O1265" s="3">
        <v>15</v>
      </c>
      <c r="P1265" s="3">
        <v>12</v>
      </c>
      <c r="Q1265" s="3">
        <v>4</v>
      </c>
      <c r="R1265" s="3">
        <v>50</v>
      </c>
      <c r="S1265" s="3">
        <v>1</v>
      </c>
      <c r="T1265">
        <v>100</v>
      </c>
      <c r="U1265" t="s">
        <v>16</v>
      </c>
    </row>
    <row r="1266" spans="1:21" x14ac:dyDescent="0.45">
      <c r="A1266" t="s">
        <v>1115</v>
      </c>
      <c r="B1266" t="s">
        <v>1094</v>
      </c>
      <c r="C1266" t="s">
        <v>1116</v>
      </c>
      <c r="D1266" t="s">
        <v>1117</v>
      </c>
      <c r="E1266">
        <v>2000</v>
      </c>
      <c r="F1266">
        <v>2000</v>
      </c>
      <c r="G1266" t="s">
        <v>15</v>
      </c>
      <c r="H1266" t="s">
        <v>1118</v>
      </c>
      <c r="I1266">
        <v>140</v>
      </c>
      <c r="J1266" t="s">
        <v>17</v>
      </c>
      <c r="K1266">
        <v>0</v>
      </c>
      <c r="L1266">
        <v>0</v>
      </c>
      <c r="M1266">
        <v>70</v>
      </c>
      <c r="N1266" s="3">
        <v>20</v>
      </c>
      <c r="O1266" s="3">
        <v>3</v>
      </c>
      <c r="P1266" t="s">
        <v>16</v>
      </c>
      <c r="Q1266" s="3">
        <v>4</v>
      </c>
      <c r="R1266" s="3">
        <v>50</v>
      </c>
      <c r="S1266" s="3">
        <v>89</v>
      </c>
      <c r="T1266" t="s">
        <v>16</v>
      </c>
      <c r="U1266" t="s">
        <v>16</v>
      </c>
    </row>
    <row r="1267" spans="1:21" x14ac:dyDescent="0.45">
      <c r="A1267" t="s">
        <v>1119</v>
      </c>
      <c r="B1267" t="s">
        <v>132</v>
      </c>
      <c r="C1267" t="s">
        <v>1120</v>
      </c>
      <c r="D1267" t="s">
        <v>1121</v>
      </c>
      <c r="E1267">
        <v>2000</v>
      </c>
      <c r="F1267">
        <v>2000</v>
      </c>
      <c r="G1267" t="s">
        <v>15</v>
      </c>
      <c r="H1267" t="s">
        <v>16</v>
      </c>
      <c r="I1267">
        <v>0</v>
      </c>
      <c r="J1267" t="s">
        <v>17</v>
      </c>
      <c r="K1267">
        <v>0</v>
      </c>
      <c r="L1267">
        <v>0</v>
      </c>
      <c r="M1267">
        <v>14</v>
      </c>
      <c r="N1267" s="3">
        <v>23</v>
      </c>
      <c r="O1267" s="3">
        <v>23</v>
      </c>
      <c r="P1267" s="3">
        <v>12</v>
      </c>
      <c r="Q1267" s="3">
        <v>4</v>
      </c>
      <c r="R1267" s="3">
        <v>50</v>
      </c>
      <c r="S1267" s="3">
        <v>45</v>
      </c>
      <c r="T1267" t="s">
        <v>16</v>
      </c>
      <c r="U1267" t="s">
        <v>16</v>
      </c>
    </row>
    <row r="1268" spans="1:21" x14ac:dyDescent="0.45">
      <c r="A1268" t="s">
        <v>1119</v>
      </c>
      <c r="B1268" t="s">
        <v>132</v>
      </c>
      <c r="C1268" t="s">
        <v>1122</v>
      </c>
      <c r="D1268" t="s">
        <v>1123</v>
      </c>
      <c r="E1268">
        <v>2000</v>
      </c>
      <c r="F1268">
        <v>2000</v>
      </c>
      <c r="G1268" t="s">
        <v>15</v>
      </c>
      <c r="H1268" t="s">
        <v>16</v>
      </c>
      <c r="I1268">
        <v>0</v>
      </c>
      <c r="J1268" t="s">
        <v>17</v>
      </c>
      <c r="K1268">
        <v>0</v>
      </c>
      <c r="L1268">
        <v>0</v>
      </c>
      <c r="M1268">
        <v>14</v>
      </c>
      <c r="N1268" s="3">
        <v>23</v>
      </c>
      <c r="O1268" s="3">
        <v>23</v>
      </c>
      <c r="P1268" s="3">
        <v>12</v>
      </c>
      <c r="Q1268" s="3">
        <v>4</v>
      </c>
      <c r="R1268" s="3">
        <v>50</v>
      </c>
      <c r="S1268" s="3">
        <v>50</v>
      </c>
      <c r="T1268" t="s">
        <v>16</v>
      </c>
      <c r="U1268" t="s">
        <v>16</v>
      </c>
    </row>
    <row r="1269" spans="1:21" x14ac:dyDescent="0.45">
      <c r="A1269" t="s">
        <v>1124</v>
      </c>
      <c r="B1269" t="s">
        <v>349</v>
      </c>
      <c r="C1269" t="s">
        <v>1125</v>
      </c>
      <c r="D1269" t="s">
        <v>1127</v>
      </c>
      <c r="E1269">
        <v>2000</v>
      </c>
      <c r="F1269">
        <v>2000</v>
      </c>
      <c r="G1269" t="s">
        <v>15</v>
      </c>
      <c r="H1269" t="s">
        <v>16</v>
      </c>
      <c r="I1269">
        <v>0</v>
      </c>
      <c r="J1269" t="s">
        <v>17</v>
      </c>
      <c r="K1269">
        <v>0</v>
      </c>
      <c r="L1269">
        <v>0</v>
      </c>
      <c r="M1269">
        <v>14</v>
      </c>
      <c r="N1269" s="3">
        <v>23</v>
      </c>
      <c r="O1269" s="3">
        <v>23</v>
      </c>
      <c r="P1269" s="3">
        <v>12</v>
      </c>
      <c r="Q1269" s="3">
        <v>4</v>
      </c>
      <c r="R1269" s="3">
        <v>50</v>
      </c>
      <c r="S1269" s="3">
        <v>79</v>
      </c>
      <c r="T1269" t="s">
        <v>16</v>
      </c>
      <c r="U1269" t="s">
        <v>16</v>
      </c>
    </row>
    <row r="1270" spans="1:21" x14ac:dyDescent="0.45">
      <c r="A1270" t="s">
        <v>1124</v>
      </c>
      <c r="B1270" t="s">
        <v>349</v>
      </c>
      <c r="C1270" t="s">
        <v>1126</v>
      </c>
      <c r="D1270" t="s">
        <v>1128</v>
      </c>
      <c r="E1270">
        <v>2000</v>
      </c>
      <c r="F1270">
        <v>2000</v>
      </c>
      <c r="G1270" t="s">
        <v>15</v>
      </c>
      <c r="H1270" t="s">
        <v>16</v>
      </c>
      <c r="I1270">
        <v>0</v>
      </c>
      <c r="J1270" t="s">
        <v>17</v>
      </c>
      <c r="K1270">
        <v>0</v>
      </c>
      <c r="L1270">
        <v>0</v>
      </c>
      <c r="M1270">
        <v>14</v>
      </c>
      <c r="N1270" s="3">
        <v>23</v>
      </c>
      <c r="O1270" s="3">
        <v>23</v>
      </c>
      <c r="P1270" s="3">
        <v>12</v>
      </c>
      <c r="Q1270" s="3">
        <v>4</v>
      </c>
      <c r="R1270" s="3">
        <v>50</v>
      </c>
      <c r="S1270" s="3">
        <v>63</v>
      </c>
      <c r="T1270" t="s">
        <v>16</v>
      </c>
      <c r="U1270" t="s">
        <v>16</v>
      </c>
    </row>
    <row r="1271" spans="1:21" x14ac:dyDescent="0.45">
      <c r="A1271" t="s">
        <v>1129</v>
      </c>
      <c r="B1271" t="s">
        <v>370</v>
      </c>
      <c r="C1271" t="s">
        <v>1130</v>
      </c>
      <c r="D1271" t="s">
        <v>1131</v>
      </c>
      <c r="E1271">
        <v>2004</v>
      </c>
      <c r="F1271">
        <v>2004</v>
      </c>
      <c r="G1271" t="s">
        <v>17</v>
      </c>
      <c r="H1271">
        <v>4</v>
      </c>
      <c r="I1271">
        <v>84</v>
      </c>
      <c r="J1271" t="s">
        <v>17</v>
      </c>
      <c r="K1271">
        <v>0</v>
      </c>
      <c r="L1271">
        <v>0</v>
      </c>
      <c r="M1271">
        <v>84</v>
      </c>
      <c r="N1271" s="3">
        <v>30</v>
      </c>
      <c r="O1271" s="3">
        <v>20</v>
      </c>
      <c r="P1271" s="3">
        <v>12</v>
      </c>
      <c r="Q1271" s="3">
        <v>3</v>
      </c>
      <c r="R1271" s="3">
        <v>100</v>
      </c>
      <c r="S1271" s="3">
        <v>87.3</v>
      </c>
      <c r="T1271" t="s">
        <v>16</v>
      </c>
      <c r="U1271" t="s">
        <v>16</v>
      </c>
    </row>
    <row r="1272" spans="1:21" x14ac:dyDescent="0.45">
      <c r="A1272" t="s">
        <v>1129</v>
      </c>
      <c r="B1272" t="s">
        <v>370</v>
      </c>
      <c r="C1272" t="s">
        <v>1130</v>
      </c>
      <c r="D1272" t="s">
        <v>1131</v>
      </c>
      <c r="E1272">
        <v>2004</v>
      </c>
      <c r="F1272">
        <v>2004</v>
      </c>
      <c r="G1272" t="s">
        <v>17</v>
      </c>
      <c r="H1272" t="s">
        <v>16</v>
      </c>
      <c r="I1272">
        <v>0</v>
      </c>
      <c r="J1272" t="s">
        <v>17</v>
      </c>
      <c r="K1272">
        <v>0</v>
      </c>
      <c r="L1272">
        <v>0</v>
      </c>
      <c r="M1272">
        <v>84</v>
      </c>
      <c r="N1272" s="3">
        <v>30</v>
      </c>
      <c r="O1272" s="3">
        <v>20</v>
      </c>
      <c r="P1272" s="3">
        <v>12</v>
      </c>
      <c r="Q1272" s="3">
        <v>3</v>
      </c>
      <c r="R1272" s="3">
        <v>100</v>
      </c>
      <c r="S1272" s="3">
        <v>1</v>
      </c>
      <c r="T1272" t="s">
        <v>16</v>
      </c>
      <c r="U1272" t="s">
        <v>16</v>
      </c>
    </row>
    <row r="1273" spans="1:21" x14ac:dyDescent="0.45">
      <c r="A1273" t="s">
        <v>1132</v>
      </c>
      <c r="B1273" t="s">
        <v>561</v>
      </c>
      <c r="C1273" t="s">
        <v>1133</v>
      </c>
      <c r="D1273" t="s">
        <v>1134</v>
      </c>
      <c r="E1273">
        <v>1985</v>
      </c>
      <c r="F1273">
        <v>2005</v>
      </c>
      <c r="G1273" t="s">
        <v>15</v>
      </c>
      <c r="H1273" t="s">
        <v>1135</v>
      </c>
      <c r="I1273">
        <v>98</v>
      </c>
      <c r="J1273" t="s">
        <v>17</v>
      </c>
      <c r="K1273">
        <v>0</v>
      </c>
      <c r="L1273">
        <v>0</v>
      </c>
      <c r="M1273">
        <v>35</v>
      </c>
      <c r="N1273" s="3">
        <v>3</v>
      </c>
      <c r="O1273" s="3">
        <v>3</v>
      </c>
      <c r="P1273" t="s">
        <v>16</v>
      </c>
      <c r="Q1273" s="3">
        <v>4</v>
      </c>
      <c r="R1273" s="3">
        <v>50</v>
      </c>
      <c r="S1273" s="3">
        <v>78</v>
      </c>
      <c r="T1273" t="s">
        <v>16</v>
      </c>
      <c r="U1273" t="s">
        <v>16</v>
      </c>
    </row>
    <row r="1274" spans="1:21" x14ac:dyDescent="0.45">
      <c r="A1274" t="s">
        <v>1132</v>
      </c>
      <c r="B1274" t="s">
        <v>561</v>
      </c>
      <c r="C1274" t="s">
        <v>1133</v>
      </c>
      <c r="D1274" t="s">
        <v>1134</v>
      </c>
      <c r="E1274">
        <v>1985</v>
      </c>
      <c r="F1274">
        <v>2005</v>
      </c>
      <c r="G1274" t="s">
        <v>15</v>
      </c>
      <c r="H1274" t="s">
        <v>1135</v>
      </c>
      <c r="I1274">
        <v>98</v>
      </c>
      <c r="J1274" t="s">
        <v>17</v>
      </c>
      <c r="K1274">
        <v>0</v>
      </c>
      <c r="L1274">
        <v>0</v>
      </c>
      <c r="M1274">
        <v>35</v>
      </c>
      <c r="N1274" s="3">
        <v>15</v>
      </c>
      <c r="O1274">
        <v>3</v>
      </c>
      <c r="P1274" t="s">
        <v>16</v>
      </c>
      <c r="Q1274" s="3">
        <v>4</v>
      </c>
      <c r="R1274" s="3">
        <v>50</v>
      </c>
      <c r="S1274" s="3">
        <v>78</v>
      </c>
      <c r="T1274" t="s">
        <v>16</v>
      </c>
      <c r="U1274" t="s">
        <v>16</v>
      </c>
    </row>
    <row r="1275" spans="1:21" x14ac:dyDescent="0.45">
      <c r="A1275" t="s">
        <v>1132</v>
      </c>
      <c r="B1275" t="s">
        <v>561</v>
      </c>
      <c r="C1275" t="s">
        <v>1133</v>
      </c>
      <c r="D1275" t="s">
        <v>1134</v>
      </c>
      <c r="E1275">
        <v>1985</v>
      </c>
      <c r="F1275">
        <v>2005</v>
      </c>
      <c r="G1275" t="s">
        <v>15</v>
      </c>
      <c r="H1275" t="s">
        <v>1135</v>
      </c>
      <c r="I1275">
        <v>98</v>
      </c>
      <c r="J1275" t="s">
        <v>17</v>
      </c>
      <c r="K1275">
        <v>0</v>
      </c>
      <c r="L1275">
        <v>0</v>
      </c>
      <c r="M1275">
        <v>35</v>
      </c>
      <c r="N1275" s="3">
        <v>20</v>
      </c>
      <c r="O1275">
        <v>3</v>
      </c>
      <c r="P1275" t="s">
        <v>16</v>
      </c>
      <c r="Q1275" s="3">
        <v>4</v>
      </c>
      <c r="R1275" s="3">
        <v>50</v>
      </c>
      <c r="S1275" s="3">
        <v>78</v>
      </c>
      <c r="T1275" t="s">
        <v>16</v>
      </c>
      <c r="U1275" t="s">
        <v>16</v>
      </c>
    </row>
    <row r="1276" spans="1:21" x14ac:dyDescent="0.45">
      <c r="A1276" t="s">
        <v>1136</v>
      </c>
      <c r="B1276" t="s">
        <v>1137</v>
      </c>
      <c r="C1276" t="s">
        <v>1140</v>
      </c>
      <c r="D1276" t="s">
        <v>1141</v>
      </c>
      <c r="E1276">
        <v>2009</v>
      </c>
      <c r="F1276">
        <v>2009</v>
      </c>
      <c r="G1276" t="s">
        <v>15</v>
      </c>
      <c r="H1276">
        <v>4</v>
      </c>
      <c r="I1276">
        <v>21</v>
      </c>
      <c r="J1276" t="s">
        <v>17</v>
      </c>
      <c r="K1276">
        <v>0</v>
      </c>
      <c r="L1276">
        <v>0</v>
      </c>
      <c r="M1276">
        <v>42</v>
      </c>
      <c r="N1276" s="3">
        <v>24</v>
      </c>
      <c r="O1276" s="3">
        <v>24</v>
      </c>
      <c r="P1276" s="3">
        <v>16</v>
      </c>
      <c r="Q1276" s="3">
        <v>3</v>
      </c>
      <c r="R1276" s="3">
        <v>100</v>
      </c>
      <c r="S1276" s="3">
        <v>41</v>
      </c>
      <c r="T1276" t="s">
        <v>16</v>
      </c>
      <c r="U1276" t="s">
        <v>16</v>
      </c>
    </row>
    <row r="1277" spans="1:21" x14ac:dyDescent="0.45">
      <c r="A1277" t="s">
        <v>1136</v>
      </c>
      <c r="B1277" t="s">
        <v>1137</v>
      </c>
      <c r="C1277" t="s">
        <v>1139</v>
      </c>
      <c r="D1277" t="s">
        <v>1142</v>
      </c>
      <c r="E1277">
        <v>2009</v>
      </c>
      <c r="F1277">
        <v>2009</v>
      </c>
      <c r="G1277" t="s">
        <v>15</v>
      </c>
      <c r="H1277">
        <v>4</v>
      </c>
      <c r="I1277">
        <v>21</v>
      </c>
      <c r="J1277" t="s">
        <v>17</v>
      </c>
      <c r="K1277">
        <v>0</v>
      </c>
      <c r="L1277">
        <v>0</v>
      </c>
      <c r="M1277">
        <v>42</v>
      </c>
      <c r="N1277" s="3">
        <v>24</v>
      </c>
      <c r="O1277" s="3">
        <v>24</v>
      </c>
      <c r="P1277" s="3">
        <v>16</v>
      </c>
      <c r="Q1277" s="3">
        <v>3</v>
      </c>
      <c r="R1277" s="3">
        <v>100</v>
      </c>
      <c r="S1277" s="3">
        <v>20</v>
      </c>
      <c r="T1277" t="s">
        <v>16</v>
      </c>
      <c r="U1277" t="s">
        <v>16</v>
      </c>
    </row>
    <row r="1278" spans="1:21" x14ac:dyDescent="0.45">
      <c r="A1278" t="s">
        <v>1136</v>
      </c>
      <c r="B1278" t="s">
        <v>1137</v>
      </c>
      <c r="C1278" t="s">
        <v>1138</v>
      </c>
      <c r="D1278" t="s">
        <v>1143</v>
      </c>
      <c r="E1278">
        <v>2009</v>
      </c>
      <c r="F1278">
        <v>2009</v>
      </c>
      <c r="G1278" t="s">
        <v>15</v>
      </c>
      <c r="H1278">
        <v>4</v>
      </c>
      <c r="I1278">
        <v>21</v>
      </c>
      <c r="J1278" t="s">
        <v>17</v>
      </c>
      <c r="K1278">
        <v>0</v>
      </c>
      <c r="L1278">
        <v>0</v>
      </c>
      <c r="M1278">
        <v>42</v>
      </c>
      <c r="N1278" s="3">
        <v>24</v>
      </c>
      <c r="O1278" s="3">
        <v>24</v>
      </c>
      <c r="P1278" s="3">
        <v>16</v>
      </c>
      <c r="Q1278" s="3">
        <v>3</v>
      </c>
      <c r="R1278" s="3">
        <v>100</v>
      </c>
      <c r="S1278" s="3">
        <v>19</v>
      </c>
      <c r="T1278" t="s">
        <v>16</v>
      </c>
      <c r="U1278" t="s">
        <v>16</v>
      </c>
    </row>
    <row r="1279" spans="1:21" x14ac:dyDescent="0.45">
      <c r="A1279" t="s">
        <v>1144</v>
      </c>
      <c r="B1279" t="s">
        <v>256</v>
      </c>
      <c r="C1279" t="s">
        <v>1145</v>
      </c>
      <c r="D1279" t="s">
        <v>1147</v>
      </c>
      <c r="E1279">
        <v>2007</v>
      </c>
      <c r="F1279">
        <v>2007</v>
      </c>
      <c r="G1279" t="s">
        <v>15</v>
      </c>
      <c r="H1279">
        <v>4</v>
      </c>
      <c r="I1279">
        <v>30</v>
      </c>
      <c r="J1279" t="s">
        <v>17</v>
      </c>
      <c r="K1279">
        <v>0</v>
      </c>
      <c r="L1279">
        <v>0</v>
      </c>
      <c r="M1279">
        <v>42</v>
      </c>
      <c r="N1279" s="3">
        <v>23</v>
      </c>
      <c r="O1279" s="3">
        <v>23</v>
      </c>
      <c r="P1279" s="3">
        <v>16</v>
      </c>
      <c r="Q1279" s="3">
        <v>5</v>
      </c>
      <c r="R1279" s="3">
        <v>30</v>
      </c>
      <c r="S1279" s="3">
        <v>47</v>
      </c>
      <c r="T1279" t="s">
        <v>16</v>
      </c>
      <c r="U1279" t="s">
        <v>16</v>
      </c>
    </row>
    <row r="1280" spans="1:21" x14ac:dyDescent="0.45">
      <c r="A1280" t="s">
        <v>1144</v>
      </c>
      <c r="B1280" t="s">
        <v>897</v>
      </c>
      <c r="C1280" t="s">
        <v>1146</v>
      </c>
      <c r="D1280" t="s">
        <v>1148</v>
      </c>
      <c r="E1280">
        <v>2006</v>
      </c>
      <c r="F1280">
        <v>2007</v>
      </c>
      <c r="G1280" t="s">
        <v>15</v>
      </c>
      <c r="H1280">
        <v>4</v>
      </c>
      <c r="I1280">
        <v>30</v>
      </c>
      <c r="J1280" t="s">
        <v>17</v>
      </c>
      <c r="K1280">
        <v>0</v>
      </c>
      <c r="L1280">
        <v>0</v>
      </c>
      <c r="M1280">
        <v>42</v>
      </c>
      <c r="N1280" s="3">
        <v>23</v>
      </c>
      <c r="O1280" s="3">
        <v>23</v>
      </c>
      <c r="P1280" s="3">
        <v>16</v>
      </c>
      <c r="Q1280" s="3">
        <v>5</v>
      </c>
      <c r="R1280" s="3">
        <v>30</v>
      </c>
      <c r="S1280" s="3">
        <v>87</v>
      </c>
      <c r="T1280" t="s">
        <v>16</v>
      </c>
      <c r="U1280" t="s">
        <v>16</v>
      </c>
    </row>
    <row r="1281" spans="1:21" x14ac:dyDescent="0.45">
      <c r="A1281" t="s">
        <v>1149</v>
      </c>
      <c r="B1281" t="s">
        <v>218</v>
      </c>
      <c r="C1281" t="s">
        <v>1150</v>
      </c>
      <c r="D1281" t="s">
        <v>1152</v>
      </c>
      <c r="E1281">
        <v>2001</v>
      </c>
      <c r="F1281">
        <v>2002</v>
      </c>
      <c r="G1281" t="s">
        <v>15</v>
      </c>
      <c r="H1281" t="s">
        <v>16</v>
      </c>
      <c r="I1281">
        <v>0</v>
      </c>
      <c r="J1281" t="s">
        <v>17</v>
      </c>
      <c r="K1281">
        <v>0</v>
      </c>
      <c r="L1281">
        <v>0</v>
      </c>
      <c r="M1281">
        <v>36</v>
      </c>
      <c r="N1281" s="3">
        <v>20</v>
      </c>
      <c r="O1281" s="3">
        <v>10</v>
      </c>
      <c r="P1281" s="3">
        <v>13</v>
      </c>
      <c r="Q1281" s="3">
        <v>12</v>
      </c>
      <c r="R1281" s="3">
        <v>50</v>
      </c>
      <c r="S1281" s="3">
        <v>45</v>
      </c>
      <c r="T1281" t="s">
        <v>16</v>
      </c>
      <c r="U1281" t="s">
        <v>16</v>
      </c>
    </row>
    <row r="1282" spans="1:21" x14ac:dyDescent="0.45">
      <c r="A1282" t="s">
        <v>1149</v>
      </c>
      <c r="B1282" t="s">
        <v>218</v>
      </c>
      <c r="C1282" t="s">
        <v>1151</v>
      </c>
      <c r="D1282" t="s">
        <v>1153</v>
      </c>
      <c r="E1282">
        <v>2001</v>
      </c>
      <c r="F1282">
        <v>2002</v>
      </c>
      <c r="G1282" t="s">
        <v>15</v>
      </c>
      <c r="H1282" t="s">
        <v>16</v>
      </c>
      <c r="I1282">
        <v>0</v>
      </c>
      <c r="J1282" t="s">
        <v>17</v>
      </c>
      <c r="K1282">
        <v>0</v>
      </c>
      <c r="L1282">
        <v>0</v>
      </c>
      <c r="M1282">
        <v>36</v>
      </c>
      <c r="N1282" s="3">
        <v>20</v>
      </c>
      <c r="O1282" s="3">
        <v>10</v>
      </c>
      <c r="P1282" s="3">
        <v>13</v>
      </c>
      <c r="Q1282" s="3">
        <v>12</v>
      </c>
      <c r="R1282" s="3">
        <v>50</v>
      </c>
      <c r="S1282" s="3">
        <v>75</v>
      </c>
      <c r="T1282" t="s">
        <v>16</v>
      </c>
      <c r="U1282" t="s">
        <v>16</v>
      </c>
    </row>
    <row r="1283" spans="1:21" x14ac:dyDescent="0.45">
      <c r="A1283" t="s">
        <v>1154</v>
      </c>
      <c r="B1283" t="s">
        <v>1155</v>
      </c>
      <c r="C1283" t="s">
        <v>1157</v>
      </c>
      <c r="D1283" t="s">
        <v>1156</v>
      </c>
      <c r="E1283">
        <v>2006</v>
      </c>
      <c r="F1283">
        <v>2006</v>
      </c>
      <c r="G1283" t="s">
        <v>17</v>
      </c>
      <c r="H1283" t="s">
        <v>16</v>
      </c>
      <c r="I1283">
        <v>0</v>
      </c>
      <c r="J1283" t="s">
        <v>17</v>
      </c>
      <c r="K1283">
        <v>0</v>
      </c>
      <c r="L1283">
        <v>0</v>
      </c>
      <c r="M1283">
        <v>21</v>
      </c>
      <c r="N1283" s="3">
        <v>10</v>
      </c>
      <c r="O1283" s="3">
        <v>10</v>
      </c>
      <c r="P1283" s="3">
        <v>12</v>
      </c>
      <c r="Q1283" s="3">
        <v>3</v>
      </c>
      <c r="R1283" s="3">
        <v>50</v>
      </c>
      <c r="S1283" s="3">
        <v>25.83</v>
      </c>
      <c r="T1283" t="s">
        <v>16</v>
      </c>
      <c r="U1283" t="s">
        <v>16</v>
      </c>
    </row>
    <row r="1284" spans="1:21" x14ac:dyDescent="0.45">
      <c r="A1284" t="s">
        <v>1154</v>
      </c>
      <c r="B1284" t="s">
        <v>1155</v>
      </c>
      <c r="C1284" t="s">
        <v>1157</v>
      </c>
      <c r="D1284" t="s">
        <v>1156</v>
      </c>
      <c r="E1284">
        <v>2006</v>
      </c>
      <c r="F1284">
        <v>2006</v>
      </c>
      <c r="G1284" t="s">
        <v>17</v>
      </c>
      <c r="H1284" t="s">
        <v>16</v>
      </c>
      <c r="I1284">
        <v>0</v>
      </c>
      <c r="J1284" t="s">
        <v>17</v>
      </c>
      <c r="K1284">
        <v>0</v>
      </c>
      <c r="L1284">
        <v>0</v>
      </c>
      <c r="M1284">
        <v>21</v>
      </c>
      <c r="N1284" s="3">
        <v>15</v>
      </c>
      <c r="O1284" s="3">
        <v>15</v>
      </c>
      <c r="P1284" s="3">
        <v>12</v>
      </c>
      <c r="Q1284" s="3">
        <v>3</v>
      </c>
      <c r="R1284" s="3">
        <v>50</v>
      </c>
      <c r="S1284" s="3">
        <v>25.32</v>
      </c>
      <c r="T1284" t="s">
        <v>16</v>
      </c>
      <c r="U1284" t="s">
        <v>16</v>
      </c>
    </row>
    <row r="1285" spans="1:21" x14ac:dyDescent="0.45">
      <c r="A1285" t="s">
        <v>1154</v>
      </c>
      <c r="B1285" t="s">
        <v>1155</v>
      </c>
      <c r="C1285" t="s">
        <v>1157</v>
      </c>
      <c r="D1285" t="s">
        <v>1156</v>
      </c>
      <c r="E1285">
        <v>2006</v>
      </c>
      <c r="F1285">
        <v>2006</v>
      </c>
      <c r="G1285" t="s">
        <v>17</v>
      </c>
      <c r="H1285" t="s">
        <v>16</v>
      </c>
      <c r="I1285">
        <v>0</v>
      </c>
      <c r="J1285" t="s">
        <v>17</v>
      </c>
      <c r="K1285">
        <v>0</v>
      </c>
      <c r="L1285">
        <v>0</v>
      </c>
      <c r="M1285">
        <v>21</v>
      </c>
      <c r="N1285" s="3">
        <v>20</v>
      </c>
      <c r="O1285" s="3">
        <v>20</v>
      </c>
      <c r="P1285" s="3">
        <v>12</v>
      </c>
      <c r="Q1285" s="3">
        <v>3</v>
      </c>
      <c r="R1285" s="3">
        <v>50</v>
      </c>
      <c r="S1285" s="3">
        <v>80</v>
      </c>
      <c r="T1285" t="s">
        <v>16</v>
      </c>
      <c r="U1285" t="s">
        <v>16</v>
      </c>
    </row>
    <row r="1286" spans="1:21" x14ac:dyDescent="0.45">
      <c r="A1286" t="s">
        <v>1154</v>
      </c>
      <c r="B1286" t="s">
        <v>1155</v>
      </c>
      <c r="C1286" t="s">
        <v>1157</v>
      </c>
      <c r="D1286" t="s">
        <v>1156</v>
      </c>
      <c r="E1286">
        <v>2006</v>
      </c>
      <c r="F1286">
        <v>2006</v>
      </c>
      <c r="G1286" t="s">
        <v>17</v>
      </c>
      <c r="H1286" t="s">
        <v>16</v>
      </c>
      <c r="I1286">
        <v>0</v>
      </c>
      <c r="J1286" t="s">
        <v>17</v>
      </c>
      <c r="K1286">
        <v>0</v>
      </c>
      <c r="L1286">
        <v>0</v>
      </c>
      <c r="M1286">
        <v>21</v>
      </c>
      <c r="N1286" s="3">
        <v>25</v>
      </c>
      <c r="O1286" s="3">
        <v>25</v>
      </c>
      <c r="P1286" s="3">
        <v>12</v>
      </c>
      <c r="Q1286" s="3">
        <v>3</v>
      </c>
      <c r="R1286" s="3">
        <v>50</v>
      </c>
      <c r="S1286" s="3">
        <v>91.67</v>
      </c>
      <c r="T1286" t="s">
        <v>16</v>
      </c>
      <c r="U1286" t="s">
        <v>16</v>
      </c>
    </row>
    <row r="1287" spans="1:21" x14ac:dyDescent="0.45">
      <c r="A1287" t="s">
        <v>1154</v>
      </c>
      <c r="B1287" t="s">
        <v>1155</v>
      </c>
      <c r="C1287" t="s">
        <v>1157</v>
      </c>
      <c r="D1287" t="s">
        <v>1156</v>
      </c>
      <c r="E1287">
        <v>2006</v>
      </c>
      <c r="F1287">
        <v>2006</v>
      </c>
      <c r="G1287" t="s">
        <v>17</v>
      </c>
      <c r="H1287" t="s">
        <v>16</v>
      </c>
      <c r="I1287">
        <v>0</v>
      </c>
      <c r="J1287" t="s">
        <v>17</v>
      </c>
      <c r="K1287">
        <v>0</v>
      </c>
      <c r="L1287">
        <v>0</v>
      </c>
      <c r="M1287">
        <v>21</v>
      </c>
      <c r="N1287" s="3">
        <v>30</v>
      </c>
      <c r="O1287" s="3">
        <v>30</v>
      </c>
      <c r="P1287" s="3">
        <v>12</v>
      </c>
      <c r="Q1287" s="3">
        <v>3</v>
      </c>
      <c r="R1287" s="3">
        <v>50</v>
      </c>
      <c r="S1287" s="3">
        <v>86.67</v>
      </c>
      <c r="T1287" t="s">
        <v>16</v>
      </c>
      <c r="U1287" t="s">
        <v>16</v>
      </c>
    </row>
    <row r="1288" spans="1:21" x14ac:dyDescent="0.45">
      <c r="A1288" t="s">
        <v>1154</v>
      </c>
      <c r="B1288" t="s">
        <v>1155</v>
      </c>
      <c r="C1288" t="s">
        <v>1157</v>
      </c>
      <c r="D1288" t="s">
        <v>1156</v>
      </c>
      <c r="E1288">
        <v>2006</v>
      </c>
      <c r="F1288">
        <v>2006</v>
      </c>
      <c r="G1288" t="s">
        <v>17</v>
      </c>
      <c r="H1288" t="s">
        <v>16</v>
      </c>
      <c r="I1288">
        <v>0</v>
      </c>
      <c r="J1288" t="s">
        <v>17</v>
      </c>
      <c r="K1288">
        <v>0</v>
      </c>
      <c r="L1288">
        <v>0</v>
      </c>
      <c r="M1288">
        <v>21</v>
      </c>
      <c r="N1288" s="3">
        <v>25</v>
      </c>
      <c r="O1288" s="3">
        <v>15</v>
      </c>
      <c r="P1288" s="3">
        <v>12</v>
      </c>
      <c r="Q1288" s="3">
        <v>3</v>
      </c>
      <c r="R1288" s="3">
        <v>50</v>
      </c>
      <c r="S1288" s="3">
        <v>95</v>
      </c>
      <c r="T1288" t="s">
        <v>16</v>
      </c>
      <c r="U1288" t="s">
        <v>16</v>
      </c>
    </row>
    <row r="1289" spans="1:21" x14ac:dyDescent="0.45">
      <c r="A1289" t="s">
        <v>1154</v>
      </c>
      <c r="B1289" t="s">
        <v>1155</v>
      </c>
      <c r="C1289" t="s">
        <v>1157</v>
      </c>
      <c r="D1289" t="s">
        <v>1156</v>
      </c>
      <c r="E1289">
        <v>2006</v>
      </c>
      <c r="F1289">
        <v>2006</v>
      </c>
      <c r="G1289" t="s">
        <v>17</v>
      </c>
      <c r="H1289" t="s">
        <v>16</v>
      </c>
      <c r="I1289">
        <v>0</v>
      </c>
      <c r="J1289" t="s">
        <v>17</v>
      </c>
      <c r="K1289">
        <v>0</v>
      </c>
      <c r="L1289">
        <v>0</v>
      </c>
      <c r="M1289">
        <v>21</v>
      </c>
      <c r="N1289" s="3">
        <v>35</v>
      </c>
      <c r="O1289" s="3">
        <v>35</v>
      </c>
      <c r="P1289" s="3">
        <v>12</v>
      </c>
      <c r="Q1289" s="3">
        <v>3</v>
      </c>
      <c r="R1289" s="3">
        <v>50</v>
      </c>
      <c r="S1289" s="3">
        <v>76.67</v>
      </c>
      <c r="T1289" t="s">
        <v>16</v>
      </c>
      <c r="U1289" t="s">
        <v>16</v>
      </c>
    </row>
    <row r="1290" spans="1:21" x14ac:dyDescent="0.45">
      <c r="A1290" t="s">
        <v>1154</v>
      </c>
      <c r="B1290" t="s">
        <v>1155</v>
      </c>
      <c r="C1290" t="s">
        <v>1157</v>
      </c>
      <c r="D1290" t="s">
        <v>1156</v>
      </c>
      <c r="E1290">
        <v>2006</v>
      </c>
      <c r="F1290">
        <v>2006</v>
      </c>
      <c r="G1290" t="s">
        <v>17</v>
      </c>
      <c r="H1290" t="s">
        <v>16</v>
      </c>
      <c r="I1290">
        <v>0</v>
      </c>
      <c r="J1290" t="s">
        <v>17</v>
      </c>
      <c r="K1290">
        <v>0</v>
      </c>
      <c r="L1290">
        <v>0</v>
      </c>
      <c r="M1290">
        <v>21</v>
      </c>
      <c r="N1290" s="3">
        <v>25</v>
      </c>
      <c r="O1290" s="3">
        <v>25</v>
      </c>
      <c r="P1290" s="3">
        <v>0</v>
      </c>
      <c r="Q1290" s="3">
        <v>3</v>
      </c>
      <c r="R1290" s="3">
        <v>50</v>
      </c>
      <c r="S1290" s="3">
        <v>80</v>
      </c>
      <c r="T1290" t="s">
        <v>16</v>
      </c>
      <c r="U1290" t="s">
        <v>16</v>
      </c>
    </row>
    <row r="1291" spans="1:21" x14ac:dyDescent="0.45">
      <c r="A1291" t="s">
        <v>1158</v>
      </c>
      <c r="B1291" t="s">
        <v>1159</v>
      </c>
      <c r="C1291" t="s">
        <v>1160</v>
      </c>
      <c r="D1291" t="s">
        <v>1161</v>
      </c>
      <c r="E1291">
        <v>2006</v>
      </c>
      <c r="F1291">
        <v>2006</v>
      </c>
      <c r="G1291" t="s">
        <v>17</v>
      </c>
      <c r="H1291" t="s">
        <v>16</v>
      </c>
      <c r="I1291">
        <v>0</v>
      </c>
      <c r="J1291" t="s">
        <v>17</v>
      </c>
      <c r="K1291">
        <v>0</v>
      </c>
      <c r="L1291">
        <v>0</v>
      </c>
      <c r="M1291">
        <f>36*7</f>
        <v>252</v>
      </c>
      <c r="N1291" s="3">
        <v>23</v>
      </c>
      <c r="O1291" s="3">
        <v>23</v>
      </c>
      <c r="P1291" s="3">
        <v>12</v>
      </c>
      <c r="Q1291" s="3">
        <v>3</v>
      </c>
      <c r="R1291" s="3">
        <v>50</v>
      </c>
      <c r="S1291" s="3">
        <v>0</v>
      </c>
      <c r="T1291" t="s">
        <v>16</v>
      </c>
      <c r="U1291" t="s">
        <v>41</v>
      </c>
    </row>
    <row r="1292" spans="1:21" x14ac:dyDescent="0.45">
      <c r="A1292" t="s">
        <v>1158</v>
      </c>
      <c r="B1292" t="s">
        <v>1159</v>
      </c>
      <c r="C1292" t="s">
        <v>1160</v>
      </c>
      <c r="D1292" t="s">
        <v>1161</v>
      </c>
      <c r="E1292">
        <v>2006</v>
      </c>
      <c r="F1292">
        <v>2006</v>
      </c>
      <c r="G1292" t="s">
        <v>17</v>
      </c>
      <c r="H1292" t="s">
        <v>16</v>
      </c>
      <c r="I1292">
        <v>0</v>
      </c>
      <c r="J1292" t="s">
        <v>17</v>
      </c>
      <c r="K1292">
        <v>0</v>
      </c>
      <c r="L1292">
        <v>0</v>
      </c>
      <c r="M1292">
        <f t="shared" ref="M1292:M1295" si="4">36*7</f>
        <v>252</v>
      </c>
      <c r="N1292" s="3">
        <v>10</v>
      </c>
      <c r="O1292">
        <v>10</v>
      </c>
      <c r="P1292" s="3">
        <v>12</v>
      </c>
      <c r="Q1292" s="3">
        <v>3</v>
      </c>
      <c r="R1292" s="3">
        <v>50</v>
      </c>
      <c r="S1292">
        <v>80</v>
      </c>
      <c r="T1292" t="s">
        <v>16</v>
      </c>
      <c r="U1292" t="s">
        <v>41</v>
      </c>
    </row>
    <row r="1293" spans="1:21" x14ac:dyDescent="0.45">
      <c r="A1293" t="s">
        <v>1158</v>
      </c>
      <c r="B1293" t="s">
        <v>1159</v>
      </c>
      <c r="C1293" t="s">
        <v>1160</v>
      </c>
      <c r="D1293" t="s">
        <v>1161</v>
      </c>
      <c r="E1293">
        <v>2006</v>
      </c>
      <c r="F1293">
        <v>2006</v>
      </c>
      <c r="G1293" t="s">
        <v>17</v>
      </c>
      <c r="H1293" t="s">
        <v>16</v>
      </c>
      <c r="I1293">
        <v>0</v>
      </c>
      <c r="J1293" t="s">
        <v>17</v>
      </c>
      <c r="K1293">
        <v>0</v>
      </c>
      <c r="L1293">
        <v>0</v>
      </c>
      <c r="M1293">
        <f t="shared" si="4"/>
        <v>252</v>
      </c>
      <c r="N1293" s="3">
        <v>5</v>
      </c>
      <c r="O1293">
        <v>5</v>
      </c>
      <c r="P1293" s="3">
        <v>12</v>
      </c>
      <c r="Q1293" s="3">
        <v>3</v>
      </c>
      <c r="R1293" s="3">
        <v>50</v>
      </c>
      <c r="S1293">
        <v>98</v>
      </c>
      <c r="T1293" t="s">
        <v>16</v>
      </c>
      <c r="U1293" t="s">
        <v>41</v>
      </c>
    </row>
    <row r="1294" spans="1:21" x14ac:dyDescent="0.45">
      <c r="A1294" t="s">
        <v>1158</v>
      </c>
      <c r="B1294" t="s">
        <v>1159</v>
      </c>
      <c r="C1294" t="s">
        <v>1160</v>
      </c>
      <c r="D1294" t="s">
        <v>1161</v>
      </c>
      <c r="E1294">
        <v>2006</v>
      </c>
      <c r="F1294">
        <v>2006</v>
      </c>
      <c r="G1294" t="s">
        <v>17</v>
      </c>
      <c r="H1294" t="s">
        <v>16</v>
      </c>
      <c r="I1294">
        <v>0</v>
      </c>
      <c r="J1294" t="s">
        <v>17</v>
      </c>
      <c r="K1294">
        <v>0</v>
      </c>
      <c r="L1294">
        <v>0</v>
      </c>
      <c r="M1294">
        <f t="shared" si="4"/>
        <v>252</v>
      </c>
      <c r="N1294" s="3">
        <v>20</v>
      </c>
      <c r="O1294">
        <v>10</v>
      </c>
      <c r="P1294" s="3">
        <v>12</v>
      </c>
      <c r="Q1294" s="3">
        <v>3</v>
      </c>
      <c r="R1294" s="3">
        <v>50</v>
      </c>
      <c r="S1294">
        <v>0</v>
      </c>
      <c r="T1294" t="s">
        <v>16</v>
      </c>
      <c r="U1294" t="s">
        <v>41</v>
      </c>
    </row>
    <row r="1295" spans="1:21" x14ac:dyDescent="0.45">
      <c r="A1295" t="s">
        <v>1158</v>
      </c>
      <c r="B1295" t="s">
        <v>1159</v>
      </c>
      <c r="C1295" t="s">
        <v>1160</v>
      </c>
      <c r="D1295" t="s">
        <v>1161</v>
      </c>
      <c r="E1295">
        <v>2006</v>
      </c>
      <c r="F1295">
        <v>2006</v>
      </c>
      <c r="G1295" t="s">
        <v>17</v>
      </c>
      <c r="H1295" t="s">
        <v>16</v>
      </c>
      <c r="I1295">
        <v>0</v>
      </c>
      <c r="J1295" t="s">
        <v>17</v>
      </c>
      <c r="K1295">
        <v>0</v>
      </c>
      <c r="L1295">
        <v>0</v>
      </c>
      <c r="M1295">
        <f t="shared" si="4"/>
        <v>252</v>
      </c>
      <c r="N1295" s="3">
        <v>15</v>
      </c>
      <c r="O1295">
        <v>6</v>
      </c>
      <c r="P1295" s="3">
        <v>12</v>
      </c>
      <c r="Q1295" s="3">
        <v>3</v>
      </c>
      <c r="R1295" s="3">
        <v>50</v>
      </c>
      <c r="S1295">
        <v>0</v>
      </c>
      <c r="T1295" t="s">
        <v>16</v>
      </c>
      <c r="U1295" t="s">
        <v>41</v>
      </c>
    </row>
    <row r="1296" spans="1:21" x14ac:dyDescent="0.45">
      <c r="A1296" t="s">
        <v>1162</v>
      </c>
      <c r="B1296" t="s">
        <v>1163</v>
      </c>
      <c r="C1296" t="s">
        <v>1164</v>
      </c>
      <c r="D1296" t="s">
        <v>1165</v>
      </c>
      <c r="E1296">
        <v>2007</v>
      </c>
      <c r="F1296">
        <v>2007</v>
      </c>
      <c r="G1296" t="s">
        <v>17</v>
      </c>
      <c r="H1296" t="s">
        <v>16</v>
      </c>
      <c r="I1296">
        <v>0</v>
      </c>
      <c r="J1296" t="s">
        <v>17</v>
      </c>
      <c r="K1296">
        <v>0</v>
      </c>
      <c r="L1296">
        <v>0</v>
      </c>
      <c r="M1296">
        <v>28</v>
      </c>
      <c r="N1296" s="3">
        <v>10</v>
      </c>
      <c r="O1296" s="3">
        <v>10</v>
      </c>
      <c r="P1296" s="3">
        <v>12</v>
      </c>
      <c r="Q1296" s="3">
        <v>3</v>
      </c>
      <c r="R1296" s="3">
        <v>50</v>
      </c>
      <c r="S1296" s="3">
        <v>0</v>
      </c>
      <c r="T1296" t="s">
        <v>16</v>
      </c>
      <c r="U1296" t="s">
        <v>41</v>
      </c>
    </row>
    <row r="1297" spans="1:21" x14ac:dyDescent="0.45">
      <c r="A1297" t="s">
        <v>1162</v>
      </c>
      <c r="B1297" t="s">
        <v>1163</v>
      </c>
      <c r="C1297" t="s">
        <v>1164</v>
      </c>
      <c r="D1297" t="s">
        <v>1165</v>
      </c>
      <c r="E1297">
        <v>2007</v>
      </c>
      <c r="F1297">
        <v>2007</v>
      </c>
      <c r="G1297" t="s">
        <v>17</v>
      </c>
      <c r="H1297" t="s">
        <v>16</v>
      </c>
      <c r="I1297">
        <v>0</v>
      </c>
      <c r="J1297" t="s">
        <v>17</v>
      </c>
      <c r="K1297">
        <v>0</v>
      </c>
      <c r="L1297">
        <v>0</v>
      </c>
      <c r="M1297">
        <v>28</v>
      </c>
      <c r="N1297" s="3">
        <v>23</v>
      </c>
      <c r="O1297">
        <v>23</v>
      </c>
      <c r="P1297" s="3">
        <v>12</v>
      </c>
      <c r="Q1297" s="3">
        <v>3</v>
      </c>
      <c r="R1297" s="3">
        <v>50</v>
      </c>
      <c r="S1297" s="3">
        <v>0</v>
      </c>
      <c r="T1297" t="s">
        <v>16</v>
      </c>
      <c r="U1297" t="s">
        <v>41</v>
      </c>
    </row>
    <row r="1298" spans="1:21" x14ac:dyDescent="0.45">
      <c r="A1298" t="s">
        <v>1162</v>
      </c>
      <c r="B1298" t="s">
        <v>1163</v>
      </c>
      <c r="C1298" t="s">
        <v>1164</v>
      </c>
      <c r="D1298" t="s">
        <v>1165</v>
      </c>
      <c r="E1298">
        <v>2007</v>
      </c>
      <c r="F1298">
        <v>2007</v>
      </c>
      <c r="G1298" t="s">
        <v>17</v>
      </c>
      <c r="H1298" t="s">
        <v>16</v>
      </c>
      <c r="I1298">
        <v>0</v>
      </c>
      <c r="J1298" t="s">
        <v>17</v>
      </c>
      <c r="K1298">
        <v>0</v>
      </c>
      <c r="L1298">
        <v>0</v>
      </c>
      <c r="M1298">
        <v>28</v>
      </c>
      <c r="N1298" s="3">
        <v>15</v>
      </c>
      <c r="O1298">
        <v>6</v>
      </c>
      <c r="P1298" s="3">
        <v>12</v>
      </c>
      <c r="Q1298" s="3">
        <v>3</v>
      </c>
      <c r="R1298" s="3">
        <v>50</v>
      </c>
      <c r="S1298" s="3">
        <v>0</v>
      </c>
      <c r="T1298" t="s">
        <v>16</v>
      </c>
      <c r="U1298" t="s">
        <v>41</v>
      </c>
    </row>
    <row r="1299" spans="1:21" x14ac:dyDescent="0.45">
      <c r="A1299" t="s">
        <v>1162</v>
      </c>
      <c r="B1299" t="s">
        <v>1163</v>
      </c>
      <c r="C1299" t="s">
        <v>1164</v>
      </c>
      <c r="D1299" t="s">
        <v>1165</v>
      </c>
      <c r="E1299">
        <v>2007</v>
      </c>
      <c r="F1299">
        <v>2007</v>
      </c>
      <c r="G1299" t="s">
        <v>17</v>
      </c>
      <c r="H1299" t="s">
        <v>16</v>
      </c>
      <c r="I1299">
        <v>0</v>
      </c>
      <c r="J1299" t="s">
        <v>17</v>
      </c>
      <c r="K1299">
        <v>0</v>
      </c>
      <c r="L1299">
        <v>0</v>
      </c>
      <c r="M1299">
        <v>28</v>
      </c>
      <c r="N1299" s="3">
        <v>20</v>
      </c>
      <c r="O1299">
        <v>10</v>
      </c>
      <c r="P1299" s="3">
        <v>12</v>
      </c>
      <c r="Q1299" s="3">
        <v>3</v>
      </c>
      <c r="R1299" s="3">
        <v>50</v>
      </c>
      <c r="S1299" s="3">
        <v>0</v>
      </c>
      <c r="T1299" t="s">
        <v>16</v>
      </c>
      <c r="U1299" t="s">
        <v>41</v>
      </c>
    </row>
    <row r="1300" spans="1:21" x14ac:dyDescent="0.45">
      <c r="A1300" t="s">
        <v>1162</v>
      </c>
      <c r="B1300" t="s">
        <v>1163</v>
      </c>
      <c r="C1300" t="s">
        <v>1164</v>
      </c>
      <c r="D1300" t="s">
        <v>1165</v>
      </c>
      <c r="E1300">
        <v>2007</v>
      </c>
      <c r="F1300">
        <v>2007</v>
      </c>
      <c r="G1300" t="s">
        <v>17</v>
      </c>
      <c r="H1300">
        <v>5</v>
      </c>
      <c r="I1300">
        <f>140</f>
        <v>140</v>
      </c>
      <c r="J1300" t="s">
        <v>17</v>
      </c>
      <c r="K1300">
        <v>0</v>
      </c>
      <c r="L1300">
        <v>0</v>
      </c>
      <c r="M1300">
        <v>28</v>
      </c>
      <c r="N1300" s="3">
        <v>10</v>
      </c>
      <c r="O1300" s="3">
        <v>10</v>
      </c>
      <c r="P1300" s="3">
        <v>12</v>
      </c>
      <c r="Q1300" s="3">
        <v>3</v>
      </c>
      <c r="R1300" s="3">
        <v>50</v>
      </c>
      <c r="S1300" s="3">
        <v>48</v>
      </c>
      <c r="T1300" t="s">
        <v>16</v>
      </c>
      <c r="U1300" t="s">
        <v>41</v>
      </c>
    </row>
    <row r="1301" spans="1:21" x14ac:dyDescent="0.45">
      <c r="A1301" t="s">
        <v>1162</v>
      </c>
      <c r="B1301" t="s">
        <v>1163</v>
      </c>
      <c r="C1301" t="s">
        <v>1164</v>
      </c>
      <c r="D1301" t="s">
        <v>1165</v>
      </c>
      <c r="E1301">
        <v>2007</v>
      </c>
      <c r="F1301">
        <v>2007</v>
      </c>
      <c r="G1301" t="s">
        <v>17</v>
      </c>
      <c r="H1301">
        <v>5</v>
      </c>
      <c r="I1301">
        <f>140</f>
        <v>140</v>
      </c>
      <c r="J1301" t="s">
        <v>17</v>
      </c>
      <c r="K1301">
        <v>0</v>
      </c>
      <c r="L1301">
        <v>0</v>
      </c>
      <c r="M1301">
        <v>28</v>
      </c>
      <c r="N1301" s="3">
        <v>23</v>
      </c>
      <c r="O1301">
        <v>23</v>
      </c>
      <c r="P1301" s="3">
        <v>12</v>
      </c>
      <c r="Q1301" s="3">
        <v>3</v>
      </c>
      <c r="R1301" s="3">
        <v>50</v>
      </c>
      <c r="S1301" s="3">
        <v>45.3</v>
      </c>
      <c r="T1301" t="s">
        <v>16</v>
      </c>
      <c r="U1301" t="s">
        <v>41</v>
      </c>
    </row>
    <row r="1302" spans="1:21" x14ac:dyDescent="0.45">
      <c r="A1302" t="s">
        <v>1162</v>
      </c>
      <c r="B1302" t="s">
        <v>1163</v>
      </c>
      <c r="C1302" t="s">
        <v>1164</v>
      </c>
      <c r="D1302" t="s">
        <v>1165</v>
      </c>
      <c r="E1302">
        <v>2007</v>
      </c>
      <c r="F1302">
        <v>2007</v>
      </c>
      <c r="G1302" t="s">
        <v>17</v>
      </c>
      <c r="H1302">
        <v>5</v>
      </c>
      <c r="I1302">
        <f>140</f>
        <v>140</v>
      </c>
      <c r="J1302" t="s">
        <v>17</v>
      </c>
      <c r="K1302">
        <v>0</v>
      </c>
      <c r="L1302">
        <v>0</v>
      </c>
      <c r="M1302">
        <v>28</v>
      </c>
      <c r="N1302" s="3">
        <v>15</v>
      </c>
      <c r="O1302">
        <v>6</v>
      </c>
      <c r="P1302" s="3">
        <v>12</v>
      </c>
      <c r="Q1302" s="3">
        <v>3</v>
      </c>
      <c r="R1302" s="3">
        <v>50</v>
      </c>
      <c r="S1302" s="3">
        <v>48</v>
      </c>
      <c r="T1302" t="s">
        <v>16</v>
      </c>
      <c r="U1302" t="s">
        <v>41</v>
      </c>
    </row>
    <row r="1303" spans="1:21" x14ac:dyDescent="0.45">
      <c r="A1303" t="s">
        <v>1162</v>
      </c>
      <c r="B1303" t="s">
        <v>1163</v>
      </c>
      <c r="C1303" t="s">
        <v>1164</v>
      </c>
      <c r="D1303" t="s">
        <v>1165</v>
      </c>
      <c r="E1303">
        <v>2007</v>
      </c>
      <c r="F1303">
        <v>2007</v>
      </c>
      <c r="G1303" t="s">
        <v>17</v>
      </c>
      <c r="H1303">
        <v>5</v>
      </c>
      <c r="I1303">
        <f>140</f>
        <v>140</v>
      </c>
      <c r="J1303" t="s">
        <v>17</v>
      </c>
      <c r="K1303">
        <v>0</v>
      </c>
      <c r="L1303">
        <v>0</v>
      </c>
      <c r="M1303">
        <v>28</v>
      </c>
      <c r="N1303" s="3">
        <v>20</v>
      </c>
      <c r="O1303">
        <v>10</v>
      </c>
      <c r="P1303" s="3">
        <v>12</v>
      </c>
      <c r="Q1303" s="3">
        <v>3</v>
      </c>
      <c r="R1303" s="3">
        <v>50</v>
      </c>
      <c r="S1303" s="3">
        <v>64</v>
      </c>
      <c r="T1303" t="s">
        <v>16</v>
      </c>
      <c r="U1303" t="s">
        <v>41</v>
      </c>
    </row>
    <row r="1304" spans="1:21" x14ac:dyDescent="0.45">
      <c r="A1304" t="s">
        <v>1166</v>
      </c>
      <c r="B1304" t="s">
        <v>1167</v>
      </c>
      <c r="C1304" t="s">
        <v>1168</v>
      </c>
      <c r="D1304" t="s">
        <v>1171</v>
      </c>
      <c r="E1304">
        <v>2003</v>
      </c>
      <c r="F1304">
        <v>2008</v>
      </c>
      <c r="G1304" t="s">
        <v>15</v>
      </c>
      <c r="H1304" t="s">
        <v>999</v>
      </c>
      <c r="I1304">
        <v>182</v>
      </c>
      <c r="J1304" t="s">
        <v>17</v>
      </c>
      <c r="K1304">
        <v>0</v>
      </c>
      <c r="L1304">
        <v>0</v>
      </c>
      <c r="M1304" t="s">
        <v>16</v>
      </c>
      <c r="N1304" s="3">
        <v>15</v>
      </c>
      <c r="O1304" s="3">
        <v>3</v>
      </c>
      <c r="P1304" t="s">
        <v>16</v>
      </c>
      <c r="Q1304" s="3">
        <v>3</v>
      </c>
      <c r="R1304" s="3">
        <v>50</v>
      </c>
      <c r="S1304" s="3">
        <v>0</v>
      </c>
      <c r="T1304" t="s">
        <v>16</v>
      </c>
      <c r="U1304" t="s">
        <v>16</v>
      </c>
    </row>
    <row r="1305" spans="1:21" x14ac:dyDescent="0.45">
      <c r="A1305" t="s">
        <v>1166</v>
      </c>
      <c r="B1305" t="s">
        <v>1167</v>
      </c>
      <c r="C1305" t="s">
        <v>1169</v>
      </c>
      <c r="D1305" t="s">
        <v>1171</v>
      </c>
      <c r="E1305">
        <v>2006</v>
      </c>
      <c r="F1305">
        <v>2008</v>
      </c>
      <c r="G1305" t="s">
        <v>15</v>
      </c>
      <c r="H1305" t="s">
        <v>999</v>
      </c>
      <c r="I1305">
        <v>182</v>
      </c>
      <c r="J1305" t="s">
        <v>17</v>
      </c>
      <c r="K1305">
        <v>0</v>
      </c>
      <c r="L1305">
        <v>0</v>
      </c>
      <c r="M1305" t="s">
        <v>16</v>
      </c>
      <c r="N1305" s="3">
        <v>15</v>
      </c>
      <c r="O1305" s="3">
        <v>3</v>
      </c>
      <c r="P1305" t="s">
        <v>16</v>
      </c>
      <c r="Q1305" s="3">
        <v>3</v>
      </c>
      <c r="R1305" s="3">
        <v>50</v>
      </c>
      <c r="S1305" s="3">
        <v>0</v>
      </c>
      <c r="T1305" t="s">
        <v>16</v>
      </c>
      <c r="U1305" t="s">
        <v>16</v>
      </c>
    </row>
    <row r="1306" spans="1:21" x14ac:dyDescent="0.45">
      <c r="A1306" t="s">
        <v>1166</v>
      </c>
      <c r="B1306" t="s">
        <v>1167</v>
      </c>
      <c r="C1306" t="s">
        <v>1170</v>
      </c>
      <c r="D1306" t="s">
        <v>1172</v>
      </c>
      <c r="E1306">
        <v>2006</v>
      </c>
      <c r="F1306">
        <v>2008</v>
      </c>
      <c r="G1306" t="s">
        <v>15</v>
      </c>
      <c r="H1306" t="s">
        <v>999</v>
      </c>
      <c r="I1306">
        <v>182</v>
      </c>
      <c r="J1306" t="s">
        <v>17</v>
      </c>
      <c r="K1306">
        <v>0</v>
      </c>
      <c r="L1306">
        <v>0</v>
      </c>
      <c r="M1306" t="s">
        <v>16</v>
      </c>
      <c r="N1306" s="3">
        <v>15</v>
      </c>
      <c r="O1306" s="3">
        <v>3</v>
      </c>
      <c r="P1306" t="s">
        <v>16</v>
      </c>
      <c r="Q1306" s="3">
        <v>3</v>
      </c>
      <c r="R1306" s="3">
        <v>50</v>
      </c>
      <c r="S1306" s="3">
        <v>0</v>
      </c>
      <c r="T1306" t="s">
        <v>16</v>
      </c>
      <c r="U1306" t="s">
        <v>16</v>
      </c>
    </row>
    <row r="1307" spans="1:21" x14ac:dyDescent="0.45">
      <c r="A1307" t="s">
        <v>1173</v>
      </c>
      <c r="B1307" t="s">
        <v>1187</v>
      </c>
      <c r="C1307" t="s">
        <v>1189</v>
      </c>
      <c r="D1307" t="s">
        <v>1190</v>
      </c>
      <c r="E1307">
        <v>2004</v>
      </c>
      <c r="F1307">
        <v>2006</v>
      </c>
      <c r="G1307" t="s">
        <v>15</v>
      </c>
      <c r="H1307" t="s">
        <v>16</v>
      </c>
      <c r="I1307">
        <v>0</v>
      </c>
      <c r="J1307" t="s">
        <v>17</v>
      </c>
      <c r="K1307">
        <v>0</v>
      </c>
      <c r="L1307">
        <v>0</v>
      </c>
      <c r="M1307" t="s">
        <v>16</v>
      </c>
      <c r="N1307" s="3">
        <v>25</v>
      </c>
      <c r="O1307" s="3">
        <v>10</v>
      </c>
      <c r="P1307" s="3">
        <v>12</v>
      </c>
      <c r="Q1307" s="3">
        <v>5</v>
      </c>
      <c r="R1307" s="3">
        <v>50</v>
      </c>
      <c r="S1307" s="3">
        <v>48</v>
      </c>
      <c r="T1307" t="s">
        <v>16</v>
      </c>
      <c r="U1307" t="s">
        <v>16</v>
      </c>
    </row>
    <row r="1308" spans="1:21" x14ac:dyDescent="0.45">
      <c r="A1308" t="s">
        <v>1173</v>
      </c>
      <c r="B1308" t="s">
        <v>1187</v>
      </c>
      <c r="C1308" t="s">
        <v>1189</v>
      </c>
      <c r="D1308" t="s">
        <v>1190</v>
      </c>
      <c r="E1308">
        <v>2004</v>
      </c>
      <c r="F1308">
        <v>2006</v>
      </c>
      <c r="G1308" t="s">
        <v>15</v>
      </c>
      <c r="H1308" t="s">
        <v>16</v>
      </c>
      <c r="I1308">
        <v>0</v>
      </c>
      <c r="J1308" t="s">
        <v>15</v>
      </c>
      <c r="K1308">
        <v>0</v>
      </c>
      <c r="L1308">
        <v>0</v>
      </c>
      <c r="M1308" t="s">
        <v>16</v>
      </c>
      <c r="N1308" s="3">
        <v>25</v>
      </c>
      <c r="O1308" s="3">
        <v>10</v>
      </c>
      <c r="P1308" s="3">
        <v>12</v>
      </c>
      <c r="Q1308" s="3">
        <v>5</v>
      </c>
      <c r="R1308" s="3">
        <v>50</v>
      </c>
      <c r="S1308" s="3">
        <v>45</v>
      </c>
      <c r="T1308" t="s">
        <v>16</v>
      </c>
      <c r="U1308" t="s">
        <v>16</v>
      </c>
    </row>
    <row r="1309" spans="1:21" x14ac:dyDescent="0.45">
      <c r="A1309" t="s">
        <v>1173</v>
      </c>
      <c r="B1309" t="s">
        <v>1187</v>
      </c>
      <c r="C1309" t="s">
        <v>1189</v>
      </c>
      <c r="D1309" t="s">
        <v>1190</v>
      </c>
      <c r="E1309">
        <v>2004</v>
      </c>
      <c r="F1309">
        <v>2006</v>
      </c>
      <c r="G1309" t="s">
        <v>15</v>
      </c>
      <c r="H1309" t="s">
        <v>16</v>
      </c>
      <c r="I1309">
        <v>0</v>
      </c>
      <c r="J1309" t="s">
        <v>17</v>
      </c>
      <c r="K1309">
        <v>0</v>
      </c>
      <c r="L1309">
        <v>0</v>
      </c>
      <c r="M1309" t="s">
        <v>16</v>
      </c>
      <c r="N1309" s="3">
        <v>25</v>
      </c>
      <c r="O1309" s="3">
        <v>10</v>
      </c>
      <c r="P1309" s="3">
        <v>0</v>
      </c>
      <c r="Q1309" s="3">
        <v>5</v>
      </c>
      <c r="R1309" s="3">
        <v>50</v>
      </c>
      <c r="S1309" s="3">
        <v>23</v>
      </c>
      <c r="T1309" t="s">
        <v>16</v>
      </c>
      <c r="U1309" t="s">
        <v>16</v>
      </c>
    </row>
    <row r="1310" spans="1:21" x14ac:dyDescent="0.45">
      <c r="A1310" t="s">
        <v>1173</v>
      </c>
      <c r="B1310" t="s">
        <v>1187</v>
      </c>
      <c r="C1310" t="s">
        <v>1189</v>
      </c>
      <c r="D1310" t="s">
        <v>1190</v>
      </c>
      <c r="E1310">
        <v>2004</v>
      </c>
      <c r="F1310">
        <v>2006</v>
      </c>
      <c r="G1310" t="s">
        <v>15</v>
      </c>
      <c r="H1310">
        <v>4</v>
      </c>
      <c r="I1310">
        <v>30</v>
      </c>
      <c r="J1310" t="s">
        <v>17</v>
      </c>
      <c r="K1310">
        <v>0</v>
      </c>
      <c r="L1310">
        <v>0</v>
      </c>
      <c r="M1310" t="s">
        <v>16</v>
      </c>
      <c r="N1310" s="3">
        <v>25</v>
      </c>
      <c r="O1310" s="3">
        <v>10</v>
      </c>
      <c r="P1310" s="3">
        <v>12</v>
      </c>
      <c r="Q1310" s="3">
        <v>5</v>
      </c>
      <c r="R1310" s="3">
        <v>50</v>
      </c>
      <c r="S1310" s="3">
        <v>92</v>
      </c>
      <c r="T1310" t="s">
        <v>16</v>
      </c>
      <c r="U1310" t="s">
        <v>16</v>
      </c>
    </row>
    <row r="1311" spans="1:21" x14ac:dyDescent="0.45">
      <c r="A1311" t="s">
        <v>1173</v>
      </c>
      <c r="B1311" t="s">
        <v>1175</v>
      </c>
      <c r="C1311" t="s">
        <v>1189</v>
      </c>
      <c r="D1311" t="s">
        <v>1190</v>
      </c>
      <c r="E1311">
        <v>2004</v>
      </c>
      <c r="F1311">
        <v>2006</v>
      </c>
      <c r="G1311" t="s">
        <v>15</v>
      </c>
      <c r="H1311" t="s">
        <v>16</v>
      </c>
      <c r="I1311">
        <v>0</v>
      </c>
      <c r="J1311" t="s">
        <v>17</v>
      </c>
      <c r="K1311">
        <v>0</v>
      </c>
      <c r="L1311">
        <v>0</v>
      </c>
      <c r="M1311" t="s">
        <v>16</v>
      </c>
      <c r="N1311" s="3">
        <v>25</v>
      </c>
      <c r="O1311" s="3">
        <v>10</v>
      </c>
      <c r="P1311" s="3">
        <v>12</v>
      </c>
      <c r="Q1311" s="3">
        <v>5</v>
      </c>
      <c r="R1311" s="3">
        <v>50</v>
      </c>
      <c r="S1311" s="3">
        <v>94</v>
      </c>
      <c r="T1311" t="s">
        <v>16</v>
      </c>
      <c r="U1311" t="s">
        <v>16</v>
      </c>
    </row>
    <row r="1312" spans="1:21" s="3" customFormat="1" x14ac:dyDescent="0.45">
      <c r="A1312" s="3" t="s">
        <v>1173</v>
      </c>
      <c r="B1312" s="3" t="s">
        <v>1175</v>
      </c>
      <c r="C1312" s="3" t="s">
        <v>1189</v>
      </c>
      <c r="D1312" s="3" t="s">
        <v>1190</v>
      </c>
      <c r="E1312" s="3">
        <v>2004</v>
      </c>
      <c r="F1312" s="3">
        <v>2006</v>
      </c>
      <c r="G1312" s="3" t="s">
        <v>15</v>
      </c>
      <c r="H1312" s="3" t="s">
        <v>16</v>
      </c>
      <c r="I1312" s="3">
        <v>0</v>
      </c>
      <c r="J1312" s="3" t="s">
        <v>15</v>
      </c>
      <c r="K1312" s="3">
        <v>0</v>
      </c>
      <c r="L1312" s="3">
        <v>0</v>
      </c>
      <c r="M1312" s="3" t="s">
        <v>16</v>
      </c>
      <c r="N1312" s="3">
        <v>25</v>
      </c>
      <c r="O1312" s="3">
        <v>10</v>
      </c>
      <c r="P1312" s="3">
        <v>12</v>
      </c>
      <c r="Q1312" s="3">
        <v>4</v>
      </c>
      <c r="R1312" s="3">
        <v>50</v>
      </c>
      <c r="S1312" s="3">
        <v>88</v>
      </c>
      <c r="T1312" s="3" t="s">
        <v>16</v>
      </c>
      <c r="U1312" s="3" t="s">
        <v>16</v>
      </c>
    </row>
    <row r="1313" spans="1:21" x14ac:dyDescent="0.45">
      <c r="A1313" t="s">
        <v>1173</v>
      </c>
      <c r="B1313" t="s">
        <v>1175</v>
      </c>
      <c r="C1313" t="s">
        <v>1189</v>
      </c>
      <c r="D1313" t="s">
        <v>1190</v>
      </c>
      <c r="E1313">
        <v>2004</v>
      </c>
      <c r="F1313">
        <v>2006</v>
      </c>
      <c r="G1313" t="s">
        <v>15</v>
      </c>
      <c r="H1313" t="s">
        <v>16</v>
      </c>
      <c r="I1313">
        <v>0</v>
      </c>
      <c r="J1313" t="s">
        <v>17</v>
      </c>
      <c r="K1313">
        <v>0</v>
      </c>
      <c r="L1313">
        <v>0</v>
      </c>
      <c r="M1313" t="s">
        <v>16</v>
      </c>
      <c r="N1313" s="3">
        <v>25</v>
      </c>
      <c r="O1313" s="3">
        <v>10</v>
      </c>
      <c r="P1313" s="3">
        <v>0</v>
      </c>
      <c r="Q1313" s="3">
        <v>5</v>
      </c>
      <c r="R1313" s="3">
        <v>50</v>
      </c>
      <c r="S1313" s="3">
        <v>36</v>
      </c>
      <c r="T1313" t="s">
        <v>16</v>
      </c>
      <c r="U1313" t="s">
        <v>16</v>
      </c>
    </row>
    <row r="1314" spans="1:21" x14ac:dyDescent="0.45">
      <c r="A1314" t="s">
        <v>1173</v>
      </c>
      <c r="B1314" t="s">
        <v>1175</v>
      </c>
      <c r="C1314" t="s">
        <v>1189</v>
      </c>
      <c r="D1314" t="s">
        <v>1190</v>
      </c>
      <c r="E1314">
        <v>2004</v>
      </c>
      <c r="F1314">
        <v>2006</v>
      </c>
      <c r="G1314" t="s">
        <v>15</v>
      </c>
      <c r="H1314">
        <v>4</v>
      </c>
      <c r="I1314">
        <v>30</v>
      </c>
      <c r="J1314" t="s">
        <v>17</v>
      </c>
      <c r="K1314">
        <v>0</v>
      </c>
      <c r="L1314">
        <v>0</v>
      </c>
      <c r="M1314" t="s">
        <v>16</v>
      </c>
      <c r="N1314" s="3">
        <v>25</v>
      </c>
      <c r="O1314" s="3">
        <v>10</v>
      </c>
      <c r="P1314" s="3">
        <v>12</v>
      </c>
      <c r="Q1314" s="3">
        <v>5</v>
      </c>
      <c r="R1314" s="3">
        <v>50</v>
      </c>
      <c r="S1314" s="3">
        <v>85</v>
      </c>
      <c r="T1314" t="s">
        <v>16</v>
      </c>
      <c r="U1314" t="s">
        <v>16</v>
      </c>
    </row>
    <row r="1315" spans="1:21" x14ac:dyDescent="0.45">
      <c r="A1315" t="s">
        <v>1173</v>
      </c>
      <c r="B1315" t="s">
        <v>1174</v>
      </c>
      <c r="C1315" t="s">
        <v>1189</v>
      </c>
      <c r="D1315" t="s">
        <v>1190</v>
      </c>
      <c r="E1315">
        <v>2004</v>
      </c>
      <c r="F1315">
        <v>2006</v>
      </c>
      <c r="G1315" t="s">
        <v>15</v>
      </c>
      <c r="H1315" t="s">
        <v>16</v>
      </c>
      <c r="I1315">
        <v>0</v>
      </c>
      <c r="J1315" t="s">
        <v>17</v>
      </c>
      <c r="K1315">
        <v>0</v>
      </c>
      <c r="L1315">
        <v>0</v>
      </c>
      <c r="M1315" t="s">
        <v>16</v>
      </c>
      <c r="N1315" s="3">
        <v>25</v>
      </c>
      <c r="O1315" s="3">
        <v>10</v>
      </c>
      <c r="P1315" s="3">
        <v>12</v>
      </c>
      <c r="Q1315" s="3">
        <v>5</v>
      </c>
      <c r="R1315" s="3">
        <v>50</v>
      </c>
      <c r="S1315" s="3">
        <v>41</v>
      </c>
      <c r="T1315" t="s">
        <v>16</v>
      </c>
      <c r="U1315" t="s">
        <v>16</v>
      </c>
    </row>
    <row r="1316" spans="1:21" x14ac:dyDescent="0.45">
      <c r="A1316" t="s">
        <v>1173</v>
      </c>
      <c r="B1316" t="s">
        <v>1174</v>
      </c>
      <c r="C1316" t="s">
        <v>1189</v>
      </c>
      <c r="D1316" t="s">
        <v>1190</v>
      </c>
      <c r="E1316">
        <v>2004</v>
      </c>
      <c r="F1316">
        <v>2006</v>
      </c>
      <c r="G1316" t="s">
        <v>15</v>
      </c>
      <c r="H1316" t="s">
        <v>16</v>
      </c>
      <c r="I1316">
        <v>0</v>
      </c>
      <c r="J1316" t="s">
        <v>15</v>
      </c>
      <c r="K1316">
        <v>0</v>
      </c>
      <c r="L1316">
        <v>0</v>
      </c>
      <c r="M1316" t="s">
        <v>16</v>
      </c>
      <c r="N1316" s="3">
        <v>25</v>
      </c>
      <c r="O1316" s="3">
        <v>10</v>
      </c>
      <c r="P1316" s="3">
        <v>12</v>
      </c>
      <c r="Q1316" s="3">
        <v>5</v>
      </c>
      <c r="R1316" s="3">
        <v>50</v>
      </c>
      <c r="S1316" s="3">
        <v>51</v>
      </c>
      <c r="T1316" t="s">
        <v>16</v>
      </c>
      <c r="U1316" t="s">
        <v>16</v>
      </c>
    </row>
    <row r="1317" spans="1:21" x14ac:dyDescent="0.45">
      <c r="A1317" t="s">
        <v>1173</v>
      </c>
      <c r="B1317" t="s">
        <v>1174</v>
      </c>
      <c r="C1317" t="s">
        <v>1189</v>
      </c>
      <c r="D1317" t="s">
        <v>1190</v>
      </c>
      <c r="E1317">
        <v>2004</v>
      </c>
      <c r="F1317">
        <v>2006</v>
      </c>
      <c r="G1317" t="s">
        <v>15</v>
      </c>
      <c r="H1317" t="s">
        <v>16</v>
      </c>
      <c r="I1317">
        <v>0</v>
      </c>
      <c r="J1317" t="s">
        <v>17</v>
      </c>
      <c r="K1317">
        <v>0</v>
      </c>
      <c r="L1317">
        <v>0</v>
      </c>
      <c r="M1317" t="s">
        <v>16</v>
      </c>
      <c r="N1317" s="3">
        <v>25</v>
      </c>
      <c r="O1317" s="3">
        <v>10</v>
      </c>
      <c r="P1317" s="3">
        <v>0</v>
      </c>
      <c r="Q1317" s="3">
        <v>5</v>
      </c>
      <c r="R1317" s="3">
        <v>50</v>
      </c>
      <c r="S1317" s="3">
        <v>0</v>
      </c>
      <c r="T1317" t="s">
        <v>16</v>
      </c>
      <c r="U1317" t="s">
        <v>16</v>
      </c>
    </row>
    <row r="1318" spans="1:21" x14ac:dyDescent="0.45">
      <c r="A1318" t="s">
        <v>1173</v>
      </c>
      <c r="B1318" t="s">
        <v>1174</v>
      </c>
      <c r="C1318" t="s">
        <v>1189</v>
      </c>
      <c r="D1318" t="s">
        <v>1190</v>
      </c>
      <c r="E1318">
        <v>2004</v>
      </c>
      <c r="F1318">
        <v>2006</v>
      </c>
      <c r="G1318" t="s">
        <v>15</v>
      </c>
      <c r="H1318">
        <v>4</v>
      </c>
      <c r="I1318">
        <v>30</v>
      </c>
      <c r="J1318" t="s">
        <v>17</v>
      </c>
      <c r="K1318">
        <v>0</v>
      </c>
      <c r="L1318">
        <v>0</v>
      </c>
      <c r="M1318" t="s">
        <v>16</v>
      </c>
      <c r="N1318" s="3">
        <v>25</v>
      </c>
      <c r="O1318" s="3">
        <v>10</v>
      </c>
      <c r="P1318" s="3">
        <v>12</v>
      </c>
      <c r="Q1318" s="3">
        <v>5</v>
      </c>
      <c r="R1318" s="3">
        <v>50</v>
      </c>
      <c r="S1318" s="3">
        <v>45</v>
      </c>
      <c r="T1318" t="s">
        <v>16</v>
      </c>
      <c r="U1318" t="s">
        <v>16</v>
      </c>
    </row>
    <row r="1319" spans="1:21" x14ac:dyDescent="0.45">
      <c r="A1319" t="s">
        <v>1173</v>
      </c>
      <c r="B1319" t="s">
        <v>1177</v>
      </c>
      <c r="C1319" t="s">
        <v>1189</v>
      </c>
      <c r="D1319" t="s">
        <v>1190</v>
      </c>
      <c r="E1319">
        <v>2004</v>
      </c>
      <c r="F1319">
        <v>2006</v>
      </c>
      <c r="G1319" t="s">
        <v>15</v>
      </c>
      <c r="H1319" t="s">
        <v>16</v>
      </c>
      <c r="I1319">
        <v>0</v>
      </c>
      <c r="J1319" t="s">
        <v>17</v>
      </c>
      <c r="K1319">
        <v>0</v>
      </c>
      <c r="L1319">
        <v>0</v>
      </c>
      <c r="M1319" t="s">
        <v>16</v>
      </c>
      <c r="N1319" s="3">
        <v>25</v>
      </c>
      <c r="O1319" s="3">
        <v>10</v>
      </c>
      <c r="P1319" s="3">
        <v>12</v>
      </c>
      <c r="Q1319" s="3">
        <v>5</v>
      </c>
      <c r="R1319" s="3">
        <v>50</v>
      </c>
      <c r="S1319" s="3">
        <v>90</v>
      </c>
      <c r="T1319" t="s">
        <v>16</v>
      </c>
      <c r="U1319" t="s">
        <v>16</v>
      </c>
    </row>
    <row r="1320" spans="1:21" x14ac:dyDescent="0.45">
      <c r="A1320" t="s">
        <v>1173</v>
      </c>
      <c r="B1320" t="s">
        <v>1177</v>
      </c>
      <c r="C1320" t="s">
        <v>1189</v>
      </c>
      <c r="D1320" t="s">
        <v>1190</v>
      </c>
      <c r="E1320">
        <v>2004</v>
      </c>
      <c r="F1320">
        <v>2006</v>
      </c>
      <c r="G1320" t="s">
        <v>15</v>
      </c>
      <c r="H1320" t="s">
        <v>16</v>
      </c>
      <c r="I1320">
        <v>0</v>
      </c>
      <c r="J1320" t="s">
        <v>15</v>
      </c>
      <c r="K1320">
        <v>0</v>
      </c>
      <c r="L1320">
        <v>0</v>
      </c>
      <c r="M1320" t="s">
        <v>16</v>
      </c>
      <c r="N1320" s="3">
        <v>25</v>
      </c>
      <c r="O1320" s="3">
        <v>10</v>
      </c>
      <c r="P1320" s="3">
        <v>12</v>
      </c>
      <c r="Q1320" s="3">
        <v>5</v>
      </c>
      <c r="R1320" s="3">
        <v>50</v>
      </c>
      <c r="S1320" s="3">
        <v>87</v>
      </c>
      <c r="T1320" t="s">
        <v>16</v>
      </c>
      <c r="U1320" t="s">
        <v>16</v>
      </c>
    </row>
    <row r="1321" spans="1:21" x14ac:dyDescent="0.45">
      <c r="A1321" t="s">
        <v>1173</v>
      </c>
      <c r="B1321" t="s">
        <v>1177</v>
      </c>
      <c r="C1321" t="s">
        <v>1189</v>
      </c>
      <c r="D1321" t="s">
        <v>1190</v>
      </c>
      <c r="E1321">
        <v>2004</v>
      </c>
      <c r="F1321">
        <v>2006</v>
      </c>
      <c r="G1321" t="s">
        <v>15</v>
      </c>
      <c r="H1321" t="s">
        <v>16</v>
      </c>
      <c r="I1321">
        <v>0</v>
      </c>
      <c r="J1321" t="s">
        <v>17</v>
      </c>
      <c r="K1321">
        <v>0</v>
      </c>
      <c r="L1321">
        <v>0</v>
      </c>
      <c r="M1321" t="s">
        <v>16</v>
      </c>
      <c r="N1321" s="3">
        <v>25</v>
      </c>
      <c r="O1321" s="3">
        <v>10</v>
      </c>
      <c r="P1321" s="3">
        <v>0</v>
      </c>
      <c r="Q1321" s="3">
        <v>5</v>
      </c>
      <c r="R1321" s="3">
        <v>50</v>
      </c>
      <c r="S1321" s="3">
        <v>6</v>
      </c>
      <c r="T1321" t="s">
        <v>16</v>
      </c>
      <c r="U1321" t="s">
        <v>16</v>
      </c>
    </row>
    <row r="1322" spans="1:21" x14ac:dyDescent="0.45">
      <c r="A1322" t="s">
        <v>1173</v>
      </c>
      <c r="B1322" t="s">
        <v>1177</v>
      </c>
      <c r="C1322" t="s">
        <v>1189</v>
      </c>
      <c r="D1322" t="s">
        <v>1190</v>
      </c>
      <c r="E1322">
        <v>2004</v>
      </c>
      <c r="F1322">
        <v>2006</v>
      </c>
      <c r="G1322" t="s">
        <v>15</v>
      </c>
      <c r="H1322">
        <v>4</v>
      </c>
      <c r="I1322">
        <v>30</v>
      </c>
      <c r="J1322" t="s">
        <v>17</v>
      </c>
      <c r="K1322">
        <v>0</v>
      </c>
      <c r="L1322">
        <v>0</v>
      </c>
      <c r="M1322" t="s">
        <v>16</v>
      </c>
      <c r="N1322" s="3">
        <v>25</v>
      </c>
      <c r="O1322" s="3">
        <v>10</v>
      </c>
      <c r="P1322" s="3">
        <v>12</v>
      </c>
      <c r="Q1322" s="3">
        <v>5</v>
      </c>
      <c r="R1322" s="3">
        <v>50</v>
      </c>
      <c r="S1322" s="3">
        <v>89</v>
      </c>
      <c r="T1322" t="s">
        <v>16</v>
      </c>
      <c r="U1322" t="s">
        <v>16</v>
      </c>
    </row>
    <row r="1323" spans="1:21" x14ac:dyDescent="0.45">
      <c r="A1323" t="s">
        <v>1173</v>
      </c>
      <c r="B1323" t="s">
        <v>1176</v>
      </c>
      <c r="C1323" t="s">
        <v>1189</v>
      </c>
      <c r="D1323" t="s">
        <v>1190</v>
      </c>
      <c r="E1323">
        <v>2004</v>
      </c>
      <c r="F1323">
        <v>2006</v>
      </c>
      <c r="G1323" t="s">
        <v>15</v>
      </c>
      <c r="H1323" t="s">
        <v>16</v>
      </c>
      <c r="I1323">
        <v>0</v>
      </c>
      <c r="J1323" t="s">
        <v>17</v>
      </c>
      <c r="K1323">
        <v>0</v>
      </c>
      <c r="L1323">
        <v>0</v>
      </c>
      <c r="M1323" t="s">
        <v>16</v>
      </c>
      <c r="N1323" s="3">
        <v>25</v>
      </c>
      <c r="O1323" s="3">
        <v>10</v>
      </c>
      <c r="P1323" s="3">
        <v>12</v>
      </c>
      <c r="Q1323" s="3">
        <v>5</v>
      </c>
      <c r="R1323" s="3">
        <v>50</v>
      </c>
      <c r="S1323" s="3">
        <v>28</v>
      </c>
      <c r="T1323" t="s">
        <v>16</v>
      </c>
      <c r="U1323" t="s">
        <v>16</v>
      </c>
    </row>
    <row r="1324" spans="1:21" x14ac:dyDescent="0.45">
      <c r="A1324" t="s">
        <v>1173</v>
      </c>
      <c r="B1324" t="s">
        <v>1176</v>
      </c>
      <c r="C1324" t="s">
        <v>1189</v>
      </c>
      <c r="D1324" t="s">
        <v>1190</v>
      </c>
      <c r="E1324">
        <v>2004</v>
      </c>
      <c r="F1324">
        <v>2006</v>
      </c>
      <c r="G1324" t="s">
        <v>15</v>
      </c>
      <c r="H1324" t="s">
        <v>16</v>
      </c>
      <c r="I1324">
        <v>0</v>
      </c>
      <c r="J1324" t="s">
        <v>15</v>
      </c>
      <c r="K1324">
        <v>0</v>
      </c>
      <c r="L1324">
        <v>0</v>
      </c>
      <c r="M1324" t="s">
        <v>16</v>
      </c>
      <c r="N1324" s="3">
        <v>25</v>
      </c>
      <c r="O1324" s="3">
        <v>10</v>
      </c>
      <c r="P1324" s="3">
        <v>12</v>
      </c>
      <c r="Q1324" s="3">
        <v>5</v>
      </c>
      <c r="R1324" s="3">
        <v>50</v>
      </c>
      <c r="S1324" s="3">
        <v>32</v>
      </c>
      <c r="T1324" t="s">
        <v>16</v>
      </c>
      <c r="U1324" t="s">
        <v>16</v>
      </c>
    </row>
    <row r="1325" spans="1:21" x14ac:dyDescent="0.45">
      <c r="A1325" t="s">
        <v>1173</v>
      </c>
      <c r="B1325" t="s">
        <v>1176</v>
      </c>
      <c r="C1325" t="s">
        <v>1189</v>
      </c>
      <c r="D1325" t="s">
        <v>1190</v>
      </c>
      <c r="E1325">
        <v>2004</v>
      </c>
      <c r="F1325">
        <v>2006</v>
      </c>
      <c r="G1325" t="s">
        <v>15</v>
      </c>
      <c r="H1325" t="s">
        <v>16</v>
      </c>
      <c r="I1325">
        <v>0</v>
      </c>
      <c r="J1325" t="s">
        <v>17</v>
      </c>
      <c r="K1325">
        <v>0</v>
      </c>
      <c r="L1325">
        <v>0</v>
      </c>
      <c r="M1325" t="s">
        <v>16</v>
      </c>
      <c r="N1325" s="3">
        <v>25</v>
      </c>
      <c r="O1325" s="3">
        <v>10</v>
      </c>
      <c r="P1325" s="3">
        <v>0</v>
      </c>
      <c r="Q1325" s="3">
        <v>5</v>
      </c>
      <c r="R1325" s="3">
        <v>50</v>
      </c>
      <c r="S1325" s="3">
        <v>7</v>
      </c>
      <c r="T1325" t="s">
        <v>16</v>
      </c>
      <c r="U1325" t="s">
        <v>16</v>
      </c>
    </row>
    <row r="1326" spans="1:21" x14ac:dyDescent="0.45">
      <c r="A1326" t="s">
        <v>1173</v>
      </c>
      <c r="B1326" t="s">
        <v>1176</v>
      </c>
      <c r="C1326" t="s">
        <v>1189</v>
      </c>
      <c r="D1326" t="s">
        <v>1190</v>
      </c>
      <c r="E1326">
        <v>2004</v>
      </c>
      <c r="F1326">
        <v>2006</v>
      </c>
      <c r="G1326" t="s">
        <v>15</v>
      </c>
      <c r="H1326">
        <v>4</v>
      </c>
      <c r="I1326">
        <v>30</v>
      </c>
      <c r="J1326" t="s">
        <v>17</v>
      </c>
      <c r="K1326">
        <v>0</v>
      </c>
      <c r="L1326">
        <v>0</v>
      </c>
      <c r="M1326" t="s">
        <v>16</v>
      </c>
      <c r="N1326" s="3">
        <v>25</v>
      </c>
      <c r="O1326" s="3">
        <v>10</v>
      </c>
      <c r="P1326" s="3">
        <v>12</v>
      </c>
      <c r="Q1326" s="3">
        <v>5</v>
      </c>
      <c r="R1326" s="3">
        <v>50</v>
      </c>
      <c r="S1326">
        <v>35</v>
      </c>
      <c r="T1326" t="s">
        <v>16</v>
      </c>
      <c r="U1326" t="s">
        <v>16</v>
      </c>
    </row>
    <row r="1327" spans="1:21" x14ac:dyDescent="0.45">
      <c r="A1327" t="s">
        <v>1173</v>
      </c>
      <c r="B1327" t="s">
        <v>1179</v>
      </c>
      <c r="C1327" t="s">
        <v>1191</v>
      </c>
      <c r="D1327" t="s">
        <v>1192</v>
      </c>
      <c r="E1327">
        <v>2005</v>
      </c>
      <c r="F1327">
        <v>2006</v>
      </c>
      <c r="G1327" t="s">
        <v>15</v>
      </c>
      <c r="H1327" t="s">
        <v>16</v>
      </c>
      <c r="I1327">
        <v>0</v>
      </c>
      <c r="J1327" t="s">
        <v>17</v>
      </c>
      <c r="K1327">
        <v>0</v>
      </c>
      <c r="L1327">
        <v>0</v>
      </c>
      <c r="M1327" t="s">
        <v>16</v>
      </c>
      <c r="N1327" s="3">
        <v>25</v>
      </c>
      <c r="O1327" s="3">
        <v>10</v>
      </c>
      <c r="P1327" s="3">
        <v>12</v>
      </c>
      <c r="Q1327" s="3">
        <v>5</v>
      </c>
      <c r="R1327" s="3">
        <v>50</v>
      </c>
      <c r="S1327" s="3">
        <v>38</v>
      </c>
      <c r="T1327" t="s">
        <v>16</v>
      </c>
      <c r="U1327" t="s">
        <v>16</v>
      </c>
    </row>
    <row r="1328" spans="1:21" x14ac:dyDescent="0.45">
      <c r="A1328" t="s">
        <v>1173</v>
      </c>
      <c r="B1328" t="s">
        <v>1179</v>
      </c>
      <c r="C1328" t="s">
        <v>1191</v>
      </c>
      <c r="D1328" t="s">
        <v>1192</v>
      </c>
      <c r="E1328">
        <v>2005</v>
      </c>
      <c r="F1328">
        <v>2006</v>
      </c>
      <c r="G1328" t="s">
        <v>15</v>
      </c>
      <c r="H1328" t="s">
        <v>16</v>
      </c>
      <c r="I1328">
        <v>0</v>
      </c>
      <c r="J1328" t="s">
        <v>15</v>
      </c>
      <c r="K1328">
        <v>0</v>
      </c>
      <c r="L1328">
        <v>0</v>
      </c>
      <c r="M1328" t="s">
        <v>16</v>
      </c>
      <c r="N1328" s="3">
        <v>25</v>
      </c>
      <c r="O1328" s="3">
        <v>10</v>
      </c>
      <c r="P1328" s="3">
        <v>12</v>
      </c>
      <c r="Q1328" s="3">
        <v>5</v>
      </c>
      <c r="R1328" s="3">
        <v>50</v>
      </c>
      <c r="S1328" s="3">
        <v>36</v>
      </c>
      <c r="T1328" t="s">
        <v>16</v>
      </c>
      <c r="U1328" t="s">
        <v>16</v>
      </c>
    </row>
    <row r="1329" spans="1:21" x14ac:dyDescent="0.45">
      <c r="A1329" t="s">
        <v>1173</v>
      </c>
      <c r="B1329" t="s">
        <v>1179</v>
      </c>
      <c r="C1329" t="s">
        <v>1191</v>
      </c>
      <c r="D1329" t="s">
        <v>1192</v>
      </c>
      <c r="E1329">
        <v>2005</v>
      </c>
      <c r="F1329">
        <v>2006</v>
      </c>
      <c r="G1329" t="s">
        <v>15</v>
      </c>
      <c r="H1329" t="s">
        <v>16</v>
      </c>
      <c r="I1329">
        <v>0</v>
      </c>
      <c r="J1329" t="s">
        <v>17</v>
      </c>
      <c r="K1329">
        <v>0</v>
      </c>
      <c r="L1329">
        <v>0</v>
      </c>
      <c r="M1329" t="s">
        <v>16</v>
      </c>
      <c r="N1329" s="3">
        <v>25</v>
      </c>
      <c r="O1329" s="3">
        <v>10</v>
      </c>
      <c r="P1329" s="3">
        <v>0</v>
      </c>
      <c r="Q1329" s="3">
        <v>5</v>
      </c>
      <c r="R1329" s="3">
        <v>50</v>
      </c>
      <c r="S1329" s="3">
        <v>1</v>
      </c>
      <c r="T1329" t="s">
        <v>16</v>
      </c>
      <c r="U1329" t="s">
        <v>16</v>
      </c>
    </row>
    <row r="1330" spans="1:21" x14ac:dyDescent="0.45">
      <c r="A1330" t="s">
        <v>1173</v>
      </c>
      <c r="B1330" t="s">
        <v>1179</v>
      </c>
      <c r="C1330" t="s">
        <v>1191</v>
      </c>
      <c r="D1330" t="s">
        <v>1192</v>
      </c>
      <c r="E1330">
        <v>2005</v>
      </c>
      <c r="F1330">
        <v>2006</v>
      </c>
      <c r="G1330" t="s">
        <v>15</v>
      </c>
      <c r="H1330">
        <v>4</v>
      </c>
      <c r="I1330">
        <v>30</v>
      </c>
      <c r="J1330" t="s">
        <v>17</v>
      </c>
      <c r="K1330">
        <v>0</v>
      </c>
      <c r="L1330">
        <v>0</v>
      </c>
      <c r="M1330" t="s">
        <v>16</v>
      </c>
      <c r="N1330" s="3">
        <v>25</v>
      </c>
      <c r="O1330" s="3">
        <v>10</v>
      </c>
      <c r="P1330" s="3">
        <v>12</v>
      </c>
      <c r="Q1330" s="3">
        <v>5</v>
      </c>
      <c r="R1330" s="3">
        <v>50</v>
      </c>
      <c r="S1330" s="3">
        <v>34</v>
      </c>
      <c r="T1330" t="s">
        <v>16</v>
      </c>
      <c r="U1330" t="s">
        <v>16</v>
      </c>
    </row>
    <row r="1331" spans="1:21" x14ac:dyDescent="0.45">
      <c r="A1331" t="s">
        <v>1173</v>
      </c>
      <c r="B1331" t="s">
        <v>1186</v>
      </c>
      <c r="C1331" t="s">
        <v>1189</v>
      </c>
      <c r="D1331" t="s">
        <v>1190</v>
      </c>
      <c r="E1331">
        <v>2004</v>
      </c>
      <c r="F1331">
        <v>2006</v>
      </c>
      <c r="G1331" t="s">
        <v>15</v>
      </c>
      <c r="H1331" t="s">
        <v>16</v>
      </c>
      <c r="I1331">
        <v>0</v>
      </c>
      <c r="J1331" t="s">
        <v>17</v>
      </c>
      <c r="K1331">
        <v>0</v>
      </c>
      <c r="L1331">
        <v>0</v>
      </c>
      <c r="M1331" t="s">
        <v>16</v>
      </c>
      <c r="N1331" s="3">
        <v>25</v>
      </c>
      <c r="O1331" s="3">
        <v>10</v>
      </c>
      <c r="P1331" s="3">
        <v>12</v>
      </c>
      <c r="Q1331" s="3">
        <v>5</v>
      </c>
      <c r="R1331" s="3">
        <v>50</v>
      </c>
      <c r="S1331" s="3">
        <v>70</v>
      </c>
      <c r="T1331" t="s">
        <v>16</v>
      </c>
      <c r="U1331" t="s">
        <v>16</v>
      </c>
    </row>
    <row r="1332" spans="1:21" x14ac:dyDescent="0.45">
      <c r="A1332" t="s">
        <v>1173</v>
      </c>
      <c r="B1332" t="s">
        <v>1186</v>
      </c>
      <c r="C1332" t="s">
        <v>1189</v>
      </c>
      <c r="D1332" t="s">
        <v>1190</v>
      </c>
      <c r="E1332">
        <v>2004</v>
      </c>
      <c r="F1332">
        <v>2006</v>
      </c>
      <c r="G1332" t="s">
        <v>15</v>
      </c>
      <c r="H1332" t="s">
        <v>16</v>
      </c>
      <c r="I1332">
        <v>0</v>
      </c>
      <c r="J1332" t="s">
        <v>15</v>
      </c>
      <c r="K1332">
        <v>0</v>
      </c>
      <c r="L1332">
        <v>0</v>
      </c>
      <c r="M1332" t="s">
        <v>16</v>
      </c>
      <c r="N1332" s="3">
        <v>25</v>
      </c>
      <c r="O1332" s="3">
        <v>10</v>
      </c>
      <c r="P1332" s="3">
        <v>12</v>
      </c>
      <c r="Q1332" s="3">
        <v>5</v>
      </c>
      <c r="R1332" s="3">
        <v>50</v>
      </c>
      <c r="S1332" s="3">
        <v>71</v>
      </c>
      <c r="T1332" t="s">
        <v>16</v>
      </c>
      <c r="U1332" t="s">
        <v>16</v>
      </c>
    </row>
    <row r="1333" spans="1:21" x14ac:dyDescent="0.45">
      <c r="A1333" t="s">
        <v>1173</v>
      </c>
      <c r="B1333" t="s">
        <v>1186</v>
      </c>
      <c r="C1333" t="s">
        <v>1189</v>
      </c>
      <c r="D1333" t="s">
        <v>1190</v>
      </c>
      <c r="E1333">
        <v>2004</v>
      </c>
      <c r="F1333">
        <v>2006</v>
      </c>
      <c r="G1333" t="s">
        <v>15</v>
      </c>
      <c r="H1333" t="s">
        <v>16</v>
      </c>
      <c r="I1333">
        <v>0</v>
      </c>
      <c r="J1333" t="s">
        <v>17</v>
      </c>
      <c r="K1333">
        <v>0</v>
      </c>
      <c r="L1333">
        <v>0</v>
      </c>
      <c r="M1333" t="s">
        <v>16</v>
      </c>
      <c r="N1333" s="3">
        <v>25</v>
      </c>
      <c r="O1333" s="3">
        <v>10</v>
      </c>
      <c r="P1333" s="3">
        <v>0</v>
      </c>
      <c r="Q1333" s="3">
        <v>5</v>
      </c>
      <c r="R1333" s="3">
        <v>50</v>
      </c>
      <c r="S1333" s="3">
        <v>18</v>
      </c>
      <c r="T1333" t="s">
        <v>16</v>
      </c>
      <c r="U1333" t="s">
        <v>16</v>
      </c>
    </row>
    <row r="1334" spans="1:21" x14ac:dyDescent="0.45">
      <c r="A1334" t="s">
        <v>1173</v>
      </c>
      <c r="B1334" t="s">
        <v>1186</v>
      </c>
      <c r="C1334" t="s">
        <v>1189</v>
      </c>
      <c r="D1334" t="s">
        <v>1190</v>
      </c>
      <c r="E1334">
        <v>2004</v>
      </c>
      <c r="F1334">
        <v>2006</v>
      </c>
      <c r="G1334" t="s">
        <v>15</v>
      </c>
      <c r="H1334">
        <v>4</v>
      </c>
      <c r="I1334">
        <v>30</v>
      </c>
      <c r="J1334" t="s">
        <v>17</v>
      </c>
      <c r="K1334">
        <v>0</v>
      </c>
      <c r="L1334">
        <v>0</v>
      </c>
      <c r="M1334" t="s">
        <v>16</v>
      </c>
      <c r="N1334" s="3">
        <v>25</v>
      </c>
      <c r="O1334" s="3">
        <v>10</v>
      </c>
      <c r="P1334" s="3">
        <v>12</v>
      </c>
      <c r="Q1334" s="3">
        <v>5</v>
      </c>
      <c r="R1334" s="3">
        <v>50</v>
      </c>
      <c r="S1334" s="3">
        <v>88</v>
      </c>
      <c r="T1334" t="s">
        <v>16</v>
      </c>
      <c r="U1334" t="s">
        <v>16</v>
      </c>
    </row>
    <row r="1335" spans="1:21" x14ac:dyDescent="0.45">
      <c r="A1335" t="s">
        <v>1173</v>
      </c>
      <c r="B1335" t="s">
        <v>1181</v>
      </c>
      <c r="C1335" t="s">
        <v>1191</v>
      </c>
      <c r="D1335" t="s">
        <v>1192</v>
      </c>
      <c r="E1335">
        <v>2005</v>
      </c>
      <c r="F1335">
        <v>2006</v>
      </c>
      <c r="G1335" t="s">
        <v>15</v>
      </c>
      <c r="H1335" t="s">
        <v>16</v>
      </c>
      <c r="I1335">
        <v>0</v>
      </c>
      <c r="J1335" t="s">
        <v>17</v>
      </c>
      <c r="K1335">
        <v>0</v>
      </c>
      <c r="L1335">
        <v>0</v>
      </c>
      <c r="M1335" t="s">
        <v>16</v>
      </c>
      <c r="N1335" s="3">
        <v>25</v>
      </c>
      <c r="O1335" s="3">
        <v>10</v>
      </c>
      <c r="P1335" s="3">
        <v>12</v>
      </c>
      <c r="Q1335" s="3">
        <v>5</v>
      </c>
      <c r="R1335" s="3">
        <v>50</v>
      </c>
      <c r="S1335" s="3">
        <v>0</v>
      </c>
      <c r="T1335" t="s">
        <v>16</v>
      </c>
      <c r="U1335" t="s">
        <v>16</v>
      </c>
    </row>
    <row r="1336" spans="1:21" x14ac:dyDescent="0.45">
      <c r="A1336" t="s">
        <v>1173</v>
      </c>
      <c r="B1336" t="s">
        <v>1181</v>
      </c>
      <c r="C1336" t="s">
        <v>1191</v>
      </c>
      <c r="D1336" t="s">
        <v>1192</v>
      </c>
      <c r="E1336">
        <v>2005</v>
      </c>
      <c r="F1336">
        <v>2006</v>
      </c>
      <c r="G1336" t="s">
        <v>15</v>
      </c>
      <c r="H1336" t="s">
        <v>16</v>
      </c>
      <c r="I1336">
        <v>0</v>
      </c>
      <c r="J1336" t="s">
        <v>15</v>
      </c>
      <c r="K1336">
        <v>0</v>
      </c>
      <c r="L1336">
        <v>0</v>
      </c>
      <c r="M1336" t="s">
        <v>16</v>
      </c>
      <c r="N1336" s="3">
        <v>25</v>
      </c>
      <c r="O1336" s="3">
        <v>10</v>
      </c>
      <c r="P1336" s="3">
        <v>12</v>
      </c>
      <c r="Q1336" s="3">
        <v>5</v>
      </c>
      <c r="R1336" s="3">
        <v>50</v>
      </c>
      <c r="S1336" s="3">
        <v>0</v>
      </c>
      <c r="T1336" t="s">
        <v>16</v>
      </c>
      <c r="U1336" t="s">
        <v>16</v>
      </c>
    </row>
    <row r="1337" spans="1:21" x14ac:dyDescent="0.45">
      <c r="A1337" t="s">
        <v>1173</v>
      </c>
      <c r="B1337" t="s">
        <v>1181</v>
      </c>
      <c r="C1337" t="s">
        <v>1191</v>
      </c>
      <c r="D1337" t="s">
        <v>1192</v>
      </c>
      <c r="E1337">
        <v>2005</v>
      </c>
      <c r="F1337">
        <v>2006</v>
      </c>
      <c r="G1337" t="s">
        <v>15</v>
      </c>
      <c r="H1337" t="s">
        <v>16</v>
      </c>
      <c r="I1337">
        <v>0</v>
      </c>
      <c r="J1337" t="s">
        <v>17</v>
      </c>
      <c r="K1337">
        <v>0</v>
      </c>
      <c r="L1337">
        <v>0</v>
      </c>
      <c r="M1337" t="s">
        <v>16</v>
      </c>
      <c r="N1337" s="3">
        <v>25</v>
      </c>
      <c r="O1337" s="3">
        <v>10</v>
      </c>
      <c r="P1337" s="3">
        <v>0</v>
      </c>
      <c r="Q1337" s="3">
        <v>5</v>
      </c>
      <c r="R1337" s="3">
        <v>50</v>
      </c>
      <c r="S1337" s="3">
        <v>0</v>
      </c>
      <c r="T1337" t="s">
        <v>16</v>
      </c>
      <c r="U1337" t="s">
        <v>16</v>
      </c>
    </row>
    <row r="1338" spans="1:21" x14ac:dyDescent="0.45">
      <c r="A1338" t="s">
        <v>1173</v>
      </c>
      <c r="B1338" t="s">
        <v>1181</v>
      </c>
      <c r="C1338" t="s">
        <v>1191</v>
      </c>
      <c r="D1338" t="s">
        <v>1192</v>
      </c>
      <c r="E1338">
        <v>2005</v>
      </c>
      <c r="F1338">
        <v>2006</v>
      </c>
      <c r="G1338" t="s">
        <v>15</v>
      </c>
      <c r="H1338">
        <v>4</v>
      </c>
      <c r="I1338">
        <v>30</v>
      </c>
      <c r="J1338" t="s">
        <v>17</v>
      </c>
      <c r="K1338">
        <v>0</v>
      </c>
      <c r="L1338">
        <v>0</v>
      </c>
      <c r="M1338" t="s">
        <v>16</v>
      </c>
      <c r="N1338" s="3">
        <v>25</v>
      </c>
      <c r="O1338" s="3">
        <v>10</v>
      </c>
      <c r="P1338" s="3">
        <v>12</v>
      </c>
      <c r="Q1338" s="3">
        <v>5</v>
      </c>
      <c r="R1338" s="3">
        <v>50</v>
      </c>
      <c r="S1338" s="3">
        <v>90</v>
      </c>
      <c r="T1338" t="s">
        <v>16</v>
      </c>
      <c r="U1338" t="s">
        <v>16</v>
      </c>
    </row>
    <row r="1339" spans="1:21" x14ac:dyDescent="0.45">
      <c r="A1339" t="s">
        <v>1173</v>
      </c>
      <c r="B1339" t="s">
        <v>1184</v>
      </c>
      <c r="C1339" t="s">
        <v>1191</v>
      </c>
      <c r="D1339" t="s">
        <v>1192</v>
      </c>
      <c r="E1339">
        <v>2005</v>
      </c>
      <c r="F1339">
        <v>2006</v>
      </c>
      <c r="G1339" t="s">
        <v>15</v>
      </c>
      <c r="H1339" t="s">
        <v>16</v>
      </c>
      <c r="I1339">
        <v>0</v>
      </c>
      <c r="J1339" t="s">
        <v>17</v>
      </c>
      <c r="K1339">
        <v>0</v>
      </c>
      <c r="L1339">
        <v>0</v>
      </c>
      <c r="M1339" t="s">
        <v>16</v>
      </c>
      <c r="N1339" s="3">
        <v>25</v>
      </c>
      <c r="O1339" s="3">
        <v>10</v>
      </c>
      <c r="P1339" s="3">
        <v>12</v>
      </c>
      <c r="Q1339" s="3">
        <v>5</v>
      </c>
      <c r="R1339" s="3">
        <v>50</v>
      </c>
      <c r="S1339" s="3">
        <v>58</v>
      </c>
      <c r="T1339" t="s">
        <v>16</v>
      </c>
      <c r="U1339" t="s">
        <v>16</v>
      </c>
    </row>
    <row r="1340" spans="1:21" x14ac:dyDescent="0.45">
      <c r="A1340" t="s">
        <v>1173</v>
      </c>
      <c r="B1340" t="s">
        <v>1184</v>
      </c>
      <c r="C1340" t="s">
        <v>1191</v>
      </c>
      <c r="D1340" t="s">
        <v>1192</v>
      </c>
      <c r="E1340">
        <v>2005</v>
      </c>
      <c r="F1340">
        <v>2006</v>
      </c>
      <c r="G1340" t="s">
        <v>15</v>
      </c>
      <c r="H1340" t="s">
        <v>16</v>
      </c>
      <c r="I1340">
        <v>0</v>
      </c>
      <c r="J1340" t="s">
        <v>15</v>
      </c>
      <c r="K1340">
        <v>0</v>
      </c>
      <c r="L1340">
        <v>0</v>
      </c>
      <c r="M1340" t="s">
        <v>16</v>
      </c>
      <c r="N1340" s="3">
        <v>25</v>
      </c>
      <c r="O1340" s="3">
        <v>10</v>
      </c>
      <c r="P1340" s="3">
        <v>12</v>
      </c>
      <c r="Q1340" s="3">
        <v>5</v>
      </c>
      <c r="R1340" s="3">
        <v>50</v>
      </c>
      <c r="S1340" s="3">
        <v>38</v>
      </c>
      <c r="T1340" t="s">
        <v>16</v>
      </c>
      <c r="U1340" t="s">
        <v>16</v>
      </c>
    </row>
    <row r="1341" spans="1:21" x14ac:dyDescent="0.45">
      <c r="A1341" t="s">
        <v>1173</v>
      </c>
      <c r="B1341" t="s">
        <v>1184</v>
      </c>
      <c r="C1341" t="s">
        <v>1191</v>
      </c>
      <c r="D1341" t="s">
        <v>1192</v>
      </c>
      <c r="E1341">
        <v>2005</v>
      </c>
      <c r="F1341">
        <v>2006</v>
      </c>
      <c r="G1341" t="s">
        <v>15</v>
      </c>
      <c r="H1341" t="s">
        <v>16</v>
      </c>
      <c r="I1341">
        <v>0</v>
      </c>
      <c r="J1341" t="s">
        <v>17</v>
      </c>
      <c r="K1341">
        <v>0</v>
      </c>
      <c r="L1341">
        <v>0</v>
      </c>
      <c r="M1341" t="s">
        <v>16</v>
      </c>
      <c r="N1341" s="3">
        <v>25</v>
      </c>
      <c r="O1341" s="3">
        <v>10</v>
      </c>
      <c r="P1341" s="3">
        <v>0</v>
      </c>
      <c r="Q1341" s="3">
        <v>5</v>
      </c>
      <c r="R1341" s="3">
        <v>50</v>
      </c>
      <c r="S1341" s="3">
        <v>42</v>
      </c>
      <c r="T1341" t="s">
        <v>16</v>
      </c>
      <c r="U1341" t="s">
        <v>16</v>
      </c>
    </row>
    <row r="1342" spans="1:21" x14ac:dyDescent="0.45">
      <c r="A1342" t="s">
        <v>1173</v>
      </c>
      <c r="B1342" t="s">
        <v>1184</v>
      </c>
      <c r="C1342" t="s">
        <v>1191</v>
      </c>
      <c r="D1342" t="s">
        <v>1192</v>
      </c>
      <c r="E1342">
        <v>2005</v>
      </c>
      <c r="F1342">
        <v>2006</v>
      </c>
      <c r="G1342" t="s">
        <v>15</v>
      </c>
      <c r="H1342">
        <v>4</v>
      </c>
      <c r="I1342">
        <v>30</v>
      </c>
      <c r="J1342" t="s">
        <v>17</v>
      </c>
      <c r="K1342">
        <v>0</v>
      </c>
      <c r="L1342">
        <v>0</v>
      </c>
      <c r="M1342" t="s">
        <v>16</v>
      </c>
      <c r="N1342" s="3">
        <v>25</v>
      </c>
      <c r="O1342" s="3">
        <v>10</v>
      </c>
      <c r="P1342" s="3">
        <v>12</v>
      </c>
      <c r="Q1342" s="3">
        <v>5</v>
      </c>
      <c r="R1342" s="3">
        <v>50</v>
      </c>
      <c r="S1342" s="3">
        <v>57</v>
      </c>
      <c r="T1342" t="s">
        <v>16</v>
      </c>
      <c r="U1342" t="s">
        <v>16</v>
      </c>
    </row>
    <row r="1343" spans="1:21" x14ac:dyDescent="0.45">
      <c r="A1343" t="s">
        <v>1173</v>
      </c>
      <c r="B1343" t="s">
        <v>374</v>
      </c>
      <c r="C1343" t="s">
        <v>1189</v>
      </c>
      <c r="D1343" t="s">
        <v>1190</v>
      </c>
      <c r="E1343">
        <v>2004</v>
      </c>
      <c r="F1343">
        <v>2006</v>
      </c>
      <c r="G1343" t="s">
        <v>15</v>
      </c>
      <c r="H1343" t="s">
        <v>16</v>
      </c>
      <c r="I1343">
        <v>0</v>
      </c>
      <c r="J1343" t="s">
        <v>17</v>
      </c>
      <c r="K1343">
        <v>0</v>
      </c>
      <c r="L1343">
        <v>0</v>
      </c>
      <c r="M1343" t="s">
        <v>16</v>
      </c>
      <c r="N1343" s="3">
        <v>25</v>
      </c>
      <c r="O1343" s="3">
        <v>10</v>
      </c>
      <c r="P1343" s="3">
        <v>12</v>
      </c>
      <c r="Q1343" s="3">
        <v>5</v>
      </c>
      <c r="R1343" s="3">
        <v>50</v>
      </c>
      <c r="S1343" s="3">
        <v>50</v>
      </c>
      <c r="T1343" t="s">
        <v>16</v>
      </c>
      <c r="U1343" t="s">
        <v>16</v>
      </c>
    </row>
    <row r="1344" spans="1:21" s="3" customFormat="1" x14ac:dyDescent="0.45">
      <c r="A1344" s="3" t="s">
        <v>1173</v>
      </c>
      <c r="B1344" s="3" t="s">
        <v>374</v>
      </c>
      <c r="C1344" s="3" t="s">
        <v>1189</v>
      </c>
      <c r="D1344" s="3" t="s">
        <v>1190</v>
      </c>
      <c r="E1344" s="3">
        <v>2004</v>
      </c>
      <c r="F1344" s="3">
        <v>2006</v>
      </c>
      <c r="G1344" s="3" t="s">
        <v>15</v>
      </c>
      <c r="H1344" s="3" t="s">
        <v>16</v>
      </c>
      <c r="I1344" s="3">
        <v>0</v>
      </c>
      <c r="J1344" s="3" t="s">
        <v>15</v>
      </c>
      <c r="K1344" s="3">
        <v>0</v>
      </c>
      <c r="L1344" s="3">
        <v>0</v>
      </c>
      <c r="M1344" s="3" t="s">
        <v>16</v>
      </c>
      <c r="N1344" s="3">
        <v>25</v>
      </c>
      <c r="O1344" s="3">
        <v>10</v>
      </c>
      <c r="P1344" s="3">
        <v>12</v>
      </c>
      <c r="Q1344" s="3">
        <v>4</v>
      </c>
      <c r="R1344" s="3">
        <v>50</v>
      </c>
      <c r="S1344" s="3">
        <v>52</v>
      </c>
      <c r="T1344" s="3" t="s">
        <v>16</v>
      </c>
      <c r="U1344" s="3" t="s">
        <v>16</v>
      </c>
    </row>
    <row r="1345" spans="1:21" s="3" customFormat="1" x14ac:dyDescent="0.45">
      <c r="A1345" s="3" t="s">
        <v>1173</v>
      </c>
      <c r="B1345" s="3" t="s">
        <v>374</v>
      </c>
      <c r="C1345" s="3" t="s">
        <v>1189</v>
      </c>
      <c r="D1345" s="3" t="s">
        <v>1190</v>
      </c>
      <c r="E1345" s="3">
        <v>2004</v>
      </c>
      <c r="F1345">
        <v>2006</v>
      </c>
      <c r="G1345" t="s">
        <v>15</v>
      </c>
      <c r="H1345" t="s">
        <v>16</v>
      </c>
      <c r="I1345">
        <v>0</v>
      </c>
      <c r="J1345" t="s">
        <v>17</v>
      </c>
      <c r="K1345">
        <v>0</v>
      </c>
      <c r="L1345">
        <v>0</v>
      </c>
      <c r="M1345" t="s">
        <v>16</v>
      </c>
      <c r="N1345" s="3">
        <v>25</v>
      </c>
      <c r="O1345" s="3">
        <v>10</v>
      </c>
      <c r="P1345" s="3">
        <v>0</v>
      </c>
      <c r="Q1345" s="3">
        <v>5</v>
      </c>
      <c r="R1345" s="3">
        <v>50</v>
      </c>
      <c r="S1345" s="3">
        <v>0</v>
      </c>
      <c r="T1345" t="s">
        <v>16</v>
      </c>
      <c r="U1345" t="s">
        <v>16</v>
      </c>
    </row>
    <row r="1346" spans="1:21" x14ac:dyDescent="0.45">
      <c r="A1346" t="s">
        <v>1173</v>
      </c>
      <c r="B1346" t="s">
        <v>374</v>
      </c>
      <c r="C1346" t="s">
        <v>1189</v>
      </c>
      <c r="D1346" t="s">
        <v>1190</v>
      </c>
      <c r="E1346">
        <v>2004</v>
      </c>
      <c r="F1346">
        <v>2006</v>
      </c>
      <c r="G1346" t="s">
        <v>15</v>
      </c>
      <c r="H1346">
        <v>4</v>
      </c>
      <c r="I1346">
        <v>30</v>
      </c>
      <c r="J1346" t="s">
        <v>17</v>
      </c>
      <c r="K1346">
        <v>0</v>
      </c>
      <c r="L1346">
        <v>0</v>
      </c>
      <c r="M1346" t="s">
        <v>16</v>
      </c>
      <c r="N1346" s="3">
        <v>25</v>
      </c>
      <c r="O1346" s="3">
        <v>10</v>
      </c>
      <c r="P1346" s="3">
        <v>12</v>
      </c>
      <c r="Q1346" s="3">
        <v>5</v>
      </c>
      <c r="R1346" s="3">
        <v>50</v>
      </c>
      <c r="S1346" s="3">
        <v>96</v>
      </c>
      <c r="T1346" t="s">
        <v>16</v>
      </c>
      <c r="U1346" t="s">
        <v>16</v>
      </c>
    </row>
    <row r="1347" spans="1:21" x14ac:dyDescent="0.45">
      <c r="A1347" t="s">
        <v>1173</v>
      </c>
      <c r="B1347" t="s">
        <v>469</v>
      </c>
      <c r="C1347" t="s">
        <v>1189</v>
      </c>
      <c r="D1347" t="s">
        <v>1190</v>
      </c>
      <c r="E1347">
        <v>2004</v>
      </c>
      <c r="F1347">
        <v>2006</v>
      </c>
      <c r="G1347" t="s">
        <v>15</v>
      </c>
      <c r="H1347" t="s">
        <v>16</v>
      </c>
      <c r="I1347">
        <v>0</v>
      </c>
      <c r="J1347" t="s">
        <v>17</v>
      </c>
      <c r="K1347">
        <v>0</v>
      </c>
      <c r="L1347">
        <v>0</v>
      </c>
      <c r="M1347" t="s">
        <v>16</v>
      </c>
      <c r="N1347" s="3">
        <v>25</v>
      </c>
      <c r="O1347" s="3">
        <v>10</v>
      </c>
      <c r="P1347" s="3">
        <v>12</v>
      </c>
      <c r="Q1347" s="3">
        <v>5</v>
      </c>
      <c r="R1347" s="3">
        <v>50</v>
      </c>
      <c r="S1347" s="3">
        <v>97</v>
      </c>
      <c r="T1347" t="s">
        <v>16</v>
      </c>
      <c r="U1347" t="s">
        <v>16</v>
      </c>
    </row>
    <row r="1348" spans="1:21" x14ac:dyDescent="0.45">
      <c r="A1348" t="s">
        <v>1173</v>
      </c>
      <c r="B1348" t="s">
        <v>469</v>
      </c>
      <c r="C1348" t="s">
        <v>1189</v>
      </c>
      <c r="D1348" t="s">
        <v>1190</v>
      </c>
      <c r="E1348">
        <v>2004</v>
      </c>
      <c r="F1348">
        <v>2006</v>
      </c>
      <c r="G1348" t="s">
        <v>15</v>
      </c>
      <c r="H1348" t="s">
        <v>16</v>
      </c>
      <c r="I1348">
        <v>0</v>
      </c>
      <c r="J1348" t="s">
        <v>15</v>
      </c>
      <c r="K1348">
        <v>0</v>
      </c>
      <c r="L1348">
        <v>0</v>
      </c>
      <c r="M1348" t="s">
        <v>16</v>
      </c>
      <c r="N1348" s="3">
        <v>25</v>
      </c>
      <c r="O1348" s="3">
        <v>10</v>
      </c>
      <c r="P1348" s="3">
        <v>12</v>
      </c>
      <c r="Q1348" s="3">
        <v>5</v>
      </c>
      <c r="R1348" s="3">
        <v>50</v>
      </c>
      <c r="S1348" s="3">
        <v>96</v>
      </c>
      <c r="T1348" t="s">
        <v>16</v>
      </c>
      <c r="U1348" t="s">
        <v>16</v>
      </c>
    </row>
    <row r="1349" spans="1:21" x14ac:dyDescent="0.45">
      <c r="A1349" t="s">
        <v>1173</v>
      </c>
      <c r="B1349" t="s">
        <v>469</v>
      </c>
      <c r="C1349" t="s">
        <v>1189</v>
      </c>
      <c r="D1349" t="s">
        <v>1190</v>
      </c>
      <c r="E1349">
        <v>2004</v>
      </c>
      <c r="F1349">
        <v>2006</v>
      </c>
      <c r="G1349" t="s">
        <v>15</v>
      </c>
      <c r="H1349" t="s">
        <v>16</v>
      </c>
      <c r="I1349">
        <v>0</v>
      </c>
      <c r="J1349" t="s">
        <v>17</v>
      </c>
      <c r="K1349">
        <v>0</v>
      </c>
      <c r="L1349">
        <v>0</v>
      </c>
      <c r="M1349" t="s">
        <v>16</v>
      </c>
      <c r="N1349" s="3">
        <v>25</v>
      </c>
      <c r="O1349" s="3">
        <v>10</v>
      </c>
      <c r="P1349" s="3">
        <v>0</v>
      </c>
      <c r="Q1349" s="3">
        <v>5</v>
      </c>
      <c r="R1349" s="3">
        <v>50</v>
      </c>
      <c r="S1349" s="3">
        <v>0</v>
      </c>
      <c r="T1349" t="s">
        <v>16</v>
      </c>
      <c r="U1349" t="s">
        <v>16</v>
      </c>
    </row>
    <row r="1350" spans="1:21" x14ac:dyDescent="0.45">
      <c r="A1350" t="s">
        <v>1173</v>
      </c>
      <c r="B1350" t="s">
        <v>469</v>
      </c>
      <c r="C1350" t="s">
        <v>1189</v>
      </c>
      <c r="D1350" t="s">
        <v>1190</v>
      </c>
      <c r="E1350">
        <v>2004</v>
      </c>
      <c r="F1350">
        <v>2006</v>
      </c>
      <c r="G1350" t="s">
        <v>15</v>
      </c>
      <c r="H1350">
        <v>4</v>
      </c>
      <c r="I1350">
        <v>30</v>
      </c>
      <c r="J1350" t="s">
        <v>17</v>
      </c>
      <c r="K1350">
        <v>0</v>
      </c>
      <c r="L1350">
        <v>0</v>
      </c>
      <c r="M1350" t="s">
        <v>16</v>
      </c>
      <c r="N1350" s="3">
        <v>25</v>
      </c>
      <c r="O1350" s="3">
        <v>10</v>
      </c>
      <c r="P1350" s="3">
        <v>12</v>
      </c>
      <c r="Q1350" s="3">
        <v>5</v>
      </c>
      <c r="R1350" s="3">
        <v>50</v>
      </c>
      <c r="S1350" s="3">
        <v>79</v>
      </c>
      <c r="T1350" t="s">
        <v>16</v>
      </c>
      <c r="U1350" t="s">
        <v>16</v>
      </c>
    </row>
    <row r="1351" spans="1:21" x14ac:dyDescent="0.45">
      <c r="A1351" t="s">
        <v>1173</v>
      </c>
      <c r="B1351" t="s">
        <v>1183</v>
      </c>
      <c r="C1351" t="s">
        <v>1191</v>
      </c>
      <c r="D1351" t="s">
        <v>1192</v>
      </c>
      <c r="E1351">
        <v>2005</v>
      </c>
      <c r="F1351">
        <v>2006</v>
      </c>
      <c r="G1351" t="s">
        <v>15</v>
      </c>
      <c r="H1351" t="s">
        <v>16</v>
      </c>
      <c r="I1351">
        <v>0</v>
      </c>
      <c r="J1351" t="s">
        <v>17</v>
      </c>
      <c r="K1351">
        <v>0</v>
      </c>
      <c r="L1351">
        <v>0</v>
      </c>
      <c r="M1351" t="s">
        <v>16</v>
      </c>
      <c r="N1351" s="3">
        <v>25</v>
      </c>
      <c r="O1351" s="3">
        <v>10</v>
      </c>
      <c r="P1351" s="3">
        <v>12</v>
      </c>
      <c r="Q1351" s="3">
        <v>5</v>
      </c>
      <c r="R1351" s="3">
        <v>50</v>
      </c>
      <c r="S1351" s="3">
        <v>2</v>
      </c>
      <c r="T1351" t="s">
        <v>16</v>
      </c>
      <c r="U1351" t="s">
        <v>16</v>
      </c>
    </row>
    <row r="1352" spans="1:21" x14ac:dyDescent="0.45">
      <c r="A1352" t="s">
        <v>1173</v>
      </c>
      <c r="B1352" t="s">
        <v>1183</v>
      </c>
      <c r="C1352" t="s">
        <v>1191</v>
      </c>
      <c r="D1352" t="s">
        <v>1192</v>
      </c>
      <c r="E1352">
        <v>2005</v>
      </c>
      <c r="F1352">
        <v>2006</v>
      </c>
      <c r="G1352" t="s">
        <v>15</v>
      </c>
      <c r="H1352" t="s">
        <v>16</v>
      </c>
      <c r="I1352">
        <v>0</v>
      </c>
      <c r="J1352" t="s">
        <v>15</v>
      </c>
      <c r="K1352">
        <v>0</v>
      </c>
      <c r="L1352">
        <v>0</v>
      </c>
      <c r="M1352" t="s">
        <v>16</v>
      </c>
      <c r="N1352" s="3">
        <v>25</v>
      </c>
      <c r="O1352" s="3">
        <v>10</v>
      </c>
      <c r="P1352" s="3">
        <v>12</v>
      </c>
      <c r="Q1352" s="3">
        <v>5</v>
      </c>
      <c r="R1352" s="3">
        <v>50</v>
      </c>
      <c r="S1352" s="3">
        <v>16</v>
      </c>
      <c r="T1352" t="s">
        <v>16</v>
      </c>
      <c r="U1352" t="s">
        <v>16</v>
      </c>
    </row>
    <row r="1353" spans="1:21" x14ac:dyDescent="0.45">
      <c r="A1353" t="s">
        <v>1173</v>
      </c>
      <c r="B1353" t="s">
        <v>1183</v>
      </c>
      <c r="C1353" t="s">
        <v>1191</v>
      </c>
      <c r="D1353" t="s">
        <v>1192</v>
      </c>
      <c r="E1353">
        <v>2005</v>
      </c>
      <c r="F1353">
        <v>2006</v>
      </c>
      <c r="G1353" t="s">
        <v>15</v>
      </c>
      <c r="H1353" t="s">
        <v>16</v>
      </c>
      <c r="I1353">
        <v>0</v>
      </c>
      <c r="J1353" t="s">
        <v>17</v>
      </c>
      <c r="K1353">
        <v>0</v>
      </c>
      <c r="L1353">
        <v>0</v>
      </c>
      <c r="M1353" t="s">
        <v>16</v>
      </c>
      <c r="N1353" s="3">
        <v>25</v>
      </c>
      <c r="O1353" s="3">
        <v>10</v>
      </c>
      <c r="P1353" s="3">
        <v>0</v>
      </c>
      <c r="Q1353" s="3">
        <v>5</v>
      </c>
      <c r="R1353" s="3">
        <v>50</v>
      </c>
      <c r="S1353" s="3">
        <v>2</v>
      </c>
      <c r="T1353" t="s">
        <v>16</v>
      </c>
      <c r="U1353" t="s">
        <v>16</v>
      </c>
    </row>
    <row r="1354" spans="1:21" x14ac:dyDescent="0.45">
      <c r="A1354" t="s">
        <v>1173</v>
      </c>
      <c r="B1354" t="s">
        <v>1183</v>
      </c>
      <c r="C1354" t="s">
        <v>1191</v>
      </c>
      <c r="D1354" t="s">
        <v>1192</v>
      </c>
      <c r="E1354">
        <v>2005</v>
      </c>
      <c r="F1354">
        <v>2006</v>
      </c>
      <c r="G1354" t="s">
        <v>15</v>
      </c>
      <c r="H1354">
        <v>4</v>
      </c>
      <c r="I1354">
        <v>30</v>
      </c>
      <c r="J1354" t="s">
        <v>17</v>
      </c>
      <c r="K1354">
        <v>0</v>
      </c>
      <c r="L1354">
        <v>0</v>
      </c>
      <c r="M1354" t="s">
        <v>16</v>
      </c>
      <c r="N1354" s="3">
        <v>25</v>
      </c>
      <c r="O1354" s="3">
        <v>10</v>
      </c>
      <c r="P1354" s="3">
        <v>12</v>
      </c>
      <c r="Q1354" s="3">
        <v>5</v>
      </c>
      <c r="R1354" s="3">
        <v>50</v>
      </c>
      <c r="S1354" s="3">
        <v>0</v>
      </c>
      <c r="T1354" t="s">
        <v>16</v>
      </c>
      <c r="U1354" t="s">
        <v>16</v>
      </c>
    </row>
    <row r="1355" spans="1:21" x14ac:dyDescent="0.45">
      <c r="A1355" t="s">
        <v>1173</v>
      </c>
      <c r="B1355" t="s">
        <v>1182</v>
      </c>
      <c r="C1355" t="s">
        <v>1189</v>
      </c>
      <c r="D1355" t="s">
        <v>1190</v>
      </c>
      <c r="E1355">
        <v>2004</v>
      </c>
      <c r="F1355">
        <v>2006</v>
      </c>
      <c r="G1355" t="s">
        <v>15</v>
      </c>
      <c r="H1355" t="s">
        <v>16</v>
      </c>
      <c r="I1355">
        <v>0</v>
      </c>
      <c r="J1355" t="s">
        <v>17</v>
      </c>
      <c r="K1355">
        <v>0</v>
      </c>
      <c r="L1355">
        <v>0</v>
      </c>
      <c r="M1355" t="s">
        <v>16</v>
      </c>
      <c r="N1355" s="3">
        <v>25</v>
      </c>
      <c r="O1355" s="3">
        <v>10</v>
      </c>
      <c r="P1355" s="3">
        <v>12</v>
      </c>
      <c r="Q1355" s="3">
        <v>5</v>
      </c>
      <c r="R1355" s="3">
        <v>50</v>
      </c>
      <c r="S1355" s="3">
        <v>67</v>
      </c>
      <c r="T1355" t="s">
        <v>16</v>
      </c>
      <c r="U1355" t="s">
        <v>16</v>
      </c>
    </row>
    <row r="1356" spans="1:21" x14ac:dyDescent="0.45">
      <c r="A1356" t="s">
        <v>1173</v>
      </c>
      <c r="B1356" t="s">
        <v>1182</v>
      </c>
      <c r="C1356" t="s">
        <v>1189</v>
      </c>
      <c r="D1356" t="s">
        <v>1190</v>
      </c>
      <c r="E1356">
        <v>2004</v>
      </c>
      <c r="F1356">
        <v>2006</v>
      </c>
      <c r="G1356" t="s">
        <v>15</v>
      </c>
      <c r="H1356" t="s">
        <v>16</v>
      </c>
      <c r="I1356">
        <v>0</v>
      </c>
      <c r="J1356" t="s">
        <v>15</v>
      </c>
      <c r="K1356">
        <v>0</v>
      </c>
      <c r="L1356">
        <v>0</v>
      </c>
      <c r="M1356" t="s">
        <v>16</v>
      </c>
      <c r="N1356" s="3">
        <v>25</v>
      </c>
      <c r="O1356" s="3">
        <v>10</v>
      </c>
      <c r="P1356" s="3">
        <v>12</v>
      </c>
      <c r="Q1356" s="3">
        <v>5</v>
      </c>
      <c r="R1356" s="3">
        <v>50</v>
      </c>
      <c r="S1356" s="3">
        <v>84</v>
      </c>
      <c r="T1356" t="s">
        <v>16</v>
      </c>
      <c r="U1356" t="s">
        <v>16</v>
      </c>
    </row>
    <row r="1357" spans="1:21" x14ac:dyDescent="0.45">
      <c r="A1357" t="s">
        <v>1173</v>
      </c>
      <c r="B1357" t="s">
        <v>1182</v>
      </c>
      <c r="C1357" t="s">
        <v>1189</v>
      </c>
      <c r="D1357" t="s">
        <v>1190</v>
      </c>
      <c r="E1357">
        <v>2004</v>
      </c>
      <c r="F1357">
        <v>2006</v>
      </c>
      <c r="G1357" t="s">
        <v>15</v>
      </c>
      <c r="H1357" t="s">
        <v>16</v>
      </c>
      <c r="I1357">
        <v>0</v>
      </c>
      <c r="J1357" t="s">
        <v>17</v>
      </c>
      <c r="K1357">
        <v>0</v>
      </c>
      <c r="L1357">
        <v>0</v>
      </c>
      <c r="M1357" t="s">
        <v>16</v>
      </c>
      <c r="N1357" s="3">
        <v>25</v>
      </c>
      <c r="O1357" s="3">
        <v>10</v>
      </c>
      <c r="P1357" s="3">
        <v>0</v>
      </c>
      <c r="Q1357" s="3">
        <v>5</v>
      </c>
      <c r="R1357" s="3">
        <v>50</v>
      </c>
      <c r="S1357" s="3">
        <v>0</v>
      </c>
      <c r="T1357" t="s">
        <v>16</v>
      </c>
      <c r="U1357" t="s">
        <v>16</v>
      </c>
    </row>
    <row r="1358" spans="1:21" x14ac:dyDescent="0.45">
      <c r="A1358" t="s">
        <v>1173</v>
      </c>
      <c r="B1358" t="s">
        <v>1182</v>
      </c>
      <c r="C1358" t="s">
        <v>1189</v>
      </c>
      <c r="D1358" t="s">
        <v>1190</v>
      </c>
      <c r="E1358">
        <v>2004</v>
      </c>
      <c r="F1358">
        <v>2006</v>
      </c>
      <c r="G1358" t="s">
        <v>15</v>
      </c>
      <c r="H1358">
        <v>4</v>
      </c>
      <c r="I1358">
        <v>30</v>
      </c>
      <c r="J1358" t="s">
        <v>17</v>
      </c>
      <c r="K1358">
        <v>0</v>
      </c>
      <c r="L1358">
        <v>0</v>
      </c>
      <c r="M1358" t="s">
        <v>16</v>
      </c>
      <c r="N1358" s="3">
        <v>25</v>
      </c>
      <c r="O1358" s="3">
        <v>10</v>
      </c>
      <c r="P1358" s="3">
        <v>12</v>
      </c>
      <c r="Q1358" s="3">
        <v>5</v>
      </c>
      <c r="R1358" s="3">
        <v>50</v>
      </c>
      <c r="S1358" s="3">
        <v>83</v>
      </c>
      <c r="T1358" t="s">
        <v>16</v>
      </c>
      <c r="U1358" t="s">
        <v>16</v>
      </c>
    </row>
    <row r="1359" spans="1:21" x14ac:dyDescent="0.45">
      <c r="A1359" t="s">
        <v>1173</v>
      </c>
      <c r="B1359" t="s">
        <v>484</v>
      </c>
      <c r="C1359" t="s">
        <v>1189</v>
      </c>
      <c r="D1359" t="s">
        <v>1190</v>
      </c>
      <c r="E1359">
        <v>2004</v>
      </c>
      <c r="F1359">
        <v>2006</v>
      </c>
      <c r="G1359" t="s">
        <v>15</v>
      </c>
      <c r="H1359" t="s">
        <v>16</v>
      </c>
      <c r="I1359">
        <v>0</v>
      </c>
      <c r="J1359" t="s">
        <v>17</v>
      </c>
      <c r="K1359">
        <v>0</v>
      </c>
      <c r="L1359">
        <v>0</v>
      </c>
      <c r="M1359" t="s">
        <v>16</v>
      </c>
      <c r="N1359" s="3">
        <v>25</v>
      </c>
      <c r="O1359" s="3">
        <v>10</v>
      </c>
      <c r="P1359" s="3">
        <v>12</v>
      </c>
      <c r="Q1359" s="3">
        <v>5</v>
      </c>
      <c r="R1359" s="3">
        <v>50</v>
      </c>
      <c r="S1359" s="3">
        <v>8</v>
      </c>
      <c r="T1359" t="s">
        <v>16</v>
      </c>
      <c r="U1359" t="s">
        <v>16</v>
      </c>
    </row>
    <row r="1360" spans="1:21" x14ac:dyDescent="0.45">
      <c r="A1360" t="s">
        <v>1173</v>
      </c>
      <c r="B1360" t="s">
        <v>484</v>
      </c>
      <c r="C1360" t="s">
        <v>1189</v>
      </c>
      <c r="D1360" t="s">
        <v>1190</v>
      </c>
      <c r="E1360">
        <v>2004</v>
      </c>
      <c r="F1360">
        <v>2006</v>
      </c>
      <c r="G1360" t="s">
        <v>15</v>
      </c>
      <c r="H1360" t="s">
        <v>16</v>
      </c>
      <c r="I1360">
        <v>0</v>
      </c>
      <c r="J1360" t="s">
        <v>15</v>
      </c>
      <c r="K1360">
        <v>0</v>
      </c>
      <c r="L1360">
        <v>0</v>
      </c>
      <c r="M1360" t="s">
        <v>16</v>
      </c>
      <c r="N1360" s="3">
        <v>25</v>
      </c>
      <c r="O1360" s="3">
        <v>10</v>
      </c>
      <c r="P1360" s="3">
        <v>12</v>
      </c>
      <c r="Q1360" s="3">
        <v>5</v>
      </c>
      <c r="R1360" s="3">
        <v>50</v>
      </c>
      <c r="S1360" s="3">
        <v>14</v>
      </c>
      <c r="T1360" t="s">
        <v>16</v>
      </c>
      <c r="U1360" t="s">
        <v>16</v>
      </c>
    </row>
    <row r="1361" spans="1:21" x14ac:dyDescent="0.45">
      <c r="A1361" t="s">
        <v>1173</v>
      </c>
      <c r="B1361" t="s">
        <v>484</v>
      </c>
      <c r="C1361" t="s">
        <v>1189</v>
      </c>
      <c r="D1361" t="s">
        <v>1190</v>
      </c>
      <c r="E1361">
        <v>2004</v>
      </c>
      <c r="F1361">
        <v>2006</v>
      </c>
      <c r="G1361" t="s">
        <v>15</v>
      </c>
      <c r="H1361" t="s">
        <v>16</v>
      </c>
      <c r="I1361">
        <v>0</v>
      </c>
      <c r="J1361" t="s">
        <v>17</v>
      </c>
      <c r="K1361">
        <v>0</v>
      </c>
      <c r="L1361">
        <v>0</v>
      </c>
      <c r="M1361" t="s">
        <v>16</v>
      </c>
      <c r="N1361" s="3">
        <v>25</v>
      </c>
      <c r="O1361" s="3">
        <v>10</v>
      </c>
      <c r="P1361" s="3">
        <v>0</v>
      </c>
      <c r="Q1361" s="3">
        <v>5</v>
      </c>
      <c r="R1361" s="3">
        <v>50</v>
      </c>
      <c r="S1361" s="3">
        <v>6</v>
      </c>
      <c r="T1361" t="s">
        <v>16</v>
      </c>
      <c r="U1361" t="s">
        <v>16</v>
      </c>
    </row>
    <row r="1362" spans="1:21" x14ac:dyDescent="0.45">
      <c r="A1362" t="s">
        <v>1173</v>
      </c>
      <c r="B1362" t="s">
        <v>484</v>
      </c>
      <c r="C1362" t="s">
        <v>1189</v>
      </c>
      <c r="D1362" t="s">
        <v>1190</v>
      </c>
      <c r="E1362">
        <v>2004</v>
      </c>
      <c r="F1362">
        <v>2006</v>
      </c>
      <c r="G1362" t="s">
        <v>15</v>
      </c>
      <c r="H1362">
        <v>4</v>
      </c>
      <c r="I1362">
        <v>30</v>
      </c>
      <c r="J1362" t="s">
        <v>17</v>
      </c>
      <c r="K1362">
        <v>0</v>
      </c>
      <c r="L1362">
        <v>0</v>
      </c>
      <c r="M1362" t="s">
        <v>16</v>
      </c>
      <c r="N1362" s="3">
        <v>25</v>
      </c>
      <c r="O1362" s="3">
        <v>10</v>
      </c>
      <c r="P1362" s="3">
        <v>12</v>
      </c>
      <c r="Q1362" s="3">
        <v>5</v>
      </c>
      <c r="R1362" s="3">
        <v>50</v>
      </c>
      <c r="S1362" s="3">
        <v>16</v>
      </c>
      <c r="T1362" t="s">
        <v>16</v>
      </c>
      <c r="U1362" t="s">
        <v>16</v>
      </c>
    </row>
    <row r="1363" spans="1:21" x14ac:dyDescent="0.45">
      <c r="A1363" t="s">
        <v>1173</v>
      </c>
      <c r="B1363" t="s">
        <v>243</v>
      </c>
      <c r="C1363" t="s">
        <v>1189</v>
      </c>
      <c r="D1363" t="s">
        <v>1190</v>
      </c>
      <c r="E1363">
        <v>2004</v>
      </c>
      <c r="F1363">
        <v>2006</v>
      </c>
      <c r="G1363" t="s">
        <v>15</v>
      </c>
      <c r="H1363" t="s">
        <v>16</v>
      </c>
      <c r="I1363">
        <v>0</v>
      </c>
      <c r="J1363" t="s">
        <v>17</v>
      </c>
      <c r="K1363">
        <v>0</v>
      </c>
      <c r="L1363">
        <v>0</v>
      </c>
      <c r="M1363" t="s">
        <v>16</v>
      </c>
      <c r="N1363" s="3">
        <v>25</v>
      </c>
      <c r="O1363" s="3">
        <v>10</v>
      </c>
      <c r="P1363" s="3">
        <v>12</v>
      </c>
      <c r="Q1363" s="3">
        <v>5</v>
      </c>
      <c r="R1363" s="3">
        <v>50</v>
      </c>
      <c r="S1363" s="3">
        <v>95</v>
      </c>
      <c r="T1363" t="s">
        <v>16</v>
      </c>
      <c r="U1363" t="s">
        <v>16</v>
      </c>
    </row>
    <row r="1364" spans="1:21" x14ac:dyDescent="0.45">
      <c r="A1364" t="s">
        <v>1173</v>
      </c>
      <c r="B1364" t="s">
        <v>243</v>
      </c>
      <c r="C1364" t="s">
        <v>1189</v>
      </c>
      <c r="D1364" t="s">
        <v>1190</v>
      </c>
      <c r="E1364">
        <v>2004</v>
      </c>
      <c r="F1364">
        <v>2006</v>
      </c>
      <c r="G1364" t="s">
        <v>15</v>
      </c>
      <c r="H1364" t="s">
        <v>16</v>
      </c>
      <c r="I1364">
        <v>0</v>
      </c>
      <c r="J1364" t="s">
        <v>15</v>
      </c>
      <c r="K1364">
        <v>0</v>
      </c>
      <c r="L1364">
        <v>0</v>
      </c>
      <c r="M1364" t="s">
        <v>16</v>
      </c>
      <c r="N1364" s="3">
        <v>25</v>
      </c>
      <c r="O1364" s="3">
        <v>10</v>
      </c>
      <c r="P1364" s="3">
        <v>12</v>
      </c>
      <c r="Q1364" s="3">
        <v>5</v>
      </c>
      <c r="R1364" s="3">
        <v>50</v>
      </c>
      <c r="S1364" s="3">
        <v>92</v>
      </c>
      <c r="T1364" t="s">
        <v>16</v>
      </c>
      <c r="U1364" t="s">
        <v>16</v>
      </c>
    </row>
    <row r="1365" spans="1:21" x14ac:dyDescent="0.45">
      <c r="A1365" t="s">
        <v>1173</v>
      </c>
      <c r="B1365" t="s">
        <v>243</v>
      </c>
      <c r="C1365" t="s">
        <v>1189</v>
      </c>
      <c r="D1365" t="s">
        <v>1190</v>
      </c>
      <c r="E1365">
        <v>2004</v>
      </c>
      <c r="F1365">
        <v>2006</v>
      </c>
      <c r="G1365" t="s">
        <v>15</v>
      </c>
      <c r="H1365" t="s">
        <v>16</v>
      </c>
      <c r="I1365">
        <v>0</v>
      </c>
      <c r="J1365" t="s">
        <v>17</v>
      </c>
      <c r="K1365">
        <v>0</v>
      </c>
      <c r="L1365">
        <v>0</v>
      </c>
      <c r="M1365" t="s">
        <v>16</v>
      </c>
      <c r="N1365" s="3">
        <v>25</v>
      </c>
      <c r="O1365" s="3">
        <v>10</v>
      </c>
      <c r="P1365" s="3">
        <v>0</v>
      </c>
      <c r="Q1365" s="3">
        <v>5</v>
      </c>
      <c r="R1365" s="3">
        <v>50</v>
      </c>
      <c r="S1365" s="3">
        <v>86</v>
      </c>
      <c r="T1365" t="s">
        <v>16</v>
      </c>
      <c r="U1365" t="s">
        <v>16</v>
      </c>
    </row>
    <row r="1366" spans="1:21" x14ac:dyDescent="0.45">
      <c r="A1366" t="s">
        <v>1173</v>
      </c>
      <c r="B1366" t="s">
        <v>243</v>
      </c>
      <c r="C1366" t="s">
        <v>1189</v>
      </c>
      <c r="D1366" t="s">
        <v>1190</v>
      </c>
      <c r="E1366">
        <v>2004</v>
      </c>
      <c r="F1366">
        <v>2006</v>
      </c>
      <c r="G1366" t="s">
        <v>15</v>
      </c>
      <c r="H1366">
        <v>4</v>
      </c>
      <c r="I1366">
        <v>30</v>
      </c>
      <c r="J1366" t="s">
        <v>17</v>
      </c>
      <c r="K1366">
        <v>0</v>
      </c>
      <c r="L1366">
        <v>0</v>
      </c>
      <c r="M1366" t="s">
        <v>16</v>
      </c>
      <c r="N1366" s="3">
        <v>25</v>
      </c>
      <c r="O1366" s="3">
        <v>10</v>
      </c>
      <c r="P1366" s="3">
        <v>12</v>
      </c>
      <c r="Q1366" s="3">
        <v>5</v>
      </c>
      <c r="R1366" s="3">
        <v>50</v>
      </c>
      <c r="S1366" s="3">
        <v>88</v>
      </c>
      <c r="T1366" t="s">
        <v>16</v>
      </c>
      <c r="U1366" t="s">
        <v>16</v>
      </c>
    </row>
    <row r="1367" spans="1:21" x14ac:dyDescent="0.45">
      <c r="A1367" t="s">
        <v>1173</v>
      </c>
      <c r="B1367" t="s">
        <v>101</v>
      </c>
      <c r="C1367" t="s">
        <v>1189</v>
      </c>
      <c r="D1367" t="s">
        <v>1190</v>
      </c>
      <c r="E1367">
        <v>2004</v>
      </c>
      <c r="F1367">
        <v>2006</v>
      </c>
      <c r="G1367" t="s">
        <v>15</v>
      </c>
      <c r="H1367" t="s">
        <v>16</v>
      </c>
      <c r="I1367">
        <v>0</v>
      </c>
      <c r="J1367" t="s">
        <v>17</v>
      </c>
      <c r="K1367">
        <v>0</v>
      </c>
      <c r="L1367">
        <v>0</v>
      </c>
      <c r="M1367" t="s">
        <v>16</v>
      </c>
      <c r="N1367" s="3">
        <v>25</v>
      </c>
      <c r="O1367" s="3">
        <v>10</v>
      </c>
      <c r="P1367" s="3">
        <v>12</v>
      </c>
      <c r="Q1367" s="3">
        <v>5</v>
      </c>
      <c r="R1367" s="3">
        <v>50</v>
      </c>
      <c r="S1367" s="3">
        <v>91</v>
      </c>
      <c r="T1367" t="s">
        <v>16</v>
      </c>
      <c r="U1367" t="s">
        <v>16</v>
      </c>
    </row>
    <row r="1368" spans="1:21" x14ac:dyDescent="0.45">
      <c r="A1368" t="s">
        <v>1173</v>
      </c>
      <c r="B1368" t="s">
        <v>101</v>
      </c>
      <c r="C1368" t="s">
        <v>1189</v>
      </c>
      <c r="D1368" t="s">
        <v>1190</v>
      </c>
      <c r="E1368">
        <v>2004</v>
      </c>
      <c r="F1368">
        <v>2006</v>
      </c>
      <c r="G1368" t="s">
        <v>15</v>
      </c>
      <c r="H1368" t="s">
        <v>16</v>
      </c>
      <c r="I1368">
        <v>0</v>
      </c>
      <c r="J1368" t="s">
        <v>15</v>
      </c>
      <c r="K1368">
        <v>0</v>
      </c>
      <c r="L1368">
        <v>0</v>
      </c>
      <c r="M1368" t="s">
        <v>16</v>
      </c>
      <c r="N1368" s="3">
        <v>25</v>
      </c>
      <c r="O1368" s="3">
        <v>10</v>
      </c>
      <c r="P1368" s="3">
        <v>12</v>
      </c>
      <c r="Q1368" s="3">
        <v>5</v>
      </c>
      <c r="R1368" s="3">
        <v>50</v>
      </c>
      <c r="S1368" s="3">
        <v>96</v>
      </c>
      <c r="T1368" t="s">
        <v>16</v>
      </c>
      <c r="U1368" t="s">
        <v>16</v>
      </c>
    </row>
    <row r="1369" spans="1:21" x14ac:dyDescent="0.45">
      <c r="A1369" t="s">
        <v>1173</v>
      </c>
      <c r="B1369" t="s">
        <v>101</v>
      </c>
      <c r="C1369" t="s">
        <v>1189</v>
      </c>
      <c r="D1369" t="s">
        <v>1190</v>
      </c>
      <c r="E1369">
        <v>2004</v>
      </c>
      <c r="F1369">
        <v>2006</v>
      </c>
      <c r="G1369" t="s">
        <v>15</v>
      </c>
      <c r="H1369" t="s">
        <v>16</v>
      </c>
      <c r="I1369">
        <v>0</v>
      </c>
      <c r="J1369" t="s">
        <v>17</v>
      </c>
      <c r="K1369">
        <v>0</v>
      </c>
      <c r="L1369">
        <v>0</v>
      </c>
      <c r="M1369" t="s">
        <v>16</v>
      </c>
      <c r="N1369" s="3">
        <v>25</v>
      </c>
      <c r="O1369" s="3">
        <v>10</v>
      </c>
      <c r="P1369" s="3">
        <v>0</v>
      </c>
      <c r="Q1369" s="3">
        <v>5</v>
      </c>
      <c r="R1369" s="3">
        <v>50</v>
      </c>
      <c r="S1369" s="3">
        <v>94</v>
      </c>
      <c r="T1369" t="s">
        <v>16</v>
      </c>
      <c r="U1369" t="s">
        <v>16</v>
      </c>
    </row>
    <row r="1370" spans="1:21" x14ac:dyDescent="0.45">
      <c r="A1370" t="s">
        <v>1173</v>
      </c>
      <c r="B1370" t="s">
        <v>101</v>
      </c>
      <c r="C1370" t="s">
        <v>1189</v>
      </c>
      <c r="D1370" t="s">
        <v>1190</v>
      </c>
      <c r="E1370">
        <v>2004</v>
      </c>
      <c r="F1370">
        <v>2006</v>
      </c>
      <c r="G1370" t="s">
        <v>15</v>
      </c>
      <c r="H1370">
        <v>4</v>
      </c>
      <c r="I1370">
        <v>30</v>
      </c>
      <c r="J1370" t="s">
        <v>17</v>
      </c>
      <c r="K1370">
        <v>0</v>
      </c>
      <c r="L1370">
        <v>0</v>
      </c>
      <c r="M1370" t="s">
        <v>16</v>
      </c>
      <c r="N1370" s="3">
        <v>25</v>
      </c>
      <c r="O1370" s="3">
        <v>10</v>
      </c>
      <c r="P1370" s="3">
        <v>12</v>
      </c>
      <c r="Q1370" s="3">
        <v>5</v>
      </c>
      <c r="R1370" s="3">
        <v>50</v>
      </c>
      <c r="S1370" s="3">
        <v>96</v>
      </c>
      <c r="T1370" t="s">
        <v>16</v>
      </c>
      <c r="U1370" t="s">
        <v>16</v>
      </c>
    </row>
    <row r="1371" spans="1:21" x14ac:dyDescent="0.45">
      <c r="A1371" t="s">
        <v>1173</v>
      </c>
      <c r="B1371" t="s">
        <v>1185</v>
      </c>
      <c r="C1371" t="s">
        <v>1189</v>
      </c>
      <c r="D1371" t="s">
        <v>1190</v>
      </c>
      <c r="E1371">
        <v>2004</v>
      </c>
      <c r="F1371">
        <v>2006</v>
      </c>
      <c r="G1371" t="s">
        <v>15</v>
      </c>
      <c r="H1371" t="s">
        <v>16</v>
      </c>
      <c r="I1371">
        <v>0</v>
      </c>
      <c r="J1371" t="s">
        <v>17</v>
      </c>
      <c r="K1371">
        <v>0</v>
      </c>
      <c r="L1371">
        <v>0</v>
      </c>
      <c r="M1371" t="s">
        <v>16</v>
      </c>
      <c r="N1371" s="3">
        <v>25</v>
      </c>
      <c r="O1371" s="3">
        <v>10</v>
      </c>
      <c r="P1371" s="3">
        <v>12</v>
      </c>
      <c r="Q1371" s="3">
        <v>5</v>
      </c>
      <c r="R1371" s="3">
        <v>50</v>
      </c>
      <c r="S1371" s="3">
        <v>1</v>
      </c>
      <c r="T1371" t="s">
        <v>16</v>
      </c>
      <c r="U1371" t="s">
        <v>16</v>
      </c>
    </row>
    <row r="1372" spans="1:21" x14ac:dyDescent="0.45">
      <c r="A1372" t="s">
        <v>1173</v>
      </c>
      <c r="B1372" t="s">
        <v>1185</v>
      </c>
      <c r="C1372" t="s">
        <v>1189</v>
      </c>
      <c r="D1372" t="s">
        <v>1190</v>
      </c>
      <c r="E1372">
        <v>2004</v>
      </c>
      <c r="F1372">
        <v>2006</v>
      </c>
      <c r="G1372" t="s">
        <v>15</v>
      </c>
      <c r="H1372" t="s">
        <v>16</v>
      </c>
      <c r="I1372">
        <v>0</v>
      </c>
      <c r="J1372" t="s">
        <v>15</v>
      </c>
      <c r="K1372">
        <v>0</v>
      </c>
      <c r="L1372">
        <v>0</v>
      </c>
      <c r="M1372" t="s">
        <v>16</v>
      </c>
      <c r="N1372" s="3">
        <v>25</v>
      </c>
      <c r="O1372" s="3">
        <v>10</v>
      </c>
      <c r="P1372" s="3">
        <v>12</v>
      </c>
      <c r="Q1372" s="3">
        <v>5</v>
      </c>
      <c r="R1372" s="3">
        <v>50</v>
      </c>
      <c r="S1372" s="3">
        <v>0</v>
      </c>
      <c r="T1372" t="s">
        <v>16</v>
      </c>
      <c r="U1372" t="s">
        <v>16</v>
      </c>
    </row>
    <row r="1373" spans="1:21" x14ac:dyDescent="0.45">
      <c r="A1373" t="s">
        <v>1173</v>
      </c>
      <c r="B1373" t="s">
        <v>1185</v>
      </c>
      <c r="C1373" t="s">
        <v>1189</v>
      </c>
      <c r="D1373" t="s">
        <v>1190</v>
      </c>
      <c r="E1373">
        <v>2004</v>
      </c>
      <c r="F1373">
        <v>2006</v>
      </c>
      <c r="G1373" t="s">
        <v>15</v>
      </c>
      <c r="H1373" t="s">
        <v>16</v>
      </c>
      <c r="I1373">
        <v>0</v>
      </c>
      <c r="J1373" t="s">
        <v>17</v>
      </c>
      <c r="K1373">
        <v>0</v>
      </c>
      <c r="L1373">
        <v>0</v>
      </c>
      <c r="M1373" t="s">
        <v>16</v>
      </c>
      <c r="N1373" s="3">
        <v>25</v>
      </c>
      <c r="O1373" s="3">
        <v>10</v>
      </c>
      <c r="P1373" s="3">
        <v>0</v>
      </c>
      <c r="Q1373" s="3">
        <v>5</v>
      </c>
      <c r="R1373" s="3">
        <v>50</v>
      </c>
      <c r="S1373" s="3">
        <v>0</v>
      </c>
      <c r="T1373" t="s">
        <v>16</v>
      </c>
      <c r="U1373" t="s">
        <v>16</v>
      </c>
    </row>
    <row r="1374" spans="1:21" x14ac:dyDescent="0.45">
      <c r="A1374" t="s">
        <v>1173</v>
      </c>
      <c r="B1374" t="s">
        <v>1185</v>
      </c>
      <c r="C1374" t="s">
        <v>1189</v>
      </c>
      <c r="D1374" t="s">
        <v>1190</v>
      </c>
      <c r="E1374">
        <v>2004</v>
      </c>
      <c r="F1374">
        <v>2006</v>
      </c>
      <c r="G1374" t="s">
        <v>15</v>
      </c>
      <c r="H1374">
        <v>4</v>
      </c>
      <c r="I1374">
        <v>30</v>
      </c>
      <c r="J1374" t="s">
        <v>17</v>
      </c>
      <c r="K1374">
        <v>0</v>
      </c>
      <c r="L1374">
        <v>0</v>
      </c>
      <c r="M1374" t="s">
        <v>16</v>
      </c>
      <c r="N1374" s="3">
        <v>25</v>
      </c>
      <c r="O1374" s="3">
        <v>10</v>
      </c>
      <c r="P1374" s="3">
        <v>12</v>
      </c>
      <c r="Q1374" s="3">
        <v>5</v>
      </c>
      <c r="R1374" s="3">
        <v>50</v>
      </c>
      <c r="S1374" s="3">
        <v>0</v>
      </c>
      <c r="T1374" t="s">
        <v>16</v>
      </c>
      <c r="U1374" t="s">
        <v>16</v>
      </c>
    </row>
    <row r="1375" spans="1:21" x14ac:dyDescent="0.45">
      <c r="A1375" t="s">
        <v>1173</v>
      </c>
      <c r="B1375" t="s">
        <v>1178</v>
      </c>
      <c r="C1375" t="s">
        <v>1189</v>
      </c>
      <c r="D1375" t="s">
        <v>1190</v>
      </c>
      <c r="E1375">
        <v>2004</v>
      </c>
      <c r="F1375">
        <v>2006</v>
      </c>
      <c r="G1375" t="s">
        <v>15</v>
      </c>
      <c r="H1375" t="s">
        <v>16</v>
      </c>
      <c r="I1375">
        <v>0</v>
      </c>
      <c r="J1375" t="s">
        <v>17</v>
      </c>
      <c r="K1375">
        <v>0</v>
      </c>
      <c r="L1375">
        <v>0</v>
      </c>
      <c r="M1375" t="s">
        <v>16</v>
      </c>
      <c r="N1375" s="3">
        <v>25</v>
      </c>
      <c r="O1375" s="3">
        <v>10</v>
      </c>
      <c r="P1375" s="3">
        <v>12</v>
      </c>
      <c r="Q1375" s="3">
        <v>5</v>
      </c>
      <c r="R1375" s="3">
        <v>50</v>
      </c>
      <c r="S1375" s="3">
        <v>3</v>
      </c>
      <c r="T1375" t="s">
        <v>16</v>
      </c>
      <c r="U1375" t="s">
        <v>16</v>
      </c>
    </row>
    <row r="1376" spans="1:21" x14ac:dyDescent="0.45">
      <c r="A1376" t="s">
        <v>1173</v>
      </c>
      <c r="B1376" t="s">
        <v>1178</v>
      </c>
      <c r="C1376" t="s">
        <v>1189</v>
      </c>
      <c r="D1376" t="s">
        <v>1190</v>
      </c>
      <c r="E1376">
        <v>2004</v>
      </c>
      <c r="F1376">
        <v>2006</v>
      </c>
      <c r="G1376" t="s">
        <v>15</v>
      </c>
      <c r="H1376" t="s">
        <v>16</v>
      </c>
      <c r="I1376">
        <v>0</v>
      </c>
      <c r="J1376" t="s">
        <v>15</v>
      </c>
      <c r="K1376">
        <v>0</v>
      </c>
      <c r="L1376">
        <v>0</v>
      </c>
      <c r="M1376" t="s">
        <v>16</v>
      </c>
      <c r="N1376" s="3">
        <v>25</v>
      </c>
      <c r="O1376" s="3">
        <v>10</v>
      </c>
      <c r="P1376" s="3">
        <v>12</v>
      </c>
      <c r="Q1376" s="3">
        <v>5</v>
      </c>
      <c r="R1376" s="3">
        <v>50</v>
      </c>
      <c r="S1376" s="3">
        <v>3</v>
      </c>
      <c r="T1376" t="s">
        <v>16</v>
      </c>
      <c r="U1376" t="s">
        <v>16</v>
      </c>
    </row>
    <row r="1377" spans="1:21" x14ac:dyDescent="0.45">
      <c r="A1377" t="s">
        <v>1173</v>
      </c>
      <c r="B1377" t="s">
        <v>1178</v>
      </c>
      <c r="C1377" t="s">
        <v>1189</v>
      </c>
      <c r="D1377" t="s">
        <v>1190</v>
      </c>
      <c r="E1377">
        <v>2004</v>
      </c>
      <c r="F1377">
        <v>2006</v>
      </c>
      <c r="G1377" t="s">
        <v>15</v>
      </c>
      <c r="H1377" t="s">
        <v>16</v>
      </c>
      <c r="I1377">
        <v>0</v>
      </c>
      <c r="J1377" t="s">
        <v>17</v>
      </c>
      <c r="K1377">
        <v>0</v>
      </c>
      <c r="L1377">
        <v>0</v>
      </c>
      <c r="M1377" t="s">
        <v>16</v>
      </c>
      <c r="N1377" s="3">
        <v>25</v>
      </c>
      <c r="O1377" s="3">
        <v>10</v>
      </c>
      <c r="P1377" s="3">
        <v>0</v>
      </c>
      <c r="Q1377" s="3">
        <v>5</v>
      </c>
      <c r="R1377" s="3">
        <v>50</v>
      </c>
      <c r="S1377" s="3">
        <v>0</v>
      </c>
      <c r="T1377" t="s">
        <v>16</v>
      </c>
      <c r="U1377" t="s">
        <v>16</v>
      </c>
    </row>
    <row r="1378" spans="1:21" x14ac:dyDescent="0.45">
      <c r="A1378" t="s">
        <v>1173</v>
      </c>
      <c r="B1378" t="s">
        <v>1178</v>
      </c>
      <c r="C1378" t="s">
        <v>1189</v>
      </c>
      <c r="D1378" t="s">
        <v>1190</v>
      </c>
      <c r="E1378">
        <v>2004</v>
      </c>
      <c r="F1378">
        <v>2006</v>
      </c>
      <c r="G1378" t="s">
        <v>15</v>
      </c>
      <c r="H1378">
        <v>4</v>
      </c>
      <c r="I1378">
        <v>30</v>
      </c>
      <c r="J1378" t="s">
        <v>17</v>
      </c>
      <c r="K1378">
        <v>0</v>
      </c>
      <c r="L1378">
        <v>0</v>
      </c>
      <c r="M1378" t="s">
        <v>16</v>
      </c>
      <c r="N1378" s="3">
        <v>25</v>
      </c>
      <c r="O1378" s="3">
        <v>10</v>
      </c>
      <c r="P1378" s="3">
        <v>12</v>
      </c>
      <c r="Q1378" s="3">
        <v>5</v>
      </c>
      <c r="R1378" s="3">
        <v>50</v>
      </c>
      <c r="S1378" s="3">
        <v>6</v>
      </c>
      <c r="T1378" t="s">
        <v>16</v>
      </c>
      <c r="U1378" t="s">
        <v>16</v>
      </c>
    </row>
    <row r="1379" spans="1:21" x14ac:dyDescent="0.45">
      <c r="A1379" t="s">
        <v>1173</v>
      </c>
      <c r="B1379" t="s">
        <v>457</v>
      </c>
      <c r="C1379" t="s">
        <v>1189</v>
      </c>
      <c r="D1379" t="s">
        <v>1190</v>
      </c>
      <c r="E1379">
        <v>2004</v>
      </c>
      <c r="F1379">
        <v>2006</v>
      </c>
      <c r="G1379" t="s">
        <v>15</v>
      </c>
      <c r="H1379" t="s">
        <v>16</v>
      </c>
      <c r="I1379">
        <v>0</v>
      </c>
      <c r="J1379" t="s">
        <v>17</v>
      </c>
      <c r="K1379">
        <v>0</v>
      </c>
      <c r="L1379">
        <v>0</v>
      </c>
      <c r="M1379" t="s">
        <v>16</v>
      </c>
      <c r="N1379" s="3">
        <v>25</v>
      </c>
      <c r="O1379" s="3">
        <v>10</v>
      </c>
      <c r="P1379" s="3">
        <v>12</v>
      </c>
      <c r="Q1379" s="3">
        <v>5</v>
      </c>
      <c r="R1379" s="3">
        <v>50</v>
      </c>
      <c r="S1379" s="3">
        <v>0</v>
      </c>
      <c r="T1379" t="s">
        <v>16</v>
      </c>
      <c r="U1379" t="s">
        <v>16</v>
      </c>
    </row>
    <row r="1380" spans="1:21" x14ac:dyDescent="0.45">
      <c r="A1380" t="s">
        <v>1173</v>
      </c>
      <c r="B1380" t="s">
        <v>457</v>
      </c>
      <c r="C1380" t="s">
        <v>1189</v>
      </c>
      <c r="D1380" t="s">
        <v>1190</v>
      </c>
      <c r="E1380">
        <v>2004</v>
      </c>
      <c r="F1380">
        <v>2006</v>
      </c>
      <c r="G1380" t="s">
        <v>15</v>
      </c>
      <c r="H1380" t="s">
        <v>16</v>
      </c>
      <c r="I1380">
        <v>0</v>
      </c>
      <c r="J1380" t="s">
        <v>15</v>
      </c>
      <c r="K1380">
        <v>0</v>
      </c>
      <c r="L1380">
        <v>0</v>
      </c>
      <c r="M1380" t="s">
        <v>16</v>
      </c>
      <c r="N1380" s="3">
        <v>25</v>
      </c>
      <c r="O1380" s="3">
        <v>10</v>
      </c>
      <c r="P1380" s="3">
        <v>12</v>
      </c>
      <c r="Q1380" s="3">
        <v>5</v>
      </c>
      <c r="R1380" s="3">
        <v>50</v>
      </c>
      <c r="S1380" s="3">
        <v>0</v>
      </c>
      <c r="T1380" t="s">
        <v>16</v>
      </c>
      <c r="U1380" t="s">
        <v>16</v>
      </c>
    </row>
    <row r="1381" spans="1:21" x14ac:dyDescent="0.45">
      <c r="A1381" t="s">
        <v>1173</v>
      </c>
      <c r="B1381" t="s">
        <v>457</v>
      </c>
      <c r="C1381" t="s">
        <v>1189</v>
      </c>
      <c r="D1381" t="s">
        <v>1190</v>
      </c>
      <c r="E1381">
        <v>2004</v>
      </c>
      <c r="F1381">
        <v>2006</v>
      </c>
      <c r="G1381" t="s">
        <v>15</v>
      </c>
      <c r="H1381" t="s">
        <v>16</v>
      </c>
      <c r="I1381">
        <v>0</v>
      </c>
      <c r="J1381" t="s">
        <v>17</v>
      </c>
      <c r="K1381">
        <v>0</v>
      </c>
      <c r="L1381">
        <v>0</v>
      </c>
      <c r="M1381" t="s">
        <v>16</v>
      </c>
      <c r="N1381" s="3">
        <v>25</v>
      </c>
      <c r="O1381" s="3">
        <v>10</v>
      </c>
      <c r="P1381" s="3">
        <v>0</v>
      </c>
      <c r="Q1381" s="3">
        <v>5</v>
      </c>
      <c r="R1381" s="3">
        <v>50</v>
      </c>
      <c r="S1381" s="3">
        <v>0</v>
      </c>
      <c r="T1381" t="s">
        <v>16</v>
      </c>
      <c r="U1381" t="s">
        <v>16</v>
      </c>
    </row>
    <row r="1382" spans="1:21" x14ac:dyDescent="0.45">
      <c r="A1382" t="s">
        <v>1173</v>
      </c>
      <c r="B1382" t="s">
        <v>457</v>
      </c>
      <c r="C1382" t="s">
        <v>1189</v>
      </c>
      <c r="D1382" t="s">
        <v>1190</v>
      </c>
      <c r="E1382">
        <v>2004</v>
      </c>
      <c r="F1382">
        <v>2006</v>
      </c>
      <c r="G1382" t="s">
        <v>15</v>
      </c>
      <c r="H1382">
        <v>4</v>
      </c>
      <c r="I1382">
        <v>30</v>
      </c>
      <c r="J1382" t="s">
        <v>17</v>
      </c>
      <c r="K1382">
        <v>0</v>
      </c>
      <c r="L1382">
        <v>0</v>
      </c>
      <c r="M1382" t="s">
        <v>16</v>
      </c>
      <c r="N1382" s="3">
        <v>25</v>
      </c>
      <c r="O1382" s="3">
        <v>10</v>
      </c>
      <c r="P1382" s="3">
        <v>12</v>
      </c>
      <c r="Q1382" s="3">
        <v>5</v>
      </c>
      <c r="R1382" s="3">
        <v>50</v>
      </c>
      <c r="S1382" s="3">
        <v>3</v>
      </c>
      <c r="T1382" t="s">
        <v>16</v>
      </c>
      <c r="U1382" t="s">
        <v>16</v>
      </c>
    </row>
    <row r="1383" spans="1:21" x14ac:dyDescent="0.45">
      <c r="A1383" t="s">
        <v>1173</v>
      </c>
      <c r="B1383" t="s">
        <v>742</v>
      </c>
      <c r="C1383" t="s">
        <v>1189</v>
      </c>
      <c r="D1383" t="s">
        <v>1190</v>
      </c>
      <c r="E1383">
        <v>2004</v>
      </c>
      <c r="F1383">
        <v>2006</v>
      </c>
      <c r="G1383" t="s">
        <v>15</v>
      </c>
      <c r="H1383" t="s">
        <v>16</v>
      </c>
      <c r="I1383">
        <v>0</v>
      </c>
      <c r="J1383" t="s">
        <v>17</v>
      </c>
      <c r="K1383">
        <v>0</v>
      </c>
      <c r="L1383">
        <v>0</v>
      </c>
      <c r="M1383" t="s">
        <v>16</v>
      </c>
      <c r="N1383" s="3">
        <v>25</v>
      </c>
      <c r="O1383" s="3">
        <v>10</v>
      </c>
      <c r="P1383" s="3">
        <v>12</v>
      </c>
      <c r="Q1383" s="3">
        <v>5</v>
      </c>
      <c r="R1383" s="3">
        <v>50</v>
      </c>
      <c r="S1383" s="3">
        <v>27</v>
      </c>
      <c r="T1383" t="s">
        <v>16</v>
      </c>
      <c r="U1383" t="s">
        <v>16</v>
      </c>
    </row>
    <row r="1384" spans="1:21" x14ac:dyDescent="0.45">
      <c r="A1384" t="s">
        <v>1173</v>
      </c>
      <c r="B1384" t="s">
        <v>742</v>
      </c>
      <c r="C1384" t="s">
        <v>1189</v>
      </c>
      <c r="D1384" t="s">
        <v>1190</v>
      </c>
      <c r="E1384">
        <v>2004</v>
      </c>
      <c r="F1384">
        <v>2006</v>
      </c>
      <c r="G1384" t="s">
        <v>15</v>
      </c>
      <c r="H1384" t="s">
        <v>16</v>
      </c>
      <c r="I1384">
        <v>0</v>
      </c>
      <c r="J1384" t="s">
        <v>15</v>
      </c>
      <c r="K1384">
        <v>0</v>
      </c>
      <c r="L1384">
        <v>0</v>
      </c>
      <c r="M1384" t="s">
        <v>16</v>
      </c>
      <c r="N1384" s="3">
        <v>25</v>
      </c>
      <c r="O1384" s="3">
        <v>10</v>
      </c>
      <c r="P1384" s="3">
        <v>12</v>
      </c>
      <c r="Q1384" s="3">
        <v>5</v>
      </c>
      <c r="R1384" s="3">
        <v>50</v>
      </c>
      <c r="S1384" s="3">
        <v>40</v>
      </c>
      <c r="T1384" t="s">
        <v>16</v>
      </c>
      <c r="U1384" t="s">
        <v>16</v>
      </c>
    </row>
    <row r="1385" spans="1:21" x14ac:dyDescent="0.45">
      <c r="A1385" t="s">
        <v>1173</v>
      </c>
      <c r="B1385" t="s">
        <v>742</v>
      </c>
      <c r="C1385" t="s">
        <v>1189</v>
      </c>
      <c r="D1385" t="s">
        <v>1190</v>
      </c>
      <c r="E1385">
        <v>2004</v>
      </c>
      <c r="F1385">
        <v>2006</v>
      </c>
      <c r="G1385" t="s">
        <v>15</v>
      </c>
      <c r="H1385" t="s">
        <v>16</v>
      </c>
      <c r="I1385">
        <v>0</v>
      </c>
      <c r="J1385" t="s">
        <v>17</v>
      </c>
      <c r="K1385">
        <v>0</v>
      </c>
      <c r="L1385">
        <v>0</v>
      </c>
      <c r="M1385" t="s">
        <v>16</v>
      </c>
      <c r="N1385" s="3">
        <v>25</v>
      </c>
      <c r="O1385" s="3">
        <v>10</v>
      </c>
      <c r="P1385" s="3">
        <v>0</v>
      </c>
      <c r="Q1385" s="3">
        <v>5</v>
      </c>
      <c r="R1385" s="3">
        <v>50</v>
      </c>
      <c r="S1385" s="3">
        <v>18</v>
      </c>
      <c r="T1385" t="s">
        <v>16</v>
      </c>
      <c r="U1385" t="s">
        <v>16</v>
      </c>
    </row>
    <row r="1386" spans="1:21" x14ac:dyDescent="0.45">
      <c r="A1386" t="s">
        <v>1173</v>
      </c>
      <c r="B1386" t="s">
        <v>742</v>
      </c>
      <c r="C1386" t="s">
        <v>1189</v>
      </c>
      <c r="D1386" t="s">
        <v>1190</v>
      </c>
      <c r="E1386">
        <v>2004</v>
      </c>
      <c r="F1386">
        <v>2006</v>
      </c>
      <c r="G1386" t="s">
        <v>15</v>
      </c>
      <c r="H1386">
        <v>4</v>
      </c>
      <c r="I1386">
        <v>30</v>
      </c>
      <c r="J1386" t="s">
        <v>17</v>
      </c>
      <c r="K1386">
        <v>0</v>
      </c>
      <c r="L1386">
        <v>0</v>
      </c>
      <c r="M1386" t="s">
        <v>16</v>
      </c>
      <c r="N1386" s="3">
        <v>25</v>
      </c>
      <c r="O1386" s="3">
        <v>10</v>
      </c>
      <c r="P1386" s="3">
        <v>12</v>
      </c>
      <c r="Q1386" s="3">
        <v>5</v>
      </c>
      <c r="R1386" s="3">
        <v>50</v>
      </c>
      <c r="S1386" s="3">
        <v>9</v>
      </c>
      <c r="T1386" t="s">
        <v>16</v>
      </c>
      <c r="U1386" t="s">
        <v>16</v>
      </c>
    </row>
    <row r="1387" spans="1:21" x14ac:dyDescent="0.45">
      <c r="A1387" t="s">
        <v>1173</v>
      </c>
      <c r="B1387" t="s">
        <v>62</v>
      </c>
      <c r="C1387" t="s">
        <v>1189</v>
      </c>
      <c r="D1387" t="s">
        <v>1190</v>
      </c>
      <c r="E1387">
        <v>2004</v>
      </c>
      <c r="F1387">
        <v>2006</v>
      </c>
      <c r="G1387" t="s">
        <v>15</v>
      </c>
      <c r="H1387" t="s">
        <v>16</v>
      </c>
      <c r="I1387">
        <v>0</v>
      </c>
      <c r="J1387" t="s">
        <v>17</v>
      </c>
      <c r="K1387">
        <v>0</v>
      </c>
      <c r="L1387">
        <v>0</v>
      </c>
      <c r="M1387" t="s">
        <v>16</v>
      </c>
      <c r="N1387" s="3">
        <v>25</v>
      </c>
      <c r="O1387" s="3">
        <v>10</v>
      </c>
      <c r="P1387" s="3">
        <v>12</v>
      </c>
      <c r="Q1387" s="3">
        <v>5</v>
      </c>
      <c r="R1387" s="3">
        <v>50</v>
      </c>
      <c r="S1387" s="3">
        <v>92</v>
      </c>
      <c r="T1387" t="s">
        <v>16</v>
      </c>
      <c r="U1387" t="s">
        <v>16</v>
      </c>
    </row>
    <row r="1388" spans="1:21" x14ac:dyDescent="0.45">
      <c r="A1388" t="s">
        <v>1173</v>
      </c>
      <c r="B1388" t="s">
        <v>62</v>
      </c>
      <c r="C1388" t="s">
        <v>1189</v>
      </c>
      <c r="D1388" t="s">
        <v>1190</v>
      </c>
      <c r="E1388">
        <v>2004</v>
      </c>
      <c r="F1388">
        <v>2006</v>
      </c>
      <c r="G1388" t="s">
        <v>15</v>
      </c>
      <c r="H1388" t="s">
        <v>16</v>
      </c>
      <c r="I1388">
        <v>0</v>
      </c>
      <c r="J1388" t="s">
        <v>15</v>
      </c>
      <c r="K1388">
        <v>0</v>
      </c>
      <c r="L1388">
        <v>0</v>
      </c>
      <c r="M1388" t="s">
        <v>16</v>
      </c>
      <c r="N1388" s="3">
        <v>25</v>
      </c>
      <c r="O1388" s="3">
        <v>10</v>
      </c>
      <c r="P1388" s="3">
        <v>12</v>
      </c>
      <c r="Q1388" s="3">
        <v>5</v>
      </c>
      <c r="R1388" s="3">
        <v>50</v>
      </c>
      <c r="S1388" s="3">
        <v>93</v>
      </c>
      <c r="T1388" t="s">
        <v>16</v>
      </c>
      <c r="U1388" t="s">
        <v>16</v>
      </c>
    </row>
    <row r="1389" spans="1:21" x14ac:dyDescent="0.45">
      <c r="A1389" t="s">
        <v>1173</v>
      </c>
      <c r="B1389" t="s">
        <v>62</v>
      </c>
      <c r="C1389" t="s">
        <v>1189</v>
      </c>
      <c r="D1389" t="s">
        <v>1190</v>
      </c>
      <c r="E1389">
        <v>2004</v>
      </c>
      <c r="F1389">
        <v>2006</v>
      </c>
      <c r="G1389" t="s">
        <v>15</v>
      </c>
      <c r="H1389" t="s">
        <v>16</v>
      </c>
      <c r="I1389">
        <v>0</v>
      </c>
      <c r="J1389" t="s">
        <v>17</v>
      </c>
      <c r="K1389">
        <v>0</v>
      </c>
      <c r="L1389">
        <v>0</v>
      </c>
      <c r="M1389" t="s">
        <v>16</v>
      </c>
      <c r="N1389" s="3">
        <v>25</v>
      </c>
      <c r="O1389" s="3">
        <v>10</v>
      </c>
      <c r="P1389" s="3">
        <v>0</v>
      </c>
      <c r="Q1389" s="3">
        <v>5</v>
      </c>
      <c r="R1389" s="3">
        <v>50</v>
      </c>
      <c r="S1389" s="3">
        <v>17</v>
      </c>
      <c r="T1389" t="s">
        <v>16</v>
      </c>
      <c r="U1389" t="s">
        <v>16</v>
      </c>
    </row>
    <row r="1390" spans="1:21" x14ac:dyDescent="0.45">
      <c r="A1390" t="s">
        <v>1173</v>
      </c>
      <c r="B1390" t="s">
        <v>62</v>
      </c>
      <c r="C1390" t="s">
        <v>1189</v>
      </c>
      <c r="D1390" t="s">
        <v>1190</v>
      </c>
      <c r="E1390">
        <v>2004</v>
      </c>
      <c r="F1390">
        <v>2006</v>
      </c>
      <c r="G1390" t="s">
        <v>15</v>
      </c>
      <c r="H1390">
        <v>4</v>
      </c>
      <c r="I1390">
        <v>30</v>
      </c>
      <c r="J1390" t="s">
        <v>17</v>
      </c>
      <c r="K1390">
        <v>0</v>
      </c>
      <c r="L1390">
        <v>0</v>
      </c>
      <c r="M1390" t="s">
        <v>16</v>
      </c>
      <c r="N1390" s="3">
        <v>25</v>
      </c>
      <c r="O1390" s="3">
        <v>10</v>
      </c>
      <c r="P1390" s="3">
        <v>12</v>
      </c>
      <c r="Q1390" s="3">
        <v>5</v>
      </c>
      <c r="R1390" s="3">
        <v>50</v>
      </c>
      <c r="S1390" s="3">
        <v>95</v>
      </c>
      <c r="T1390" t="s">
        <v>16</v>
      </c>
      <c r="U1390" t="s">
        <v>16</v>
      </c>
    </row>
    <row r="1391" spans="1:21" x14ac:dyDescent="0.45">
      <c r="A1391" t="s">
        <v>1173</v>
      </c>
      <c r="B1391" t="s">
        <v>1188</v>
      </c>
      <c r="C1391" t="s">
        <v>1189</v>
      </c>
      <c r="D1391" t="s">
        <v>1190</v>
      </c>
      <c r="E1391">
        <v>2004</v>
      </c>
      <c r="F1391">
        <v>2006</v>
      </c>
      <c r="G1391" t="s">
        <v>15</v>
      </c>
      <c r="H1391" t="s">
        <v>16</v>
      </c>
      <c r="I1391">
        <v>0</v>
      </c>
      <c r="J1391" t="s">
        <v>17</v>
      </c>
      <c r="K1391">
        <v>0</v>
      </c>
      <c r="L1391">
        <v>0</v>
      </c>
      <c r="M1391" t="s">
        <v>16</v>
      </c>
      <c r="N1391" s="3">
        <v>25</v>
      </c>
      <c r="O1391" s="3">
        <v>10</v>
      </c>
      <c r="P1391" s="3">
        <v>12</v>
      </c>
      <c r="Q1391" s="3">
        <v>5</v>
      </c>
      <c r="R1391" s="3">
        <v>50</v>
      </c>
      <c r="S1391" s="3">
        <v>0</v>
      </c>
      <c r="T1391" t="s">
        <v>16</v>
      </c>
      <c r="U1391" t="s">
        <v>16</v>
      </c>
    </row>
    <row r="1392" spans="1:21" x14ac:dyDescent="0.45">
      <c r="A1392" t="s">
        <v>1173</v>
      </c>
      <c r="B1392" t="s">
        <v>1188</v>
      </c>
      <c r="C1392" t="s">
        <v>1189</v>
      </c>
      <c r="D1392" t="s">
        <v>1190</v>
      </c>
      <c r="E1392">
        <v>2004</v>
      </c>
      <c r="F1392">
        <v>2006</v>
      </c>
      <c r="G1392" t="s">
        <v>15</v>
      </c>
      <c r="H1392" t="s">
        <v>16</v>
      </c>
      <c r="I1392">
        <v>0</v>
      </c>
      <c r="J1392" t="s">
        <v>15</v>
      </c>
      <c r="K1392">
        <v>0</v>
      </c>
      <c r="L1392">
        <v>0</v>
      </c>
      <c r="M1392" t="s">
        <v>16</v>
      </c>
      <c r="N1392" s="3">
        <v>25</v>
      </c>
      <c r="O1392" s="3">
        <v>10</v>
      </c>
      <c r="P1392" s="3">
        <v>12</v>
      </c>
      <c r="Q1392" s="3">
        <v>5</v>
      </c>
      <c r="R1392" s="3">
        <v>50</v>
      </c>
      <c r="S1392" s="3">
        <v>0</v>
      </c>
      <c r="T1392" t="s">
        <v>16</v>
      </c>
      <c r="U1392" t="s">
        <v>16</v>
      </c>
    </row>
    <row r="1393" spans="1:21" x14ac:dyDescent="0.45">
      <c r="A1393" t="s">
        <v>1173</v>
      </c>
      <c r="B1393" t="s">
        <v>1188</v>
      </c>
      <c r="C1393" t="s">
        <v>1189</v>
      </c>
      <c r="D1393" t="s">
        <v>1190</v>
      </c>
      <c r="E1393">
        <v>2004</v>
      </c>
      <c r="F1393">
        <v>2006</v>
      </c>
      <c r="G1393" t="s">
        <v>15</v>
      </c>
      <c r="H1393" t="s">
        <v>16</v>
      </c>
      <c r="I1393">
        <v>0</v>
      </c>
      <c r="J1393" t="s">
        <v>17</v>
      </c>
      <c r="K1393">
        <v>0</v>
      </c>
      <c r="L1393">
        <v>0</v>
      </c>
      <c r="M1393" t="s">
        <v>16</v>
      </c>
      <c r="N1393" s="3">
        <v>25</v>
      </c>
      <c r="O1393" s="3">
        <v>10</v>
      </c>
      <c r="P1393" s="3">
        <v>0</v>
      </c>
      <c r="Q1393" s="3">
        <v>5</v>
      </c>
      <c r="R1393" s="3">
        <v>50</v>
      </c>
      <c r="S1393" s="3">
        <v>4</v>
      </c>
      <c r="T1393" t="s">
        <v>16</v>
      </c>
      <c r="U1393" t="s">
        <v>16</v>
      </c>
    </row>
    <row r="1394" spans="1:21" x14ac:dyDescent="0.45">
      <c r="A1394" t="s">
        <v>1173</v>
      </c>
      <c r="B1394" t="s">
        <v>1188</v>
      </c>
      <c r="C1394" t="s">
        <v>1189</v>
      </c>
      <c r="D1394" t="s">
        <v>1190</v>
      </c>
      <c r="E1394">
        <v>2004</v>
      </c>
      <c r="F1394">
        <v>2006</v>
      </c>
      <c r="G1394" t="s">
        <v>15</v>
      </c>
      <c r="H1394">
        <v>4</v>
      </c>
      <c r="I1394">
        <v>30</v>
      </c>
      <c r="J1394" t="s">
        <v>17</v>
      </c>
      <c r="K1394">
        <v>0</v>
      </c>
      <c r="L1394">
        <v>0</v>
      </c>
      <c r="M1394" t="s">
        <v>16</v>
      </c>
      <c r="N1394" s="3">
        <v>25</v>
      </c>
      <c r="O1394" s="3">
        <v>10</v>
      </c>
      <c r="P1394" s="3">
        <v>12</v>
      </c>
      <c r="Q1394" s="3">
        <v>5</v>
      </c>
      <c r="R1394" s="3">
        <v>50</v>
      </c>
      <c r="S1394" s="3">
        <v>11</v>
      </c>
      <c r="T1394" t="s">
        <v>16</v>
      </c>
      <c r="U1394" t="s">
        <v>16</v>
      </c>
    </row>
    <row r="1395" spans="1:21" x14ac:dyDescent="0.45">
      <c r="A1395" t="s">
        <v>1173</v>
      </c>
      <c r="B1395" t="s">
        <v>1180</v>
      </c>
      <c r="C1395" t="s">
        <v>1189</v>
      </c>
      <c r="D1395" t="s">
        <v>1190</v>
      </c>
      <c r="E1395">
        <v>2004</v>
      </c>
      <c r="F1395">
        <v>2006</v>
      </c>
      <c r="G1395" t="s">
        <v>15</v>
      </c>
      <c r="H1395" t="s">
        <v>16</v>
      </c>
      <c r="I1395">
        <v>0</v>
      </c>
      <c r="J1395" t="s">
        <v>17</v>
      </c>
      <c r="K1395">
        <v>0</v>
      </c>
      <c r="L1395">
        <v>0</v>
      </c>
      <c r="M1395" t="s">
        <v>16</v>
      </c>
      <c r="N1395" s="3">
        <v>25</v>
      </c>
      <c r="O1395" s="3">
        <v>10</v>
      </c>
      <c r="P1395" s="3">
        <v>12</v>
      </c>
      <c r="Q1395" s="3">
        <v>5</v>
      </c>
      <c r="R1395" s="3">
        <v>50</v>
      </c>
      <c r="S1395" s="3">
        <v>76</v>
      </c>
      <c r="T1395" t="s">
        <v>16</v>
      </c>
      <c r="U1395" t="s">
        <v>16</v>
      </c>
    </row>
    <row r="1396" spans="1:21" x14ac:dyDescent="0.45">
      <c r="A1396" t="s">
        <v>1173</v>
      </c>
      <c r="B1396" t="s">
        <v>1180</v>
      </c>
      <c r="C1396" t="s">
        <v>1189</v>
      </c>
      <c r="D1396" t="s">
        <v>1190</v>
      </c>
      <c r="E1396">
        <v>2004</v>
      </c>
      <c r="F1396">
        <v>2006</v>
      </c>
      <c r="G1396" t="s">
        <v>15</v>
      </c>
      <c r="H1396" t="s">
        <v>16</v>
      </c>
      <c r="I1396">
        <v>0</v>
      </c>
      <c r="J1396" t="s">
        <v>15</v>
      </c>
      <c r="K1396">
        <v>0</v>
      </c>
      <c r="L1396">
        <v>0</v>
      </c>
      <c r="M1396" t="s">
        <v>16</v>
      </c>
      <c r="N1396" s="3">
        <v>25</v>
      </c>
      <c r="O1396" s="3">
        <v>10</v>
      </c>
      <c r="P1396" s="3">
        <v>12</v>
      </c>
      <c r="Q1396" s="3">
        <v>5</v>
      </c>
      <c r="R1396" s="3">
        <v>50</v>
      </c>
      <c r="S1396" s="3">
        <v>60</v>
      </c>
      <c r="T1396" t="s">
        <v>16</v>
      </c>
      <c r="U1396" t="s">
        <v>16</v>
      </c>
    </row>
    <row r="1397" spans="1:21" x14ac:dyDescent="0.45">
      <c r="A1397" t="s">
        <v>1173</v>
      </c>
      <c r="B1397" t="s">
        <v>1180</v>
      </c>
      <c r="C1397" t="s">
        <v>1189</v>
      </c>
      <c r="D1397" t="s">
        <v>1190</v>
      </c>
      <c r="E1397">
        <v>2004</v>
      </c>
      <c r="F1397">
        <v>2006</v>
      </c>
      <c r="G1397" t="s">
        <v>15</v>
      </c>
      <c r="H1397" t="s">
        <v>16</v>
      </c>
      <c r="I1397">
        <v>0</v>
      </c>
      <c r="J1397" t="s">
        <v>17</v>
      </c>
      <c r="K1397">
        <v>0</v>
      </c>
      <c r="L1397">
        <v>0</v>
      </c>
      <c r="M1397" t="s">
        <v>16</v>
      </c>
      <c r="N1397" s="3">
        <v>25</v>
      </c>
      <c r="O1397" s="3">
        <v>10</v>
      </c>
      <c r="P1397" s="3">
        <v>0</v>
      </c>
      <c r="Q1397" s="3">
        <v>5</v>
      </c>
      <c r="R1397" s="3">
        <v>50</v>
      </c>
      <c r="S1397" s="3">
        <v>1</v>
      </c>
      <c r="T1397" t="s">
        <v>16</v>
      </c>
      <c r="U1397" t="s">
        <v>16</v>
      </c>
    </row>
    <row r="1398" spans="1:21" x14ac:dyDescent="0.45">
      <c r="A1398" t="s">
        <v>1173</v>
      </c>
      <c r="B1398" t="s">
        <v>1180</v>
      </c>
      <c r="C1398" t="s">
        <v>1189</v>
      </c>
      <c r="D1398" t="s">
        <v>1190</v>
      </c>
      <c r="E1398">
        <v>2004</v>
      </c>
      <c r="F1398">
        <v>2006</v>
      </c>
      <c r="G1398" t="s">
        <v>15</v>
      </c>
      <c r="H1398">
        <v>4</v>
      </c>
      <c r="I1398">
        <v>30</v>
      </c>
      <c r="J1398" t="s">
        <v>17</v>
      </c>
      <c r="K1398">
        <v>0</v>
      </c>
      <c r="L1398">
        <v>0</v>
      </c>
      <c r="M1398" t="s">
        <v>16</v>
      </c>
      <c r="N1398" s="3">
        <v>25</v>
      </c>
      <c r="O1398" s="3">
        <v>10</v>
      </c>
      <c r="P1398" s="3">
        <v>12</v>
      </c>
      <c r="Q1398" s="3">
        <v>5</v>
      </c>
      <c r="R1398" s="3">
        <v>50</v>
      </c>
      <c r="S1398" s="3">
        <v>85</v>
      </c>
      <c r="T1398" t="s">
        <v>16</v>
      </c>
      <c r="U1398" t="s">
        <v>16</v>
      </c>
    </row>
    <row r="1399" spans="1:21" x14ac:dyDescent="0.45">
      <c r="A1399" t="s">
        <v>1193</v>
      </c>
      <c r="B1399" t="s">
        <v>1194</v>
      </c>
      <c r="C1399" t="s">
        <v>1196</v>
      </c>
      <c r="D1399" t="s">
        <v>1197</v>
      </c>
      <c r="E1399">
        <v>2007</v>
      </c>
      <c r="F1399">
        <v>2007</v>
      </c>
      <c r="G1399" t="s">
        <v>15</v>
      </c>
      <c r="H1399">
        <v>4</v>
      </c>
      <c r="I1399">
        <v>28</v>
      </c>
      <c r="J1399" t="s">
        <v>17</v>
      </c>
      <c r="K1399">
        <v>0</v>
      </c>
      <c r="L1399">
        <v>0</v>
      </c>
      <c r="M1399" t="s">
        <v>16</v>
      </c>
      <c r="N1399" s="3">
        <v>25</v>
      </c>
      <c r="O1399" s="3">
        <v>15</v>
      </c>
      <c r="P1399" s="3">
        <v>16</v>
      </c>
      <c r="Q1399" s="3">
        <v>5</v>
      </c>
      <c r="R1399" s="3">
        <v>25</v>
      </c>
      <c r="S1399" s="3">
        <v>85</v>
      </c>
      <c r="T1399" t="s">
        <v>16</v>
      </c>
      <c r="U1399" t="s">
        <v>16</v>
      </c>
    </row>
    <row r="1400" spans="1:21" x14ac:dyDescent="0.45">
      <c r="A1400" t="s">
        <v>1193</v>
      </c>
      <c r="B1400" t="s">
        <v>1195</v>
      </c>
      <c r="C1400" t="s">
        <v>1196</v>
      </c>
      <c r="D1400" t="s">
        <v>1197</v>
      </c>
      <c r="E1400">
        <v>2007</v>
      </c>
      <c r="F1400">
        <v>2007</v>
      </c>
      <c r="G1400" t="s">
        <v>15</v>
      </c>
      <c r="H1400">
        <v>4</v>
      </c>
      <c r="I1400">
        <v>28</v>
      </c>
      <c r="J1400" t="s">
        <v>17</v>
      </c>
      <c r="K1400">
        <v>0</v>
      </c>
      <c r="L1400">
        <v>0</v>
      </c>
      <c r="M1400" t="s">
        <v>16</v>
      </c>
      <c r="N1400" s="3">
        <v>25</v>
      </c>
      <c r="O1400" s="3">
        <v>15</v>
      </c>
      <c r="P1400" s="3">
        <v>16</v>
      </c>
      <c r="Q1400" s="3">
        <v>5</v>
      </c>
      <c r="R1400" s="3">
        <v>25</v>
      </c>
      <c r="S1400" s="3">
        <v>62</v>
      </c>
      <c r="T1400" t="s">
        <v>16</v>
      </c>
      <c r="U1400" t="s">
        <v>16</v>
      </c>
    </row>
    <row r="1401" spans="1:21" x14ac:dyDescent="0.45">
      <c r="A1401" t="s">
        <v>1193</v>
      </c>
      <c r="B1401" t="s">
        <v>1194</v>
      </c>
      <c r="C1401" t="s">
        <v>1196</v>
      </c>
      <c r="D1401" t="s">
        <v>1197</v>
      </c>
      <c r="E1401">
        <v>2007</v>
      </c>
      <c r="F1401">
        <v>2007</v>
      </c>
      <c r="G1401" t="s">
        <v>15</v>
      </c>
      <c r="H1401">
        <v>4</v>
      </c>
      <c r="I1401">
        <v>28</v>
      </c>
      <c r="J1401" t="s">
        <v>17</v>
      </c>
      <c r="K1401">
        <v>0</v>
      </c>
      <c r="L1401">
        <v>0</v>
      </c>
      <c r="M1401" t="s">
        <v>16</v>
      </c>
      <c r="N1401" s="3">
        <v>25</v>
      </c>
      <c r="O1401" s="3">
        <v>25</v>
      </c>
      <c r="P1401" s="3">
        <v>16</v>
      </c>
      <c r="Q1401" s="3">
        <v>5</v>
      </c>
      <c r="R1401" s="3">
        <v>25</v>
      </c>
      <c r="S1401" s="3">
        <v>81</v>
      </c>
      <c r="T1401" t="s">
        <v>16</v>
      </c>
      <c r="U1401" t="s">
        <v>16</v>
      </c>
    </row>
    <row r="1402" spans="1:21" x14ac:dyDescent="0.45">
      <c r="A1402" t="s">
        <v>1193</v>
      </c>
      <c r="B1402" t="s">
        <v>1195</v>
      </c>
      <c r="C1402" t="s">
        <v>1196</v>
      </c>
      <c r="D1402" t="s">
        <v>1197</v>
      </c>
      <c r="E1402">
        <v>2007</v>
      </c>
      <c r="F1402">
        <v>2007</v>
      </c>
      <c r="G1402" t="s">
        <v>15</v>
      </c>
      <c r="H1402">
        <v>4</v>
      </c>
      <c r="I1402">
        <v>28</v>
      </c>
      <c r="J1402" t="s">
        <v>17</v>
      </c>
      <c r="K1402">
        <v>0</v>
      </c>
      <c r="L1402">
        <v>0</v>
      </c>
      <c r="M1402" t="s">
        <v>16</v>
      </c>
      <c r="N1402" s="3">
        <v>25</v>
      </c>
      <c r="O1402" s="3">
        <v>25</v>
      </c>
      <c r="P1402" s="3">
        <v>16</v>
      </c>
      <c r="Q1402" s="3">
        <v>5</v>
      </c>
      <c r="R1402" s="3">
        <v>25</v>
      </c>
      <c r="S1402" s="3">
        <v>64</v>
      </c>
      <c r="T1402" t="s">
        <v>16</v>
      </c>
      <c r="U1402" t="s">
        <v>16</v>
      </c>
    </row>
    <row r="1403" spans="1:21" x14ac:dyDescent="0.45">
      <c r="A1403" t="s">
        <v>1198</v>
      </c>
      <c r="B1403" t="s">
        <v>1199</v>
      </c>
      <c r="C1403" t="s">
        <v>1201</v>
      </c>
      <c r="D1403" t="s">
        <v>1200</v>
      </c>
      <c r="E1403">
        <v>2007</v>
      </c>
      <c r="F1403">
        <v>2007</v>
      </c>
      <c r="G1403" t="s">
        <v>17</v>
      </c>
      <c r="H1403" t="s">
        <v>16</v>
      </c>
      <c r="I1403">
        <v>0</v>
      </c>
      <c r="J1403" t="s">
        <v>17</v>
      </c>
      <c r="K1403">
        <v>0</v>
      </c>
      <c r="L1403">
        <v>0</v>
      </c>
      <c r="M1403" t="s">
        <v>16</v>
      </c>
      <c r="N1403" s="3">
        <v>25</v>
      </c>
      <c r="O1403" s="3">
        <v>25</v>
      </c>
      <c r="P1403" s="3">
        <v>0</v>
      </c>
      <c r="Q1403" s="3">
        <v>5</v>
      </c>
      <c r="R1403" s="3">
        <v>50</v>
      </c>
      <c r="S1403" s="3">
        <v>2.2000000000000002</v>
      </c>
      <c r="T1403" t="s">
        <v>16</v>
      </c>
      <c r="U1403" t="s">
        <v>16</v>
      </c>
    </row>
    <row r="1404" spans="1:21" x14ac:dyDescent="0.45">
      <c r="A1404" t="s">
        <v>1202</v>
      </c>
      <c r="B1404" t="s">
        <v>35</v>
      </c>
      <c r="C1404" t="s">
        <v>1203</v>
      </c>
      <c r="D1404" t="s">
        <v>1210</v>
      </c>
      <c r="E1404">
        <v>1999</v>
      </c>
      <c r="F1404">
        <v>2000</v>
      </c>
      <c r="G1404" t="s">
        <v>15</v>
      </c>
      <c r="H1404" t="s">
        <v>16</v>
      </c>
      <c r="I1404">
        <v>0</v>
      </c>
      <c r="J1404" t="s">
        <v>17</v>
      </c>
      <c r="K1404">
        <v>0</v>
      </c>
      <c r="L1404">
        <v>0</v>
      </c>
      <c r="M1404" t="s">
        <v>16</v>
      </c>
      <c r="N1404" s="3">
        <v>4</v>
      </c>
      <c r="O1404" s="3">
        <v>4</v>
      </c>
      <c r="P1404" t="s">
        <v>16</v>
      </c>
      <c r="Q1404" s="3">
        <v>400</v>
      </c>
      <c r="R1404" s="3">
        <v>1</v>
      </c>
      <c r="S1404" s="3">
        <v>93</v>
      </c>
      <c r="T1404">
        <v>100</v>
      </c>
      <c r="U1404" t="s">
        <v>16</v>
      </c>
    </row>
    <row r="1405" spans="1:21" x14ac:dyDescent="0.45">
      <c r="A1405" t="s">
        <v>1202</v>
      </c>
      <c r="B1405" t="s">
        <v>35</v>
      </c>
      <c r="C1405" t="s">
        <v>1204</v>
      </c>
      <c r="D1405" t="s">
        <v>1211</v>
      </c>
      <c r="E1405">
        <v>1999</v>
      </c>
      <c r="F1405">
        <v>2000</v>
      </c>
      <c r="G1405" t="s">
        <v>15</v>
      </c>
      <c r="H1405" t="s">
        <v>16</v>
      </c>
      <c r="I1405">
        <v>0</v>
      </c>
      <c r="J1405" t="s">
        <v>17</v>
      </c>
      <c r="K1405">
        <v>0</v>
      </c>
      <c r="L1405">
        <v>0</v>
      </c>
      <c r="M1405" t="s">
        <v>16</v>
      </c>
      <c r="N1405" s="3">
        <v>4</v>
      </c>
      <c r="O1405" s="3">
        <v>4</v>
      </c>
      <c r="P1405" t="s">
        <v>16</v>
      </c>
      <c r="Q1405" s="3">
        <v>400</v>
      </c>
      <c r="R1405" s="3">
        <v>1</v>
      </c>
      <c r="S1405" s="3">
        <v>76</v>
      </c>
      <c r="T1405">
        <v>100</v>
      </c>
      <c r="U1405" t="s">
        <v>16</v>
      </c>
    </row>
    <row r="1406" spans="1:21" x14ac:dyDescent="0.45">
      <c r="A1406" t="s">
        <v>1202</v>
      </c>
      <c r="B1406" t="s">
        <v>35</v>
      </c>
      <c r="C1406" t="s">
        <v>1208</v>
      </c>
      <c r="D1406" t="s">
        <v>1212</v>
      </c>
      <c r="E1406">
        <v>1999</v>
      </c>
      <c r="F1406">
        <v>2000</v>
      </c>
      <c r="G1406" t="s">
        <v>15</v>
      </c>
      <c r="H1406" t="s">
        <v>16</v>
      </c>
      <c r="I1406">
        <v>0</v>
      </c>
      <c r="J1406" t="s">
        <v>17</v>
      </c>
      <c r="K1406">
        <v>0</v>
      </c>
      <c r="L1406">
        <v>0</v>
      </c>
      <c r="M1406" t="s">
        <v>16</v>
      </c>
      <c r="N1406" s="3">
        <v>4</v>
      </c>
      <c r="O1406" s="3">
        <v>4</v>
      </c>
      <c r="P1406" t="s">
        <v>16</v>
      </c>
      <c r="Q1406" s="3">
        <v>400</v>
      </c>
      <c r="R1406" s="3">
        <v>1</v>
      </c>
      <c r="S1406" s="3">
        <v>78</v>
      </c>
      <c r="T1406">
        <v>100</v>
      </c>
      <c r="U1406" t="s">
        <v>16</v>
      </c>
    </row>
    <row r="1407" spans="1:21" x14ac:dyDescent="0.45">
      <c r="A1407" t="s">
        <v>1202</v>
      </c>
      <c r="B1407" t="s">
        <v>35</v>
      </c>
      <c r="C1407" t="s">
        <v>1209</v>
      </c>
      <c r="D1407" t="s">
        <v>1213</v>
      </c>
      <c r="E1407">
        <v>1999</v>
      </c>
      <c r="F1407">
        <v>2000</v>
      </c>
      <c r="G1407" t="s">
        <v>15</v>
      </c>
      <c r="H1407" t="s">
        <v>16</v>
      </c>
      <c r="I1407">
        <v>0</v>
      </c>
      <c r="J1407" t="s">
        <v>17</v>
      </c>
      <c r="K1407">
        <v>0</v>
      </c>
      <c r="L1407">
        <v>0</v>
      </c>
      <c r="M1407" t="s">
        <v>16</v>
      </c>
      <c r="N1407" s="3">
        <v>4</v>
      </c>
      <c r="O1407" s="3">
        <v>4</v>
      </c>
      <c r="P1407" t="s">
        <v>16</v>
      </c>
      <c r="Q1407" s="3">
        <v>400</v>
      </c>
      <c r="R1407" s="3">
        <v>1</v>
      </c>
      <c r="S1407" s="3">
        <v>71</v>
      </c>
      <c r="T1407">
        <v>100</v>
      </c>
      <c r="U1407" t="s">
        <v>16</v>
      </c>
    </row>
    <row r="1408" spans="1:21" x14ac:dyDescent="0.45">
      <c r="A1408" t="s">
        <v>1202</v>
      </c>
      <c r="B1408" t="s">
        <v>35</v>
      </c>
      <c r="C1408" t="s">
        <v>1208</v>
      </c>
      <c r="D1408" t="s">
        <v>1214</v>
      </c>
      <c r="E1408">
        <v>1999</v>
      </c>
      <c r="F1408">
        <v>2000</v>
      </c>
      <c r="G1408" t="s">
        <v>15</v>
      </c>
      <c r="H1408" t="s">
        <v>16</v>
      </c>
      <c r="I1408">
        <v>0</v>
      </c>
      <c r="J1408" t="s">
        <v>17</v>
      </c>
      <c r="K1408">
        <v>0</v>
      </c>
      <c r="L1408">
        <v>0</v>
      </c>
      <c r="M1408" t="s">
        <v>16</v>
      </c>
      <c r="N1408" s="3">
        <v>4</v>
      </c>
      <c r="O1408" s="3">
        <v>4</v>
      </c>
      <c r="P1408" t="s">
        <v>16</v>
      </c>
      <c r="Q1408" s="3">
        <v>400</v>
      </c>
      <c r="R1408" s="3">
        <v>1</v>
      </c>
      <c r="S1408" s="3">
        <v>68</v>
      </c>
      <c r="T1408">
        <v>100</v>
      </c>
      <c r="U1408" t="s">
        <v>16</v>
      </c>
    </row>
    <row r="1409" spans="1:21" x14ac:dyDescent="0.45">
      <c r="A1409" t="s">
        <v>1202</v>
      </c>
      <c r="B1409" t="s">
        <v>35</v>
      </c>
      <c r="C1409" t="s">
        <v>1205</v>
      </c>
      <c r="D1409" t="s">
        <v>1215</v>
      </c>
      <c r="E1409">
        <v>1999</v>
      </c>
      <c r="F1409">
        <v>2000</v>
      </c>
      <c r="G1409" t="s">
        <v>15</v>
      </c>
      <c r="H1409" t="s">
        <v>16</v>
      </c>
      <c r="I1409">
        <v>0</v>
      </c>
      <c r="J1409" t="s">
        <v>17</v>
      </c>
      <c r="K1409">
        <v>0</v>
      </c>
      <c r="L1409">
        <v>0</v>
      </c>
      <c r="M1409" t="s">
        <v>16</v>
      </c>
      <c r="N1409" s="3">
        <v>4</v>
      </c>
      <c r="O1409" s="3">
        <v>4</v>
      </c>
      <c r="P1409" t="s">
        <v>16</v>
      </c>
      <c r="Q1409" s="3">
        <v>400</v>
      </c>
      <c r="R1409" s="3">
        <v>1</v>
      </c>
      <c r="S1409" s="3">
        <v>77</v>
      </c>
      <c r="T1409">
        <v>100</v>
      </c>
      <c r="U1409" t="s">
        <v>16</v>
      </c>
    </row>
    <row r="1410" spans="1:21" x14ac:dyDescent="0.45">
      <c r="A1410" t="s">
        <v>1202</v>
      </c>
      <c r="B1410" t="s">
        <v>35</v>
      </c>
      <c r="C1410" t="s">
        <v>1206</v>
      </c>
      <c r="D1410" t="s">
        <v>1216</v>
      </c>
      <c r="E1410">
        <v>1999</v>
      </c>
      <c r="F1410">
        <v>2000</v>
      </c>
      <c r="G1410" t="s">
        <v>15</v>
      </c>
      <c r="H1410" t="s">
        <v>16</v>
      </c>
      <c r="I1410">
        <v>0</v>
      </c>
      <c r="J1410" t="s">
        <v>17</v>
      </c>
      <c r="K1410">
        <v>0</v>
      </c>
      <c r="L1410">
        <v>0</v>
      </c>
      <c r="M1410" t="s">
        <v>16</v>
      </c>
      <c r="N1410" s="3">
        <v>4</v>
      </c>
      <c r="O1410" s="3">
        <v>4</v>
      </c>
      <c r="P1410" t="s">
        <v>16</v>
      </c>
      <c r="Q1410" s="3">
        <v>400</v>
      </c>
      <c r="R1410" s="3">
        <v>1</v>
      </c>
      <c r="S1410" s="3">
        <v>62</v>
      </c>
      <c r="T1410">
        <v>100</v>
      </c>
      <c r="U1410" t="s">
        <v>16</v>
      </c>
    </row>
    <row r="1411" spans="1:21" x14ac:dyDescent="0.45">
      <c r="A1411" t="s">
        <v>1202</v>
      </c>
      <c r="B1411" t="s">
        <v>35</v>
      </c>
      <c r="C1411" t="s">
        <v>1207</v>
      </c>
      <c r="D1411" t="s">
        <v>1217</v>
      </c>
      <c r="E1411">
        <v>1999</v>
      </c>
      <c r="F1411">
        <v>2000</v>
      </c>
      <c r="G1411" t="s">
        <v>15</v>
      </c>
      <c r="H1411" t="s">
        <v>16</v>
      </c>
      <c r="I1411">
        <v>0</v>
      </c>
      <c r="J1411" t="s">
        <v>17</v>
      </c>
      <c r="K1411">
        <v>0</v>
      </c>
      <c r="L1411">
        <v>0</v>
      </c>
      <c r="M1411" t="s">
        <v>16</v>
      </c>
      <c r="N1411" s="3">
        <v>4</v>
      </c>
      <c r="O1411" s="3">
        <v>4</v>
      </c>
      <c r="P1411" t="s">
        <v>16</v>
      </c>
      <c r="Q1411" s="3">
        <v>400</v>
      </c>
      <c r="R1411" s="3">
        <v>1</v>
      </c>
      <c r="S1411" s="3">
        <v>66</v>
      </c>
      <c r="T1411">
        <v>100</v>
      </c>
      <c r="U1411" t="s">
        <v>16</v>
      </c>
    </row>
    <row r="1412" spans="1:21" x14ac:dyDescent="0.45">
      <c r="A1412" t="s">
        <v>1218</v>
      </c>
      <c r="B1412" t="s">
        <v>1163</v>
      </c>
      <c r="C1412" t="s">
        <v>1219</v>
      </c>
      <c r="D1412" t="s">
        <v>1220</v>
      </c>
      <c r="E1412">
        <v>2007</v>
      </c>
      <c r="F1412">
        <v>2007</v>
      </c>
      <c r="G1412" t="s">
        <v>15</v>
      </c>
      <c r="H1412" t="s">
        <v>16</v>
      </c>
      <c r="I1412">
        <v>0</v>
      </c>
      <c r="J1412" t="s">
        <v>17</v>
      </c>
      <c r="K1412">
        <v>0</v>
      </c>
      <c r="L1412">
        <v>0</v>
      </c>
      <c r="M1412">
        <v>200</v>
      </c>
      <c r="N1412" s="3">
        <v>0</v>
      </c>
      <c r="O1412" s="3">
        <v>0</v>
      </c>
      <c r="P1412" s="3">
        <v>0</v>
      </c>
      <c r="Q1412" s="3">
        <v>3</v>
      </c>
      <c r="R1412" s="3">
        <v>50</v>
      </c>
      <c r="S1412" s="3">
        <v>94</v>
      </c>
      <c r="T1412" t="s">
        <v>16</v>
      </c>
      <c r="U1412" t="s">
        <v>41</v>
      </c>
    </row>
    <row r="1413" spans="1:21" x14ac:dyDescent="0.45">
      <c r="A1413" t="s">
        <v>1218</v>
      </c>
      <c r="B1413" t="s">
        <v>1163</v>
      </c>
      <c r="C1413" t="s">
        <v>1219</v>
      </c>
      <c r="D1413" t="s">
        <v>1220</v>
      </c>
      <c r="E1413">
        <v>2007</v>
      </c>
      <c r="F1413">
        <v>2007</v>
      </c>
      <c r="G1413" t="s">
        <v>15</v>
      </c>
      <c r="H1413" t="s">
        <v>16</v>
      </c>
      <c r="I1413">
        <v>0</v>
      </c>
      <c r="J1413" t="s">
        <v>17</v>
      </c>
      <c r="K1413">
        <v>0</v>
      </c>
      <c r="L1413">
        <v>0</v>
      </c>
      <c r="M1413">
        <v>200</v>
      </c>
      <c r="N1413" s="3">
        <v>5</v>
      </c>
      <c r="O1413" s="3">
        <v>5</v>
      </c>
      <c r="P1413">
        <v>12</v>
      </c>
      <c r="Q1413" s="3">
        <v>3</v>
      </c>
      <c r="R1413" s="3">
        <v>50</v>
      </c>
      <c r="S1413" s="3">
        <v>50</v>
      </c>
      <c r="T1413" t="s">
        <v>16</v>
      </c>
      <c r="U1413" t="s">
        <v>41</v>
      </c>
    </row>
    <row r="1414" spans="1:21" x14ac:dyDescent="0.45">
      <c r="A1414" t="s">
        <v>1218</v>
      </c>
      <c r="B1414" t="s">
        <v>1163</v>
      </c>
      <c r="C1414" t="s">
        <v>1219</v>
      </c>
      <c r="D1414" t="s">
        <v>1220</v>
      </c>
      <c r="E1414">
        <v>2007</v>
      </c>
      <c r="F1414">
        <v>2007</v>
      </c>
      <c r="G1414" t="s">
        <v>15</v>
      </c>
      <c r="H1414" t="s">
        <v>16</v>
      </c>
      <c r="I1414">
        <v>0</v>
      </c>
      <c r="J1414" t="s">
        <v>17</v>
      </c>
      <c r="K1414">
        <v>0</v>
      </c>
      <c r="L1414">
        <v>0</v>
      </c>
      <c r="M1414">
        <v>200</v>
      </c>
      <c r="N1414" s="3">
        <v>10</v>
      </c>
      <c r="O1414" s="3">
        <v>10</v>
      </c>
      <c r="P1414">
        <v>12</v>
      </c>
      <c r="Q1414" s="3">
        <v>3</v>
      </c>
      <c r="R1414" s="3">
        <v>50</v>
      </c>
      <c r="S1414" s="3">
        <v>0</v>
      </c>
      <c r="T1414" t="s">
        <v>16</v>
      </c>
      <c r="U1414" t="s">
        <v>41</v>
      </c>
    </row>
    <row r="1415" spans="1:21" x14ac:dyDescent="0.45">
      <c r="A1415" t="s">
        <v>1218</v>
      </c>
      <c r="B1415" t="s">
        <v>1163</v>
      </c>
      <c r="C1415" t="s">
        <v>1219</v>
      </c>
      <c r="D1415" t="s">
        <v>1220</v>
      </c>
      <c r="E1415">
        <v>2007</v>
      </c>
      <c r="F1415">
        <v>2007</v>
      </c>
      <c r="G1415" t="s">
        <v>15</v>
      </c>
      <c r="H1415" t="s">
        <v>16</v>
      </c>
      <c r="I1415">
        <v>0</v>
      </c>
      <c r="J1415" t="s">
        <v>17</v>
      </c>
      <c r="K1415">
        <v>0</v>
      </c>
      <c r="L1415">
        <v>0</v>
      </c>
      <c r="M1415">
        <v>200</v>
      </c>
      <c r="N1415" s="3">
        <v>15</v>
      </c>
      <c r="O1415" s="3">
        <v>15</v>
      </c>
      <c r="P1415">
        <v>12</v>
      </c>
      <c r="Q1415" s="3">
        <v>3</v>
      </c>
      <c r="R1415" s="3">
        <v>50</v>
      </c>
      <c r="S1415" s="3">
        <v>0</v>
      </c>
      <c r="T1415" t="s">
        <v>16</v>
      </c>
      <c r="U1415" t="s">
        <v>41</v>
      </c>
    </row>
    <row r="1416" spans="1:21" x14ac:dyDescent="0.45">
      <c r="A1416" t="s">
        <v>1218</v>
      </c>
      <c r="B1416" t="s">
        <v>1163</v>
      </c>
      <c r="C1416" t="s">
        <v>1219</v>
      </c>
      <c r="D1416" t="s">
        <v>1220</v>
      </c>
      <c r="E1416">
        <v>2007</v>
      </c>
      <c r="F1416">
        <v>2007</v>
      </c>
      <c r="G1416" t="s">
        <v>15</v>
      </c>
      <c r="H1416" t="s">
        <v>16</v>
      </c>
      <c r="I1416">
        <v>0</v>
      </c>
      <c r="J1416" t="s">
        <v>17</v>
      </c>
      <c r="K1416">
        <v>0</v>
      </c>
      <c r="L1416">
        <v>0</v>
      </c>
      <c r="M1416">
        <v>200</v>
      </c>
      <c r="N1416" s="3">
        <v>20</v>
      </c>
      <c r="O1416" s="3">
        <v>20</v>
      </c>
      <c r="P1416">
        <v>12</v>
      </c>
      <c r="Q1416" s="3">
        <v>3</v>
      </c>
      <c r="R1416" s="3">
        <v>50</v>
      </c>
      <c r="S1416" s="3">
        <v>0</v>
      </c>
      <c r="T1416" t="s">
        <v>16</v>
      </c>
      <c r="U1416" t="s">
        <v>41</v>
      </c>
    </row>
    <row r="1417" spans="1:21" x14ac:dyDescent="0.45">
      <c r="A1417" t="s">
        <v>1218</v>
      </c>
      <c r="B1417" t="s">
        <v>1163</v>
      </c>
      <c r="C1417" t="s">
        <v>1219</v>
      </c>
      <c r="D1417" t="s">
        <v>1220</v>
      </c>
      <c r="E1417">
        <v>2007</v>
      </c>
      <c r="F1417">
        <v>2007</v>
      </c>
      <c r="G1417" t="s">
        <v>15</v>
      </c>
      <c r="H1417" t="s">
        <v>16</v>
      </c>
      <c r="I1417">
        <v>0</v>
      </c>
      <c r="J1417" t="s">
        <v>17</v>
      </c>
      <c r="K1417">
        <v>0</v>
      </c>
      <c r="L1417">
        <v>0</v>
      </c>
      <c r="M1417">
        <v>200</v>
      </c>
      <c r="N1417" s="3">
        <v>25</v>
      </c>
      <c r="O1417" s="3">
        <v>25</v>
      </c>
      <c r="P1417">
        <v>12</v>
      </c>
      <c r="Q1417" s="3">
        <v>3</v>
      </c>
      <c r="R1417" s="3">
        <v>50</v>
      </c>
      <c r="S1417" s="3">
        <v>0</v>
      </c>
      <c r="T1417" t="s">
        <v>16</v>
      </c>
      <c r="U1417" t="s">
        <v>41</v>
      </c>
    </row>
    <row r="1418" spans="1:21" x14ac:dyDescent="0.45">
      <c r="A1418" t="s">
        <v>1218</v>
      </c>
      <c r="B1418" t="s">
        <v>1163</v>
      </c>
      <c r="C1418" t="s">
        <v>1219</v>
      </c>
      <c r="D1418" t="s">
        <v>1220</v>
      </c>
      <c r="E1418">
        <v>2007</v>
      </c>
      <c r="F1418">
        <v>2007</v>
      </c>
      <c r="G1418" t="s">
        <v>15</v>
      </c>
      <c r="H1418" t="s">
        <v>16</v>
      </c>
      <c r="I1418">
        <v>0</v>
      </c>
      <c r="J1418" t="s">
        <v>17</v>
      </c>
      <c r="K1418">
        <v>0</v>
      </c>
      <c r="L1418">
        <v>0</v>
      </c>
      <c r="M1418">
        <v>200</v>
      </c>
      <c r="N1418" s="3">
        <v>15</v>
      </c>
      <c r="O1418" s="3">
        <v>5</v>
      </c>
      <c r="P1418">
        <v>12</v>
      </c>
      <c r="Q1418" s="3">
        <v>3</v>
      </c>
      <c r="R1418" s="3">
        <v>50</v>
      </c>
      <c r="S1418" s="3">
        <v>0</v>
      </c>
      <c r="T1418" t="s">
        <v>16</v>
      </c>
      <c r="U1418" t="s">
        <v>41</v>
      </c>
    </row>
    <row r="1419" spans="1:21" x14ac:dyDescent="0.45">
      <c r="A1419" t="s">
        <v>1218</v>
      </c>
      <c r="B1419" t="s">
        <v>1163</v>
      </c>
      <c r="C1419" t="s">
        <v>1219</v>
      </c>
      <c r="D1419" t="s">
        <v>1220</v>
      </c>
      <c r="E1419">
        <v>2007</v>
      </c>
      <c r="F1419">
        <v>2007</v>
      </c>
      <c r="G1419" t="s">
        <v>15</v>
      </c>
      <c r="H1419" t="s">
        <v>16</v>
      </c>
      <c r="I1419">
        <v>0</v>
      </c>
      <c r="J1419" t="s">
        <v>17</v>
      </c>
      <c r="K1419">
        <v>0</v>
      </c>
      <c r="L1419">
        <v>0</v>
      </c>
      <c r="M1419">
        <v>200</v>
      </c>
      <c r="N1419" s="3">
        <v>20</v>
      </c>
      <c r="O1419" s="3">
        <v>10</v>
      </c>
      <c r="P1419">
        <v>12</v>
      </c>
      <c r="Q1419" s="3">
        <v>3</v>
      </c>
      <c r="R1419" s="3">
        <v>50</v>
      </c>
      <c r="S1419" s="3">
        <v>0</v>
      </c>
      <c r="T1419" t="s">
        <v>16</v>
      </c>
      <c r="U1419" t="s">
        <v>41</v>
      </c>
    </row>
    <row r="1420" spans="1:21" x14ac:dyDescent="0.45">
      <c r="A1420" t="s">
        <v>1218</v>
      </c>
      <c r="B1420" t="s">
        <v>1163</v>
      </c>
      <c r="C1420" t="s">
        <v>1219</v>
      </c>
      <c r="D1420" t="s">
        <v>1220</v>
      </c>
      <c r="E1420">
        <v>2007</v>
      </c>
      <c r="F1420">
        <v>2007</v>
      </c>
      <c r="G1420" t="s">
        <v>15</v>
      </c>
      <c r="H1420" t="s">
        <v>16</v>
      </c>
      <c r="I1420">
        <v>0</v>
      </c>
      <c r="J1420" t="s">
        <v>17</v>
      </c>
      <c r="K1420">
        <v>0</v>
      </c>
      <c r="L1420">
        <v>0</v>
      </c>
      <c r="M1420">
        <v>200</v>
      </c>
      <c r="N1420" s="3">
        <v>25</v>
      </c>
      <c r="O1420" s="3">
        <v>15</v>
      </c>
      <c r="P1420">
        <v>12</v>
      </c>
      <c r="Q1420" s="3">
        <v>3</v>
      </c>
      <c r="R1420" s="3">
        <v>50</v>
      </c>
      <c r="S1420" s="3">
        <v>0</v>
      </c>
      <c r="T1420" t="s">
        <v>16</v>
      </c>
      <c r="U1420" t="s">
        <v>41</v>
      </c>
    </row>
    <row r="1421" spans="1:21" x14ac:dyDescent="0.45">
      <c r="A1421" t="s">
        <v>1218</v>
      </c>
      <c r="B1421" t="s">
        <v>1163</v>
      </c>
      <c r="C1421" t="s">
        <v>1219</v>
      </c>
      <c r="D1421" t="s">
        <v>1220</v>
      </c>
      <c r="E1421">
        <v>2007</v>
      </c>
      <c r="F1421">
        <v>2007</v>
      </c>
      <c r="G1421" t="s">
        <v>15</v>
      </c>
      <c r="H1421" t="s">
        <v>16</v>
      </c>
      <c r="I1421">
        <v>0</v>
      </c>
      <c r="J1421" t="s">
        <v>17</v>
      </c>
      <c r="K1421">
        <v>0</v>
      </c>
      <c r="L1421">
        <v>0</v>
      </c>
      <c r="M1421">
        <v>200</v>
      </c>
      <c r="N1421" s="3">
        <v>30</v>
      </c>
      <c r="O1421" s="3">
        <v>20</v>
      </c>
      <c r="P1421">
        <v>12</v>
      </c>
      <c r="Q1421" s="3">
        <v>3</v>
      </c>
      <c r="R1421" s="3">
        <v>50</v>
      </c>
      <c r="S1421" s="3">
        <v>0</v>
      </c>
      <c r="T1421" t="s">
        <v>16</v>
      </c>
      <c r="U1421" t="s">
        <v>41</v>
      </c>
    </row>
    <row r="1422" spans="1:21" x14ac:dyDescent="0.45">
      <c r="A1422" t="s">
        <v>1218</v>
      </c>
      <c r="B1422" t="s">
        <v>1163</v>
      </c>
      <c r="C1422" t="s">
        <v>1219</v>
      </c>
      <c r="D1422" t="s">
        <v>1220</v>
      </c>
      <c r="E1422">
        <v>2007</v>
      </c>
      <c r="F1422">
        <v>2007</v>
      </c>
      <c r="G1422" t="s">
        <v>15</v>
      </c>
      <c r="H1422">
        <v>0</v>
      </c>
      <c r="I1422">
        <v>112</v>
      </c>
      <c r="J1422" t="s">
        <v>17</v>
      </c>
      <c r="K1422">
        <v>0</v>
      </c>
      <c r="L1422">
        <v>0</v>
      </c>
      <c r="M1422">
        <v>200</v>
      </c>
      <c r="N1422" s="3">
        <v>5</v>
      </c>
      <c r="O1422" s="3">
        <v>5</v>
      </c>
      <c r="P1422">
        <v>12</v>
      </c>
      <c r="Q1422" s="3">
        <v>3</v>
      </c>
      <c r="R1422" s="3">
        <v>50</v>
      </c>
      <c r="S1422" s="3">
        <v>95</v>
      </c>
      <c r="T1422" t="s">
        <v>16</v>
      </c>
      <c r="U1422" t="s">
        <v>41</v>
      </c>
    </row>
    <row r="1423" spans="1:21" x14ac:dyDescent="0.45">
      <c r="A1423" t="s">
        <v>1218</v>
      </c>
      <c r="B1423" t="s">
        <v>1163</v>
      </c>
      <c r="C1423" t="s">
        <v>1219</v>
      </c>
      <c r="D1423" t="s">
        <v>1220</v>
      </c>
      <c r="E1423">
        <v>2007</v>
      </c>
      <c r="F1423">
        <v>2007</v>
      </c>
      <c r="G1423" t="s">
        <v>15</v>
      </c>
      <c r="H1423">
        <v>0</v>
      </c>
      <c r="I1423">
        <v>112</v>
      </c>
      <c r="J1423" t="s">
        <v>17</v>
      </c>
      <c r="K1423">
        <v>0</v>
      </c>
      <c r="L1423">
        <v>0</v>
      </c>
      <c r="M1423">
        <v>200</v>
      </c>
      <c r="N1423" s="3">
        <v>15</v>
      </c>
      <c r="O1423" s="3">
        <v>15</v>
      </c>
      <c r="P1423">
        <v>12</v>
      </c>
      <c r="Q1423" s="3">
        <v>3</v>
      </c>
      <c r="R1423" s="3">
        <v>50</v>
      </c>
      <c r="S1423" s="3">
        <v>95</v>
      </c>
      <c r="T1423" t="s">
        <v>16</v>
      </c>
      <c r="U1423" t="s">
        <v>41</v>
      </c>
    </row>
    <row r="1424" spans="1:21" x14ac:dyDescent="0.45">
      <c r="A1424" t="s">
        <v>1218</v>
      </c>
      <c r="B1424" t="s">
        <v>1163</v>
      </c>
      <c r="C1424" t="s">
        <v>1219</v>
      </c>
      <c r="D1424" t="s">
        <v>1220</v>
      </c>
      <c r="E1424">
        <v>2007</v>
      </c>
      <c r="F1424">
        <v>2007</v>
      </c>
      <c r="G1424" t="s">
        <v>15</v>
      </c>
      <c r="H1424">
        <v>0</v>
      </c>
      <c r="I1424">
        <v>112</v>
      </c>
      <c r="J1424" t="s">
        <v>17</v>
      </c>
      <c r="K1424">
        <v>0</v>
      </c>
      <c r="L1424">
        <v>0</v>
      </c>
      <c r="M1424">
        <v>200</v>
      </c>
      <c r="N1424" s="3">
        <v>25</v>
      </c>
      <c r="O1424" s="3">
        <v>25</v>
      </c>
      <c r="P1424">
        <v>12</v>
      </c>
      <c r="Q1424" s="3">
        <v>3</v>
      </c>
      <c r="R1424" s="3">
        <v>50</v>
      </c>
      <c r="S1424" s="3">
        <v>81</v>
      </c>
      <c r="T1424" t="s">
        <v>16</v>
      </c>
      <c r="U1424" t="s">
        <v>41</v>
      </c>
    </row>
    <row r="1425" spans="1:21" x14ac:dyDescent="0.45">
      <c r="A1425" t="s">
        <v>1218</v>
      </c>
      <c r="B1425" t="s">
        <v>1163</v>
      </c>
      <c r="C1425" t="s">
        <v>1219</v>
      </c>
      <c r="D1425" t="s">
        <v>1220</v>
      </c>
      <c r="E1425">
        <v>2007</v>
      </c>
      <c r="F1425">
        <v>2007</v>
      </c>
      <c r="G1425" t="s">
        <v>15</v>
      </c>
      <c r="H1425">
        <v>0</v>
      </c>
      <c r="I1425">
        <v>112</v>
      </c>
      <c r="J1425" t="s">
        <v>17</v>
      </c>
      <c r="K1425">
        <v>0</v>
      </c>
      <c r="L1425">
        <v>0</v>
      </c>
      <c r="M1425">
        <v>200</v>
      </c>
      <c r="N1425" s="3">
        <v>15</v>
      </c>
      <c r="O1425" s="3">
        <v>5</v>
      </c>
      <c r="P1425">
        <v>12</v>
      </c>
      <c r="Q1425" s="3">
        <v>3</v>
      </c>
      <c r="R1425" s="3">
        <v>50</v>
      </c>
      <c r="S1425" s="3">
        <v>95</v>
      </c>
      <c r="T1425" t="s">
        <v>16</v>
      </c>
      <c r="U1425" t="s">
        <v>41</v>
      </c>
    </row>
    <row r="1426" spans="1:21" x14ac:dyDescent="0.45">
      <c r="A1426" t="s">
        <v>1218</v>
      </c>
      <c r="B1426" t="s">
        <v>1163</v>
      </c>
      <c r="C1426" t="s">
        <v>1219</v>
      </c>
      <c r="D1426" t="s">
        <v>1220</v>
      </c>
      <c r="E1426">
        <v>2007</v>
      </c>
      <c r="F1426">
        <v>2007</v>
      </c>
      <c r="G1426" t="s">
        <v>15</v>
      </c>
      <c r="H1426">
        <v>0</v>
      </c>
      <c r="I1426">
        <v>112</v>
      </c>
      <c r="J1426" t="s">
        <v>17</v>
      </c>
      <c r="K1426">
        <v>0</v>
      </c>
      <c r="L1426">
        <v>0</v>
      </c>
      <c r="M1426">
        <v>200</v>
      </c>
      <c r="N1426" s="3">
        <v>25</v>
      </c>
      <c r="O1426" s="3">
        <v>15</v>
      </c>
      <c r="P1426">
        <v>12</v>
      </c>
      <c r="Q1426" s="3">
        <v>3</v>
      </c>
      <c r="R1426" s="3">
        <v>50</v>
      </c>
      <c r="S1426" s="3">
        <v>90</v>
      </c>
      <c r="T1426" t="s">
        <v>16</v>
      </c>
      <c r="U1426" t="s">
        <v>41</v>
      </c>
    </row>
    <row r="1427" spans="1:21" x14ac:dyDescent="0.45">
      <c r="A1427" t="s">
        <v>1218</v>
      </c>
      <c r="B1427" t="s">
        <v>1163</v>
      </c>
      <c r="C1427" t="s">
        <v>1219</v>
      </c>
      <c r="D1427" t="s">
        <v>1220</v>
      </c>
      <c r="E1427">
        <v>2007</v>
      </c>
      <c r="F1427">
        <v>2007</v>
      </c>
      <c r="G1427" t="s">
        <v>15</v>
      </c>
      <c r="H1427">
        <v>0</v>
      </c>
      <c r="I1427">
        <v>112</v>
      </c>
      <c r="J1427" t="s">
        <v>17</v>
      </c>
      <c r="K1427">
        <v>0</v>
      </c>
      <c r="L1427">
        <v>0</v>
      </c>
      <c r="M1427">
        <v>200</v>
      </c>
      <c r="N1427" s="3">
        <v>30</v>
      </c>
      <c r="O1427" s="3">
        <v>20</v>
      </c>
      <c r="P1427">
        <v>12</v>
      </c>
      <c r="Q1427" s="3">
        <v>3</v>
      </c>
      <c r="R1427" s="3">
        <v>50</v>
      </c>
      <c r="S1427" s="3">
        <v>72</v>
      </c>
      <c r="T1427" t="s">
        <v>16</v>
      </c>
      <c r="U1427" t="s">
        <v>41</v>
      </c>
    </row>
    <row r="1428" spans="1:21" x14ac:dyDescent="0.45">
      <c r="A1428" t="s">
        <v>1221</v>
      </c>
      <c r="B1428" t="s">
        <v>1019</v>
      </c>
      <c r="C1428" t="s">
        <v>1222</v>
      </c>
      <c r="D1428" t="s">
        <v>1223</v>
      </c>
      <c r="E1428">
        <v>2002</v>
      </c>
      <c r="F1428">
        <v>2002</v>
      </c>
      <c r="G1428" t="s">
        <v>15</v>
      </c>
      <c r="H1428">
        <v>2.5</v>
      </c>
      <c r="I1428">
        <v>56</v>
      </c>
      <c r="J1428" t="s">
        <v>17</v>
      </c>
      <c r="K1428">
        <v>0</v>
      </c>
      <c r="L1428">
        <v>0</v>
      </c>
      <c r="M1428">
        <v>168</v>
      </c>
      <c r="N1428" s="3">
        <v>5</v>
      </c>
      <c r="O1428" s="3">
        <v>5</v>
      </c>
      <c r="P1428" t="s">
        <v>16</v>
      </c>
      <c r="Q1428" s="3">
        <v>4</v>
      </c>
      <c r="R1428" s="3">
        <v>100</v>
      </c>
      <c r="S1428" s="3">
        <v>27</v>
      </c>
      <c r="T1428" t="s">
        <v>16</v>
      </c>
      <c r="U1428" t="s">
        <v>16</v>
      </c>
    </row>
    <row r="1429" spans="1:21" x14ac:dyDescent="0.45">
      <c r="A1429" t="s">
        <v>1221</v>
      </c>
      <c r="B1429" t="s">
        <v>1019</v>
      </c>
      <c r="C1429" t="s">
        <v>1222</v>
      </c>
      <c r="D1429" t="s">
        <v>1223</v>
      </c>
      <c r="E1429">
        <v>2002</v>
      </c>
      <c r="F1429">
        <v>2002</v>
      </c>
      <c r="G1429" t="s">
        <v>15</v>
      </c>
      <c r="H1429">
        <v>2.5</v>
      </c>
      <c r="I1429">
        <v>56</v>
      </c>
      <c r="J1429" t="s">
        <v>17</v>
      </c>
      <c r="K1429">
        <v>0</v>
      </c>
      <c r="L1429">
        <v>0</v>
      </c>
      <c r="M1429">
        <v>168</v>
      </c>
      <c r="N1429" s="3">
        <v>10</v>
      </c>
      <c r="O1429">
        <v>10</v>
      </c>
      <c r="P1429" t="s">
        <v>16</v>
      </c>
      <c r="Q1429" s="3">
        <v>4</v>
      </c>
      <c r="R1429" s="3">
        <v>100</v>
      </c>
      <c r="S1429" s="3">
        <v>36</v>
      </c>
      <c r="T1429" t="s">
        <v>16</v>
      </c>
      <c r="U1429" t="s">
        <v>16</v>
      </c>
    </row>
    <row r="1430" spans="1:21" x14ac:dyDescent="0.45">
      <c r="A1430" t="s">
        <v>1221</v>
      </c>
      <c r="B1430" t="s">
        <v>1019</v>
      </c>
      <c r="C1430" t="s">
        <v>1222</v>
      </c>
      <c r="D1430" t="s">
        <v>1223</v>
      </c>
      <c r="E1430">
        <v>2002</v>
      </c>
      <c r="F1430">
        <v>2002</v>
      </c>
      <c r="G1430" t="s">
        <v>15</v>
      </c>
      <c r="H1430">
        <v>2.5</v>
      </c>
      <c r="I1430">
        <v>56</v>
      </c>
      <c r="J1430" t="s">
        <v>17</v>
      </c>
      <c r="K1430">
        <v>0</v>
      </c>
      <c r="L1430">
        <v>0</v>
      </c>
      <c r="M1430">
        <v>168</v>
      </c>
      <c r="N1430" s="3">
        <v>15</v>
      </c>
      <c r="O1430">
        <v>15</v>
      </c>
      <c r="P1430" t="s">
        <v>16</v>
      </c>
      <c r="Q1430" s="3">
        <v>4</v>
      </c>
      <c r="R1430" s="3">
        <v>100</v>
      </c>
      <c r="S1430" s="3">
        <v>12</v>
      </c>
      <c r="T1430" t="s">
        <v>16</v>
      </c>
      <c r="U1430" t="s">
        <v>16</v>
      </c>
    </row>
    <row r="1431" spans="1:21" x14ac:dyDescent="0.45">
      <c r="A1431" t="s">
        <v>1224</v>
      </c>
      <c r="B1431" t="s">
        <v>1225</v>
      </c>
      <c r="C1431" t="s">
        <v>1229</v>
      </c>
      <c r="D1431" t="s">
        <v>1227</v>
      </c>
      <c r="E1431">
        <v>2005</v>
      </c>
      <c r="F1431">
        <v>2005</v>
      </c>
      <c r="G1431" t="s">
        <v>15</v>
      </c>
      <c r="H1431" t="s">
        <v>16</v>
      </c>
      <c r="I1431">
        <v>0</v>
      </c>
      <c r="J1431" t="s">
        <v>17</v>
      </c>
      <c r="K1431">
        <v>0</v>
      </c>
      <c r="L1431">
        <v>0</v>
      </c>
      <c r="M1431">
        <v>240</v>
      </c>
      <c r="N1431" s="3">
        <v>15</v>
      </c>
      <c r="O1431" s="3">
        <v>5</v>
      </c>
      <c r="P1431" s="3">
        <v>12</v>
      </c>
      <c r="Q1431" s="3">
        <v>9</v>
      </c>
      <c r="R1431" s="3">
        <v>20</v>
      </c>
      <c r="S1431" s="3">
        <v>0.6</v>
      </c>
      <c r="T1431" t="s">
        <v>16</v>
      </c>
      <c r="U1431" t="s">
        <v>16</v>
      </c>
    </row>
    <row r="1432" spans="1:21" x14ac:dyDescent="0.45">
      <c r="A1432" t="s">
        <v>1224</v>
      </c>
      <c r="B1432" t="s">
        <v>1226</v>
      </c>
      <c r="C1432" t="s">
        <v>1230</v>
      </c>
      <c r="D1432" t="s">
        <v>1228</v>
      </c>
      <c r="E1432">
        <v>2005</v>
      </c>
      <c r="F1432">
        <v>2005</v>
      </c>
      <c r="G1432" t="s">
        <v>15</v>
      </c>
      <c r="H1432" t="s">
        <v>16</v>
      </c>
      <c r="I1432">
        <v>0</v>
      </c>
      <c r="J1432" t="s">
        <v>17</v>
      </c>
      <c r="K1432">
        <v>0</v>
      </c>
      <c r="L1432">
        <v>0</v>
      </c>
      <c r="M1432">
        <v>240</v>
      </c>
      <c r="N1432" s="3">
        <v>15</v>
      </c>
      <c r="O1432" s="3">
        <v>5</v>
      </c>
      <c r="P1432" s="3">
        <v>12</v>
      </c>
      <c r="Q1432" s="3">
        <v>9</v>
      </c>
      <c r="R1432" s="3">
        <v>20</v>
      </c>
      <c r="S1432" s="3">
        <v>11.1</v>
      </c>
      <c r="T1432" t="s">
        <v>16</v>
      </c>
      <c r="U1432" t="s">
        <v>16</v>
      </c>
    </row>
    <row r="1433" spans="1:21" x14ac:dyDescent="0.45">
      <c r="A1433" t="s">
        <v>1224</v>
      </c>
      <c r="B1433" t="s">
        <v>1225</v>
      </c>
      <c r="C1433" t="s">
        <v>1229</v>
      </c>
      <c r="D1433" t="s">
        <v>1227</v>
      </c>
      <c r="E1433">
        <v>2005</v>
      </c>
      <c r="F1433">
        <v>2005</v>
      </c>
      <c r="G1433" t="s">
        <v>15</v>
      </c>
      <c r="H1433" t="s">
        <v>16</v>
      </c>
      <c r="I1433">
        <v>0</v>
      </c>
      <c r="J1433" t="s">
        <v>17</v>
      </c>
      <c r="K1433">
        <v>0</v>
      </c>
      <c r="L1433">
        <v>0</v>
      </c>
      <c r="M1433">
        <v>240</v>
      </c>
      <c r="N1433" s="3">
        <v>25</v>
      </c>
      <c r="O1433" s="3">
        <v>10</v>
      </c>
      <c r="P1433" s="3">
        <v>12</v>
      </c>
      <c r="Q1433" s="3">
        <v>9</v>
      </c>
      <c r="R1433" s="3">
        <v>20</v>
      </c>
      <c r="S1433" s="3">
        <v>0.6</v>
      </c>
      <c r="T1433" t="s">
        <v>16</v>
      </c>
      <c r="U1433" t="s">
        <v>16</v>
      </c>
    </row>
    <row r="1434" spans="1:21" x14ac:dyDescent="0.45">
      <c r="A1434" t="s">
        <v>1224</v>
      </c>
      <c r="B1434" t="s">
        <v>1226</v>
      </c>
      <c r="C1434" t="s">
        <v>1230</v>
      </c>
      <c r="D1434" t="s">
        <v>1228</v>
      </c>
      <c r="E1434">
        <v>2005</v>
      </c>
      <c r="F1434">
        <v>2005</v>
      </c>
      <c r="G1434" t="s">
        <v>15</v>
      </c>
      <c r="H1434" t="s">
        <v>16</v>
      </c>
      <c r="I1434">
        <v>0</v>
      </c>
      <c r="J1434" t="s">
        <v>17</v>
      </c>
      <c r="K1434">
        <v>0</v>
      </c>
      <c r="L1434">
        <v>0</v>
      </c>
      <c r="M1434">
        <v>240</v>
      </c>
      <c r="N1434" s="3">
        <v>25</v>
      </c>
      <c r="O1434" s="3">
        <v>10</v>
      </c>
      <c r="P1434" s="3">
        <v>12</v>
      </c>
      <c r="Q1434" s="3">
        <v>9</v>
      </c>
      <c r="R1434" s="3">
        <v>20</v>
      </c>
      <c r="S1434" s="3">
        <v>0</v>
      </c>
      <c r="T1434" t="s">
        <v>16</v>
      </c>
      <c r="U1434" t="s">
        <v>16</v>
      </c>
    </row>
    <row r="1435" spans="1:21" x14ac:dyDescent="0.45">
      <c r="A1435" t="s">
        <v>1224</v>
      </c>
      <c r="B1435" t="s">
        <v>1225</v>
      </c>
      <c r="C1435" t="s">
        <v>1229</v>
      </c>
      <c r="D1435" t="s">
        <v>1227</v>
      </c>
      <c r="E1435">
        <v>2005</v>
      </c>
      <c r="F1435">
        <v>2005</v>
      </c>
      <c r="G1435" t="s">
        <v>15</v>
      </c>
      <c r="H1435">
        <v>5</v>
      </c>
      <c r="I1435">
        <v>0</v>
      </c>
      <c r="J1435" t="s">
        <v>17</v>
      </c>
      <c r="K1435">
        <v>0</v>
      </c>
      <c r="L1435">
        <v>0</v>
      </c>
      <c r="M1435">
        <v>240</v>
      </c>
      <c r="N1435" s="3">
        <v>5</v>
      </c>
      <c r="O1435" s="3">
        <v>5</v>
      </c>
      <c r="P1435" s="3">
        <v>0</v>
      </c>
      <c r="Q1435" s="3">
        <v>9</v>
      </c>
      <c r="R1435" s="3">
        <v>20</v>
      </c>
      <c r="S1435" s="3">
        <v>22.2</v>
      </c>
      <c r="T1435" t="s">
        <v>16</v>
      </c>
      <c r="U1435" t="s">
        <v>16</v>
      </c>
    </row>
    <row r="1436" spans="1:21" x14ac:dyDescent="0.45">
      <c r="A1436" t="s">
        <v>1224</v>
      </c>
      <c r="B1436" t="s">
        <v>1226</v>
      </c>
      <c r="C1436" t="s">
        <v>1230</v>
      </c>
      <c r="D1436" t="s">
        <v>1228</v>
      </c>
      <c r="E1436">
        <v>2005</v>
      </c>
      <c r="F1436">
        <v>2005</v>
      </c>
      <c r="G1436" t="s">
        <v>15</v>
      </c>
      <c r="H1436">
        <v>5</v>
      </c>
      <c r="I1436">
        <v>0</v>
      </c>
      <c r="J1436" t="s">
        <v>17</v>
      </c>
      <c r="K1436">
        <v>0</v>
      </c>
      <c r="L1436">
        <v>0</v>
      </c>
      <c r="M1436">
        <v>240</v>
      </c>
      <c r="N1436" s="3">
        <v>5</v>
      </c>
      <c r="O1436" s="3">
        <v>5</v>
      </c>
      <c r="P1436" s="3">
        <v>0</v>
      </c>
      <c r="Q1436" s="3">
        <v>9</v>
      </c>
      <c r="R1436" s="3">
        <v>20</v>
      </c>
      <c r="S1436" s="3">
        <v>73.3</v>
      </c>
      <c r="T1436" t="s">
        <v>16</v>
      </c>
      <c r="U1436" t="s">
        <v>16</v>
      </c>
    </row>
    <row r="1437" spans="1:21" x14ac:dyDescent="0.45">
      <c r="A1437" t="s">
        <v>1231</v>
      </c>
      <c r="B1437" t="s">
        <v>1232</v>
      </c>
      <c r="C1437" t="s">
        <v>1233</v>
      </c>
      <c r="D1437" t="s">
        <v>1234</v>
      </c>
      <c r="E1437">
        <v>2005</v>
      </c>
      <c r="F1437">
        <v>2005</v>
      </c>
      <c r="G1437" t="s">
        <v>17</v>
      </c>
      <c r="H1437" t="s">
        <v>16</v>
      </c>
      <c r="I1437">
        <v>0</v>
      </c>
      <c r="J1437" t="s">
        <v>17</v>
      </c>
      <c r="K1437">
        <v>0</v>
      </c>
      <c r="L1437">
        <v>0</v>
      </c>
      <c r="M1437">
        <v>28</v>
      </c>
      <c r="N1437" s="3">
        <v>18.7</v>
      </c>
      <c r="O1437" s="3">
        <v>18.7</v>
      </c>
      <c r="P1437" s="3">
        <v>0</v>
      </c>
      <c r="Q1437" s="3">
        <v>4</v>
      </c>
      <c r="R1437" s="3">
        <v>20</v>
      </c>
      <c r="S1437" s="3">
        <v>84</v>
      </c>
      <c r="T1437" t="s">
        <v>16</v>
      </c>
      <c r="U1437" t="s">
        <v>16</v>
      </c>
    </row>
    <row r="1438" spans="1:21" x14ac:dyDescent="0.45">
      <c r="A1438" t="s">
        <v>1235</v>
      </c>
      <c r="B1438" t="s">
        <v>1236</v>
      </c>
      <c r="C1438" t="s">
        <v>145</v>
      </c>
      <c r="D1438" t="s">
        <v>1237</v>
      </c>
      <c r="E1438">
        <v>2005</v>
      </c>
      <c r="F1438">
        <v>2006</v>
      </c>
      <c r="G1438" t="s">
        <v>15</v>
      </c>
      <c r="H1438" t="s">
        <v>16</v>
      </c>
      <c r="I1438">
        <v>0</v>
      </c>
      <c r="J1438" t="s">
        <v>17</v>
      </c>
      <c r="K1438">
        <v>0</v>
      </c>
      <c r="L1438">
        <v>0</v>
      </c>
      <c r="M1438">
        <v>105</v>
      </c>
      <c r="N1438" s="3">
        <v>3</v>
      </c>
      <c r="O1438" s="3">
        <v>3</v>
      </c>
      <c r="P1438" s="3">
        <v>0</v>
      </c>
      <c r="Q1438" s="3">
        <v>4</v>
      </c>
      <c r="R1438" s="3">
        <v>50</v>
      </c>
      <c r="S1438" s="3">
        <v>75</v>
      </c>
      <c r="T1438" t="s">
        <v>16</v>
      </c>
      <c r="U1438" t="s">
        <v>16</v>
      </c>
    </row>
    <row r="1439" spans="1:21" x14ac:dyDescent="0.45">
      <c r="A1439" t="s">
        <v>1238</v>
      </c>
      <c r="B1439" t="s">
        <v>1239</v>
      </c>
      <c r="C1439" t="s">
        <v>1240</v>
      </c>
      <c r="D1439" t="s">
        <v>1243</v>
      </c>
      <c r="E1439">
        <v>2003</v>
      </c>
      <c r="F1439">
        <v>2003</v>
      </c>
      <c r="G1439" t="s">
        <v>15</v>
      </c>
      <c r="H1439" t="s">
        <v>16</v>
      </c>
      <c r="I1439">
        <v>0</v>
      </c>
      <c r="J1439" t="s">
        <v>17</v>
      </c>
      <c r="K1439">
        <v>0</v>
      </c>
      <c r="L1439">
        <v>0</v>
      </c>
      <c r="M1439" t="s">
        <v>16</v>
      </c>
      <c r="N1439" s="3">
        <v>3</v>
      </c>
      <c r="O1439" s="3">
        <v>3</v>
      </c>
      <c r="P1439" t="s">
        <v>16</v>
      </c>
      <c r="Q1439" t="s">
        <v>16</v>
      </c>
      <c r="R1439" t="s">
        <v>16</v>
      </c>
      <c r="S1439" s="3">
        <v>16.100000000000001</v>
      </c>
      <c r="T1439" t="s">
        <v>16</v>
      </c>
      <c r="U1439" t="s">
        <v>16</v>
      </c>
    </row>
    <row r="1440" spans="1:21" x14ac:dyDescent="0.45">
      <c r="A1440" t="s">
        <v>1238</v>
      </c>
      <c r="B1440" t="s">
        <v>1239</v>
      </c>
      <c r="C1440" t="s">
        <v>1241</v>
      </c>
      <c r="D1440" t="s">
        <v>1244</v>
      </c>
      <c r="E1440">
        <v>2003</v>
      </c>
      <c r="F1440">
        <v>2003</v>
      </c>
      <c r="G1440" t="s">
        <v>15</v>
      </c>
      <c r="H1440" t="s">
        <v>16</v>
      </c>
      <c r="I1440">
        <v>0</v>
      </c>
      <c r="J1440" t="s">
        <v>17</v>
      </c>
      <c r="K1440">
        <v>0</v>
      </c>
      <c r="L1440">
        <v>0</v>
      </c>
      <c r="M1440" t="s">
        <v>16</v>
      </c>
      <c r="N1440" s="3">
        <v>3</v>
      </c>
      <c r="O1440" s="3">
        <v>3</v>
      </c>
      <c r="P1440" t="s">
        <v>16</v>
      </c>
      <c r="Q1440" t="s">
        <v>16</v>
      </c>
      <c r="R1440" t="s">
        <v>16</v>
      </c>
      <c r="S1440" s="3">
        <v>44.6</v>
      </c>
      <c r="T1440" t="s">
        <v>16</v>
      </c>
      <c r="U1440" t="s">
        <v>16</v>
      </c>
    </row>
    <row r="1441" spans="1:21" x14ac:dyDescent="0.45">
      <c r="A1441" t="s">
        <v>1238</v>
      </c>
      <c r="B1441" t="s">
        <v>1239</v>
      </c>
      <c r="C1441" t="s">
        <v>1242</v>
      </c>
      <c r="D1441" t="s">
        <v>1245</v>
      </c>
      <c r="E1441">
        <v>2003</v>
      </c>
      <c r="F1441">
        <v>2003</v>
      </c>
      <c r="G1441" t="s">
        <v>15</v>
      </c>
      <c r="H1441" t="s">
        <v>16</v>
      </c>
      <c r="I1441">
        <v>0</v>
      </c>
      <c r="J1441" t="s">
        <v>17</v>
      </c>
      <c r="K1441">
        <v>0</v>
      </c>
      <c r="L1441">
        <v>0</v>
      </c>
      <c r="M1441" t="s">
        <v>16</v>
      </c>
      <c r="N1441" s="3">
        <v>3</v>
      </c>
      <c r="O1441" s="3">
        <v>3</v>
      </c>
      <c r="P1441" t="s">
        <v>16</v>
      </c>
      <c r="Q1441" t="s">
        <v>16</v>
      </c>
      <c r="R1441" t="s">
        <v>16</v>
      </c>
      <c r="S1441" s="3">
        <v>38.6</v>
      </c>
      <c r="T1441" t="s">
        <v>16</v>
      </c>
      <c r="U1441" t="s">
        <v>16</v>
      </c>
    </row>
    <row r="1442" spans="1:21" x14ac:dyDescent="0.45">
      <c r="A1442" t="s">
        <v>1246</v>
      </c>
      <c r="B1442" t="s">
        <v>306</v>
      </c>
      <c r="C1442" t="s">
        <v>1247</v>
      </c>
      <c r="D1442" t="s">
        <v>1248</v>
      </c>
      <c r="E1442">
        <v>2007</v>
      </c>
      <c r="F1442">
        <v>2008</v>
      </c>
      <c r="G1442" t="s">
        <v>15</v>
      </c>
      <c r="H1442" t="s">
        <v>16</v>
      </c>
      <c r="I1442">
        <v>0</v>
      </c>
      <c r="J1442" t="s">
        <v>17</v>
      </c>
      <c r="K1442">
        <v>0</v>
      </c>
      <c r="L1442">
        <v>0</v>
      </c>
      <c r="M1442">
        <v>66</v>
      </c>
      <c r="N1442" s="3">
        <v>20</v>
      </c>
      <c r="O1442" s="3">
        <v>20</v>
      </c>
      <c r="P1442" t="s">
        <v>16</v>
      </c>
      <c r="Q1442">
        <v>3</v>
      </c>
      <c r="R1442">
        <v>22</v>
      </c>
      <c r="S1442" s="3">
        <v>85</v>
      </c>
      <c r="T1442" t="s">
        <v>16</v>
      </c>
      <c r="U1442" t="s">
        <v>16</v>
      </c>
    </row>
    <row r="1443" spans="1:21" x14ac:dyDescent="0.45">
      <c r="A1443" t="s">
        <v>1249</v>
      </c>
      <c r="B1443" t="s">
        <v>1250</v>
      </c>
      <c r="C1443" t="s">
        <v>1251</v>
      </c>
      <c r="D1443" t="s">
        <v>1252</v>
      </c>
      <c r="E1443">
        <v>2005</v>
      </c>
      <c r="F1443">
        <v>2007</v>
      </c>
      <c r="G1443" t="s">
        <v>15</v>
      </c>
      <c r="H1443" t="s">
        <v>16</v>
      </c>
      <c r="I1443">
        <v>0</v>
      </c>
      <c r="J1443" t="s">
        <v>17</v>
      </c>
      <c r="K1443">
        <v>0</v>
      </c>
      <c r="L1443">
        <v>0</v>
      </c>
      <c r="M1443">
        <v>28</v>
      </c>
      <c r="N1443" s="3">
        <v>20</v>
      </c>
      <c r="O1443" s="3">
        <v>20</v>
      </c>
      <c r="P1443" s="3">
        <v>24</v>
      </c>
      <c r="Q1443" s="3">
        <v>4</v>
      </c>
      <c r="R1443" s="3">
        <v>50</v>
      </c>
      <c r="S1443" s="3">
        <v>25</v>
      </c>
      <c r="T1443" t="s">
        <v>16</v>
      </c>
      <c r="U1443" t="s">
        <v>16</v>
      </c>
    </row>
    <row r="1444" spans="1:21" x14ac:dyDescent="0.45">
      <c r="A1444" t="s">
        <v>1253</v>
      </c>
      <c r="B1444" t="s">
        <v>365</v>
      </c>
      <c r="C1444" t="s">
        <v>1256</v>
      </c>
      <c r="D1444" t="s">
        <v>1254</v>
      </c>
      <c r="E1444">
        <v>2006</v>
      </c>
      <c r="F1444">
        <v>2006</v>
      </c>
      <c r="G1444" t="s">
        <v>17</v>
      </c>
      <c r="H1444" t="s">
        <v>16</v>
      </c>
      <c r="I1444">
        <v>0</v>
      </c>
      <c r="J1444" t="s">
        <v>17</v>
      </c>
      <c r="K1444">
        <v>0</v>
      </c>
      <c r="L1444">
        <v>0</v>
      </c>
      <c r="M1444">
        <v>21</v>
      </c>
      <c r="N1444" s="3">
        <v>19</v>
      </c>
      <c r="O1444" s="3">
        <v>7</v>
      </c>
      <c r="P1444" s="3">
        <v>14</v>
      </c>
      <c r="Q1444" s="3">
        <v>10</v>
      </c>
      <c r="R1444" s="3">
        <v>300</v>
      </c>
      <c r="S1444" s="3">
        <v>57</v>
      </c>
      <c r="T1444">
        <v>100</v>
      </c>
      <c r="U1444" t="s">
        <v>16</v>
      </c>
    </row>
    <row r="1445" spans="1:21" x14ac:dyDescent="0.45">
      <c r="A1445" t="s">
        <v>1253</v>
      </c>
      <c r="B1445" t="s">
        <v>365</v>
      </c>
      <c r="C1445" t="s">
        <v>1257</v>
      </c>
      <c r="D1445" t="s">
        <v>1255</v>
      </c>
      <c r="E1445">
        <v>2006</v>
      </c>
      <c r="F1445">
        <v>2006</v>
      </c>
      <c r="G1445" t="s">
        <v>17</v>
      </c>
      <c r="H1445" t="s">
        <v>16</v>
      </c>
      <c r="I1445">
        <v>0</v>
      </c>
      <c r="J1445" t="s">
        <v>17</v>
      </c>
      <c r="K1445">
        <v>0</v>
      </c>
      <c r="L1445">
        <v>0</v>
      </c>
      <c r="M1445">
        <v>21</v>
      </c>
      <c r="N1445" s="3">
        <v>19</v>
      </c>
      <c r="O1445" s="3">
        <v>7</v>
      </c>
      <c r="P1445" s="3">
        <v>14</v>
      </c>
      <c r="Q1445" s="3">
        <v>10</v>
      </c>
      <c r="R1445" s="3">
        <v>300</v>
      </c>
      <c r="S1445" s="3">
        <v>48</v>
      </c>
      <c r="T1445">
        <v>100</v>
      </c>
      <c r="U1445" t="s">
        <v>16</v>
      </c>
    </row>
    <row r="1446" spans="1:21" x14ac:dyDescent="0.45">
      <c r="A1446" t="s">
        <v>1253</v>
      </c>
      <c r="B1446" t="s">
        <v>365</v>
      </c>
      <c r="C1446" t="s">
        <v>1256</v>
      </c>
      <c r="D1446" t="s">
        <v>1254</v>
      </c>
      <c r="E1446">
        <v>2006</v>
      </c>
      <c r="F1446">
        <v>2006</v>
      </c>
      <c r="G1446" t="s">
        <v>17</v>
      </c>
      <c r="H1446">
        <v>4</v>
      </c>
      <c r="I1446">
        <v>60</v>
      </c>
      <c r="J1446" t="s">
        <v>17</v>
      </c>
      <c r="K1446">
        <v>0</v>
      </c>
      <c r="L1446">
        <v>0</v>
      </c>
      <c r="M1446">
        <v>21</v>
      </c>
      <c r="N1446" s="3">
        <v>19</v>
      </c>
      <c r="O1446" s="3">
        <v>7</v>
      </c>
      <c r="P1446" s="3">
        <v>14</v>
      </c>
      <c r="Q1446" s="3">
        <v>10</v>
      </c>
      <c r="R1446" s="3">
        <v>300</v>
      </c>
      <c r="S1446" s="3">
        <v>81</v>
      </c>
      <c r="T1446">
        <v>100</v>
      </c>
      <c r="U1446" t="s">
        <v>16</v>
      </c>
    </row>
    <row r="1447" spans="1:21" x14ac:dyDescent="0.45">
      <c r="A1447" t="s">
        <v>1253</v>
      </c>
      <c r="B1447" t="s">
        <v>365</v>
      </c>
      <c r="C1447" t="s">
        <v>1257</v>
      </c>
      <c r="D1447" t="s">
        <v>1255</v>
      </c>
      <c r="E1447">
        <v>2006</v>
      </c>
      <c r="F1447">
        <v>2006</v>
      </c>
      <c r="G1447" t="s">
        <v>17</v>
      </c>
      <c r="H1447">
        <v>4</v>
      </c>
      <c r="I1447">
        <v>60</v>
      </c>
      <c r="J1447" t="s">
        <v>17</v>
      </c>
      <c r="K1447">
        <v>0</v>
      </c>
      <c r="L1447">
        <v>0</v>
      </c>
      <c r="M1447">
        <v>21</v>
      </c>
      <c r="N1447" s="3">
        <v>19</v>
      </c>
      <c r="O1447" s="3">
        <v>7</v>
      </c>
      <c r="P1447" s="3">
        <v>14</v>
      </c>
      <c r="Q1447" s="3">
        <v>10</v>
      </c>
      <c r="R1447" s="3">
        <v>300</v>
      </c>
      <c r="S1447" s="3">
        <v>98</v>
      </c>
      <c r="T1447">
        <v>100</v>
      </c>
      <c r="U1447" t="s">
        <v>16</v>
      </c>
    </row>
    <row r="1448" spans="1:21" x14ac:dyDescent="0.45">
      <c r="A1448" t="s">
        <v>1258</v>
      </c>
      <c r="B1448" t="s">
        <v>1259</v>
      </c>
      <c r="C1448" t="s">
        <v>1260</v>
      </c>
      <c r="D1448" t="s">
        <v>1261</v>
      </c>
      <c r="E1448">
        <v>2008</v>
      </c>
      <c r="F1448">
        <v>2008</v>
      </c>
      <c r="G1448" t="s">
        <v>15</v>
      </c>
      <c r="H1448" t="s">
        <v>16</v>
      </c>
      <c r="I1448">
        <v>0</v>
      </c>
      <c r="J1448" t="s">
        <v>17</v>
      </c>
      <c r="K1448">
        <v>0</v>
      </c>
      <c r="L1448">
        <v>0</v>
      </c>
      <c r="M1448">
        <v>100</v>
      </c>
      <c r="N1448" s="3">
        <v>15</v>
      </c>
      <c r="O1448" s="3">
        <v>15</v>
      </c>
      <c r="P1448" s="3">
        <v>12</v>
      </c>
      <c r="Q1448" s="3">
        <v>6</v>
      </c>
      <c r="R1448" s="3">
        <v>15</v>
      </c>
      <c r="S1448" s="3">
        <v>9.3000000000000007</v>
      </c>
      <c r="T1448" t="s">
        <v>16</v>
      </c>
      <c r="U1448" t="s">
        <v>16</v>
      </c>
    </row>
    <row r="1449" spans="1:21" x14ac:dyDescent="0.45">
      <c r="A1449" t="s">
        <v>1258</v>
      </c>
      <c r="B1449" t="s">
        <v>1259</v>
      </c>
      <c r="C1449" t="s">
        <v>1260</v>
      </c>
      <c r="D1449" t="s">
        <v>1261</v>
      </c>
      <c r="E1449">
        <v>2008</v>
      </c>
      <c r="F1449">
        <v>2008</v>
      </c>
      <c r="G1449" t="s">
        <v>15</v>
      </c>
      <c r="H1449" t="s">
        <v>16</v>
      </c>
      <c r="I1449">
        <v>0</v>
      </c>
      <c r="J1449" t="s">
        <v>15</v>
      </c>
      <c r="K1449">
        <v>0</v>
      </c>
      <c r="L1449">
        <v>0</v>
      </c>
      <c r="M1449">
        <v>100</v>
      </c>
      <c r="N1449" s="3">
        <v>15</v>
      </c>
      <c r="O1449" s="3">
        <v>15</v>
      </c>
      <c r="P1449" s="3">
        <v>12</v>
      </c>
      <c r="Q1449" s="3">
        <v>6</v>
      </c>
      <c r="R1449" s="3">
        <v>15</v>
      </c>
      <c r="S1449" s="3">
        <v>69.3</v>
      </c>
      <c r="T1449" t="s">
        <v>16</v>
      </c>
      <c r="U1449" t="s">
        <v>16</v>
      </c>
    </row>
    <row r="1450" spans="1:21" x14ac:dyDescent="0.45">
      <c r="A1450" t="s">
        <v>1262</v>
      </c>
      <c r="B1450" t="s">
        <v>132</v>
      </c>
      <c r="C1450" t="s">
        <v>1263</v>
      </c>
      <c r="D1450" t="s">
        <v>1264</v>
      </c>
      <c r="E1450">
        <v>1992</v>
      </c>
      <c r="F1450">
        <v>2008</v>
      </c>
      <c r="G1450" t="s">
        <v>15</v>
      </c>
      <c r="H1450" t="s">
        <v>16</v>
      </c>
      <c r="I1450">
        <v>0</v>
      </c>
      <c r="J1450" t="s">
        <v>17</v>
      </c>
      <c r="K1450">
        <v>0</v>
      </c>
      <c r="L1450">
        <v>0</v>
      </c>
      <c r="M1450">
        <v>28</v>
      </c>
      <c r="N1450" s="3">
        <v>30</v>
      </c>
      <c r="O1450" s="3">
        <v>20</v>
      </c>
      <c r="P1450" s="3">
        <v>8</v>
      </c>
      <c r="Q1450" s="3">
        <v>4</v>
      </c>
      <c r="R1450" s="3">
        <v>100</v>
      </c>
      <c r="S1450" s="3">
        <v>45</v>
      </c>
      <c r="T1450" t="s">
        <v>16</v>
      </c>
      <c r="U1450" t="s">
        <v>16</v>
      </c>
    </row>
    <row r="1451" spans="1:21" x14ac:dyDescent="0.45">
      <c r="A1451" t="s">
        <v>1262</v>
      </c>
      <c r="B1451" t="s">
        <v>132</v>
      </c>
      <c r="C1451" t="s">
        <v>1263</v>
      </c>
      <c r="D1451" t="s">
        <v>1264</v>
      </c>
      <c r="E1451">
        <v>1992</v>
      </c>
      <c r="F1451">
        <v>2008</v>
      </c>
      <c r="G1451" t="s">
        <v>15</v>
      </c>
      <c r="H1451" t="s">
        <v>16</v>
      </c>
      <c r="I1451">
        <v>0</v>
      </c>
      <c r="J1451" t="s">
        <v>17</v>
      </c>
      <c r="K1451">
        <v>0</v>
      </c>
      <c r="L1451">
        <v>0</v>
      </c>
      <c r="M1451">
        <v>42</v>
      </c>
      <c r="N1451" s="3">
        <v>10</v>
      </c>
      <c r="O1451" s="3">
        <v>10</v>
      </c>
      <c r="P1451" s="3">
        <v>0</v>
      </c>
      <c r="Q1451" s="3">
        <v>4</v>
      </c>
      <c r="R1451" s="3">
        <v>100</v>
      </c>
      <c r="S1451" s="3">
        <v>0</v>
      </c>
      <c r="T1451" t="s">
        <v>16</v>
      </c>
      <c r="U1451" t="s">
        <v>16</v>
      </c>
    </row>
    <row r="1452" spans="1:21" x14ac:dyDescent="0.45">
      <c r="A1452" t="s">
        <v>1262</v>
      </c>
      <c r="B1452" t="s">
        <v>132</v>
      </c>
      <c r="C1452" t="s">
        <v>1263</v>
      </c>
      <c r="D1452" t="s">
        <v>1264</v>
      </c>
      <c r="E1452">
        <v>1992</v>
      </c>
      <c r="F1452">
        <v>2008</v>
      </c>
      <c r="G1452" t="s">
        <v>15</v>
      </c>
      <c r="H1452" t="s">
        <v>16</v>
      </c>
      <c r="I1452">
        <v>0</v>
      </c>
      <c r="J1452" t="s">
        <v>17</v>
      </c>
      <c r="K1452">
        <v>0</v>
      </c>
      <c r="L1452">
        <v>0</v>
      </c>
      <c r="M1452">
        <v>42</v>
      </c>
      <c r="N1452" s="3">
        <v>15</v>
      </c>
      <c r="O1452" s="3">
        <v>15</v>
      </c>
      <c r="P1452" s="3">
        <v>0</v>
      </c>
      <c r="Q1452" s="3">
        <v>4</v>
      </c>
      <c r="R1452" s="3">
        <v>100</v>
      </c>
      <c r="S1452" s="3">
        <v>0</v>
      </c>
      <c r="T1452" t="s">
        <v>16</v>
      </c>
      <c r="U1452" t="s">
        <v>16</v>
      </c>
    </row>
    <row r="1453" spans="1:21" x14ac:dyDescent="0.45">
      <c r="A1453" t="s">
        <v>1262</v>
      </c>
      <c r="B1453" t="s">
        <v>132</v>
      </c>
      <c r="C1453" t="s">
        <v>1263</v>
      </c>
      <c r="D1453" t="s">
        <v>1264</v>
      </c>
      <c r="E1453">
        <v>1992</v>
      </c>
      <c r="F1453">
        <v>2008</v>
      </c>
      <c r="G1453" t="s">
        <v>15</v>
      </c>
      <c r="H1453" t="s">
        <v>16</v>
      </c>
      <c r="I1453">
        <v>0</v>
      </c>
      <c r="J1453" t="s">
        <v>17</v>
      </c>
      <c r="K1453">
        <v>0</v>
      </c>
      <c r="L1453">
        <v>0</v>
      </c>
      <c r="M1453">
        <v>42</v>
      </c>
      <c r="N1453" s="3">
        <v>20</v>
      </c>
      <c r="O1453" s="3">
        <v>20</v>
      </c>
      <c r="P1453" s="3">
        <v>0</v>
      </c>
      <c r="Q1453" s="3">
        <v>4</v>
      </c>
      <c r="R1453" s="3">
        <v>100</v>
      </c>
      <c r="S1453" s="3">
        <v>0</v>
      </c>
      <c r="T1453" t="s">
        <v>16</v>
      </c>
      <c r="U1453" t="s">
        <v>16</v>
      </c>
    </row>
    <row r="1454" spans="1:21" x14ac:dyDescent="0.45">
      <c r="A1454" t="s">
        <v>1262</v>
      </c>
      <c r="B1454" t="s">
        <v>132</v>
      </c>
      <c r="C1454" t="s">
        <v>1263</v>
      </c>
      <c r="D1454" t="s">
        <v>1264</v>
      </c>
      <c r="E1454">
        <v>1992</v>
      </c>
      <c r="F1454">
        <v>2008</v>
      </c>
      <c r="G1454" t="s">
        <v>15</v>
      </c>
      <c r="H1454" t="s">
        <v>16</v>
      </c>
      <c r="I1454">
        <v>0</v>
      </c>
      <c r="J1454" t="s">
        <v>17</v>
      </c>
      <c r="K1454">
        <v>0</v>
      </c>
      <c r="L1454">
        <v>0</v>
      </c>
      <c r="M1454">
        <v>42</v>
      </c>
      <c r="N1454" s="3">
        <v>25</v>
      </c>
      <c r="O1454" s="3">
        <v>25</v>
      </c>
      <c r="P1454" s="3">
        <v>0</v>
      </c>
      <c r="Q1454" s="3">
        <v>4</v>
      </c>
      <c r="R1454" s="3">
        <v>100</v>
      </c>
      <c r="S1454" s="3">
        <v>29</v>
      </c>
      <c r="T1454" t="s">
        <v>16</v>
      </c>
      <c r="U1454" t="s">
        <v>16</v>
      </c>
    </row>
    <row r="1455" spans="1:21" x14ac:dyDescent="0.45">
      <c r="A1455" t="s">
        <v>1262</v>
      </c>
      <c r="B1455" t="s">
        <v>132</v>
      </c>
      <c r="C1455" t="s">
        <v>1263</v>
      </c>
      <c r="D1455" t="s">
        <v>1264</v>
      </c>
      <c r="E1455">
        <v>1992</v>
      </c>
      <c r="F1455">
        <v>2008</v>
      </c>
      <c r="G1455" t="s">
        <v>15</v>
      </c>
      <c r="H1455" t="s">
        <v>16</v>
      </c>
      <c r="I1455">
        <v>0</v>
      </c>
      <c r="J1455" t="s">
        <v>17</v>
      </c>
      <c r="K1455">
        <v>0</v>
      </c>
      <c r="L1455">
        <v>0</v>
      </c>
      <c r="M1455">
        <v>42</v>
      </c>
      <c r="N1455" s="3">
        <v>30</v>
      </c>
      <c r="O1455" s="3">
        <v>30</v>
      </c>
      <c r="P1455" s="3">
        <v>0</v>
      </c>
      <c r="Q1455" s="3">
        <v>4</v>
      </c>
      <c r="R1455" s="3">
        <v>100</v>
      </c>
      <c r="S1455" s="3">
        <v>32</v>
      </c>
      <c r="T1455" t="s">
        <v>16</v>
      </c>
      <c r="U1455" t="s">
        <v>16</v>
      </c>
    </row>
    <row r="1456" spans="1:21" x14ac:dyDescent="0.45">
      <c r="A1456" t="s">
        <v>1262</v>
      </c>
      <c r="B1456" t="s">
        <v>132</v>
      </c>
      <c r="C1456" t="s">
        <v>1263</v>
      </c>
      <c r="D1456" t="s">
        <v>1264</v>
      </c>
      <c r="E1456">
        <v>1992</v>
      </c>
      <c r="F1456">
        <v>2008</v>
      </c>
      <c r="G1456" t="s">
        <v>15</v>
      </c>
      <c r="H1456" t="s">
        <v>16</v>
      </c>
      <c r="I1456">
        <v>0</v>
      </c>
      <c r="J1456" t="s">
        <v>17</v>
      </c>
      <c r="K1456">
        <v>0</v>
      </c>
      <c r="L1456">
        <v>0</v>
      </c>
      <c r="M1456">
        <v>42</v>
      </c>
      <c r="N1456" s="3">
        <v>35</v>
      </c>
      <c r="O1456" s="3">
        <v>25</v>
      </c>
      <c r="P1456" s="3">
        <v>0</v>
      </c>
      <c r="Q1456" s="3">
        <v>4</v>
      </c>
      <c r="R1456" s="3">
        <v>100</v>
      </c>
      <c r="S1456" s="3">
        <v>37</v>
      </c>
      <c r="T1456" t="s">
        <v>16</v>
      </c>
      <c r="U1456" t="s">
        <v>16</v>
      </c>
    </row>
    <row r="1457" spans="1:21" x14ac:dyDescent="0.45">
      <c r="A1457" t="s">
        <v>1262</v>
      </c>
      <c r="B1457" t="s">
        <v>132</v>
      </c>
      <c r="C1457" t="s">
        <v>1263</v>
      </c>
      <c r="D1457" t="s">
        <v>1264</v>
      </c>
      <c r="E1457">
        <v>1992</v>
      </c>
      <c r="F1457">
        <v>2008</v>
      </c>
      <c r="G1457" t="s">
        <v>15</v>
      </c>
      <c r="H1457" t="s">
        <v>16</v>
      </c>
      <c r="I1457">
        <v>0</v>
      </c>
      <c r="J1457" t="s">
        <v>17</v>
      </c>
      <c r="K1457">
        <v>0</v>
      </c>
      <c r="L1457">
        <v>0</v>
      </c>
      <c r="M1457">
        <v>42</v>
      </c>
      <c r="N1457" s="3">
        <v>40</v>
      </c>
      <c r="O1457" s="3">
        <v>40</v>
      </c>
      <c r="P1457" s="3">
        <v>0</v>
      </c>
      <c r="Q1457" s="3">
        <v>4</v>
      </c>
      <c r="R1457" s="3">
        <v>100</v>
      </c>
      <c r="S1457" s="3">
        <v>0</v>
      </c>
      <c r="T1457" t="s">
        <v>16</v>
      </c>
      <c r="U1457" t="s">
        <v>16</v>
      </c>
    </row>
    <row r="1458" spans="1:21" x14ac:dyDescent="0.45">
      <c r="A1458" t="s">
        <v>1262</v>
      </c>
      <c r="B1458" t="s">
        <v>132</v>
      </c>
      <c r="C1458" t="s">
        <v>1263</v>
      </c>
      <c r="D1458" t="s">
        <v>1264</v>
      </c>
      <c r="E1458">
        <v>1992</v>
      </c>
      <c r="F1458">
        <v>2008</v>
      </c>
      <c r="G1458" t="s">
        <v>15</v>
      </c>
      <c r="H1458" t="s">
        <v>16</v>
      </c>
      <c r="I1458">
        <v>0</v>
      </c>
      <c r="J1458" t="s">
        <v>17</v>
      </c>
      <c r="K1458">
        <v>0</v>
      </c>
      <c r="L1458">
        <v>0</v>
      </c>
      <c r="M1458">
        <v>42</v>
      </c>
      <c r="N1458" s="3">
        <v>30</v>
      </c>
      <c r="O1458" s="3">
        <v>20</v>
      </c>
      <c r="P1458" s="3">
        <v>0</v>
      </c>
      <c r="Q1458" s="3">
        <v>4</v>
      </c>
      <c r="R1458" s="3">
        <v>100</v>
      </c>
      <c r="S1458" s="3">
        <v>0</v>
      </c>
      <c r="T1458" t="s">
        <v>16</v>
      </c>
      <c r="U1458" t="s">
        <v>16</v>
      </c>
    </row>
    <row r="1459" spans="1:21" x14ac:dyDescent="0.45">
      <c r="A1459" t="s">
        <v>1262</v>
      </c>
      <c r="B1459" t="s">
        <v>132</v>
      </c>
      <c r="C1459" t="s">
        <v>1263</v>
      </c>
      <c r="D1459" t="s">
        <v>1264</v>
      </c>
      <c r="E1459">
        <v>1992</v>
      </c>
      <c r="F1459">
        <v>2008</v>
      </c>
      <c r="G1459" t="s">
        <v>15</v>
      </c>
      <c r="H1459">
        <v>4</v>
      </c>
      <c r="I1459">
        <v>42</v>
      </c>
      <c r="J1459" t="s">
        <v>17</v>
      </c>
      <c r="K1459">
        <v>0</v>
      </c>
      <c r="L1459">
        <v>0</v>
      </c>
      <c r="M1459">
        <v>42</v>
      </c>
      <c r="N1459" s="3">
        <v>10</v>
      </c>
      <c r="O1459" s="3">
        <v>10</v>
      </c>
      <c r="P1459" s="3">
        <v>0</v>
      </c>
      <c r="Q1459" s="3">
        <v>4</v>
      </c>
      <c r="R1459" s="3">
        <v>100</v>
      </c>
      <c r="S1459" s="3">
        <v>0</v>
      </c>
      <c r="T1459" t="s">
        <v>16</v>
      </c>
      <c r="U1459" t="s">
        <v>16</v>
      </c>
    </row>
    <row r="1460" spans="1:21" x14ac:dyDescent="0.45">
      <c r="A1460" t="s">
        <v>1262</v>
      </c>
      <c r="B1460" t="s">
        <v>132</v>
      </c>
      <c r="C1460" t="s">
        <v>1263</v>
      </c>
      <c r="D1460" t="s">
        <v>1264</v>
      </c>
      <c r="E1460">
        <v>1992</v>
      </c>
      <c r="F1460">
        <v>2008</v>
      </c>
      <c r="G1460" t="s">
        <v>15</v>
      </c>
      <c r="H1460">
        <v>4</v>
      </c>
      <c r="I1460">
        <v>42</v>
      </c>
      <c r="J1460" t="s">
        <v>17</v>
      </c>
      <c r="K1460">
        <v>0</v>
      </c>
      <c r="L1460">
        <v>0</v>
      </c>
      <c r="M1460">
        <v>42</v>
      </c>
      <c r="N1460" s="3">
        <v>15</v>
      </c>
      <c r="O1460" s="3">
        <v>15</v>
      </c>
      <c r="P1460" s="3">
        <v>0</v>
      </c>
      <c r="Q1460" s="3">
        <v>4</v>
      </c>
      <c r="R1460" s="3">
        <v>100</v>
      </c>
      <c r="S1460" s="3">
        <v>13</v>
      </c>
      <c r="T1460" t="s">
        <v>16</v>
      </c>
      <c r="U1460" t="s">
        <v>16</v>
      </c>
    </row>
    <row r="1461" spans="1:21" x14ac:dyDescent="0.45">
      <c r="A1461" t="s">
        <v>1262</v>
      </c>
      <c r="B1461" t="s">
        <v>132</v>
      </c>
      <c r="C1461" t="s">
        <v>1263</v>
      </c>
      <c r="D1461" t="s">
        <v>1264</v>
      </c>
      <c r="E1461">
        <v>1992</v>
      </c>
      <c r="F1461">
        <v>2008</v>
      </c>
      <c r="G1461" t="s">
        <v>15</v>
      </c>
      <c r="H1461">
        <v>4</v>
      </c>
      <c r="I1461">
        <v>42</v>
      </c>
      <c r="J1461" t="s">
        <v>17</v>
      </c>
      <c r="K1461">
        <v>0</v>
      </c>
      <c r="L1461">
        <v>0</v>
      </c>
      <c r="M1461">
        <v>42</v>
      </c>
      <c r="N1461" s="3">
        <v>20</v>
      </c>
      <c r="O1461" s="3">
        <v>20</v>
      </c>
      <c r="P1461" s="3">
        <v>0</v>
      </c>
      <c r="Q1461" s="3">
        <v>4</v>
      </c>
      <c r="R1461" s="3">
        <v>100</v>
      </c>
      <c r="S1461" s="3">
        <v>37</v>
      </c>
      <c r="T1461" t="s">
        <v>16</v>
      </c>
      <c r="U1461" t="s">
        <v>16</v>
      </c>
    </row>
    <row r="1462" spans="1:21" x14ac:dyDescent="0.45">
      <c r="A1462" t="s">
        <v>1262</v>
      </c>
      <c r="B1462" t="s">
        <v>132</v>
      </c>
      <c r="C1462" t="s">
        <v>1263</v>
      </c>
      <c r="D1462" t="s">
        <v>1264</v>
      </c>
      <c r="E1462">
        <v>1992</v>
      </c>
      <c r="F1462">
        <v>2008</v>
      </c>
      <c r="G1462" t="s">
        <v>15</v>
      </c>
      <c r="H1462">
        <v>4</v>
      </c>
      <c r="I1462">
        <v>42</v>
      </c>
      <c r="J1462" t="s">
        <v>17</v>
      </c>
      <c r="K1462">
        <v>0</v>
      </c>
      <c r="L1462">
        <v>0</v>
      </c>
      <c r="M1462">
        <v>42</v>
      </c>
      <c r="N1462" s="3">
        <v>25</v>
      </c>
      <c r="O1462" s="3">
        <v>25</v>
      </c>
      <c r="P1462" s="3">
        <v>0</v>
      </c>
      <c r="Q1462" s="3">
        <v>4</v>
      </c>
      <c r="R1462" s="3">
        <v>100</v>
      </c>
      <c r="S1462" s="3">
        <v>51</v>
      </c>
      <c r="T1462" t="s">
        <v>16</v>
      </c>
      <c r="U1462" t="s">
        <v>16</v>
      </c>
    </row>
    <row r="1463" spans="1:21" x14ac:dyDescent="0.45">
      <c r="A1463" t="s">
        <v>1262</v>
      </c>
      <c r="B1463" t="s">
        <v>132</v>
      </c>
      <c r="C1463" t="s">
        <v>1263</v>
      </c>
      <c r="D1463" t="s">
        <v>1264</v>
      </c>
      <c r="E1463">
        <v>1992</v>
      </c>
      <c r="F1463">
        <v>2008</v>
      </c>
      <c r="G1463" t="s">
        <v>15</v>
      </c>
      <c r="H1463">
        <v>4</v>
      </c>
      <c r="I1463">
        <v>42</v>
      </c>
      <c r="J1463" t="s">
        <v>17</v>
      </c>
      <c r="K1463">
        <v>0</v>
      </c>
      <c r="L1463">
        <v>0</v>
      </c>
      <c r="M1463">
        <v>42</v>
      </c>
      <c r="N1463" s="3">
        <v>30</v>
      </c>
      <c r="O1463" s="3">
        <v>30</v>
      </c>
      <c r="P1463" s="3">
        <v>0</v>
      </c>
      <c r="Q1463" s="3">
        <v>4</v>
      </c>
      <c r="R1463" s="3">
        <v>100</v>
      </c>
      <c r="S1463" s="3">
        <v>49</v>
      </c>
      <c r="T1463" t="s">
        <v>16</v>
      </c>
      <c r="U1463" t="s">
        <v>16</v>
      </c>
    </row>
    <row r="1464" spans="1:21" x14ac:dyDescent="0.45">
      <c r="A1464" t="s">
        <v>1262</v>
      </c>
      <c r="B1464" t="s">
        <v>132</v>
      </c>
      <c r="C1464" t="s">
        <v>1263</v>
      </c>
      <c r="D1464" t="s">
        <v>1264</v>
      </c>
      <c r="E1464">
        <v>1992</v>
      </c>
      <c r="F1464">
        <v>2008</v>
      </c>
      <c r="G1464" t="s">
        <v>15</v>
      </c>
      <c r="H1464">
        <v>4</v>
      </c>
      <c r="I1464">
        <v>42</v>
      </c>
      <c r="J1464" t="s">
        <v>17</v>
      </c>
      <c r="K1464">
        <v>0</v>
      </c>
      <c r="L1464">
        <v>0</v>
      </c>
      <c r="M1464">
        <v>42</v>
      </c>
      <c r="N1464" s="3">
        <v>35</v>
      </c>
      <c r="O1464" s="3">
        <v>25</v>
      </c>
      <c r="P1464" s="3">
        <v>0</v>
      </c>
      <c r="Q1464" s="3">
        <v>4</v>
      </c>
      <c r="R1464" s="3">
        <v>100</v>
      </c>
      <c r="S1464" s="3">
        <v>52</v>
      </c>
      <c r="T1464" t="s">
        <v>16</v>
      </c>
      <c r="U1464" t="s">
        <v>16</v>
      </c>
    </row>
    <row r="1465" spans="1:21" x14ac:dyDescent="0.45">
      <c r="A1465" t="s">
        <v>1262</v>
      </c>
      <c r="B1465" t="s">
        <v>132</v>
      </c>
      <c r="C1465" t="s">
        <v>1263</v>
      </c>
      <c r="D1465" t="s">
        <v>1264</v>
      </c>
      <c r="E1465">
        <v>1992</v>
      </c>
      <c r="F1465">
        <v>2008</v>
      </c>
      <c r="G1465" t="s">
        <v>15</v>
      </c>
      <c r="H1465">
        <v>4</v>
      </c>
      <c r="I1465">
        <v>42</v>
      </c>
      <c r="J1465" t="s">
        <v>17</v>
      </c>
      <c r="K1465">
        <v>0</v>
      </c>
      <c r="L1465">
        <v>0</v>
      </c>
      <c r="M1465">
        <v>42</v>
      </c>
      <c r="N1465" s="3">
        <v>40</v>
      </c>
      <c r="O1465" s="3">
        <v>40</v>
      </c>
      <c r="P1465" s="3">
        <v>0</v>
      </c>
      <c r="Q1465" s="3">
        <v>4</v>
      </c>
      <c r="R1465" s="3">
        <v>100</v>
      </c>
      <c r="S1465" s="3">
        <v>43</v>
      </c>
      <c r="T1465" t="s">
        <v>16</v>
      </c>
      <c r="U1465" t="s">
        <v>16</v>
      </c>
    </row>
    <row r="1466" spans="1:21" x14ac:dyDescent="0.45">
      <c r="A1466" t="s">
        <v>1262</v>
      </c>
      <c r="B1466" t="s">
        <v>132</v>
      </c>
      <c r="C1466" t="s">
        <v>1263</v>
      </c>
      <c r="D1466" t="s">
        <v>1264</v>
      </c>
      <c r="E1466">
        <v>1992</v>
      </c>
      <c r="F1466">
        <v>2008</v>
      </c>
      <c r="G1466" t="s">
        <v>15</v>
      </c>
      <c r="H1466">
        <v>4</v>
      </c>
      <c r="I1466">
        <v>42</v>
      </c>
      <c r="J1466" t="s">
        <v>17</v>
      </c>
      <c r="K1466">
        <v>0</v>
      </c>
      <c r="L1466">
        <v>0</v>
      </c>
      <c r="M1466">
        <v>42</v>
      </c>
      <c r="N1466" s="3">
        <v>30</v>
      </c>
      <c r="O1466" s="3">
        <v>20</v>
      </c>
      <c r="P1466" s="3">
        <v>0</v>
      </c>
      <c r="Q1466" s="3">
        <v>4</v>
      </c>
      <c r="R1466" s="3">
        <v>100</v>
      </c>
      <c r="S1466" s="3">
        <v>53</v>
      </c>
      <c r="T1466" t="s">
        <v>16</v>
      </c>
      <c r="U1466" t="s">
        <v>16</v>
      </c>
    </row>
    <row r="1467" spans="1:21" x14ac:dyDescent="0.45">
      <c r="A1467" t="s">
        <v>1265</v>
      </c>
      <c r="B1467" t="s">
        <v>1236</v>
      </c>
      <c r="C1467" t="s">
        <v>1266</v>
      </c>
      <c r="D1467" t="s">
        <v>1267</v>
      </c>
      <c r="E1467">
        <v>1993</v>
      </c>
      <c r="F1467">
        <v>1994</v>
      </c>
      <c r="G1467" t="s">
        <v>17</v>
      </c>
      <c r="H1467">
        <v>4</v>
      </c>
      <c r="I1467">
        <v>12</v>
      </c>
      <c r="J1467" t="s">
        <v>17</v>
      </c>
      <c r="K1467">
        <v>0</v>
      </c>
      <c r="L1467">
        <v>0</v>
      </c>
      <c r="M1467">
        <v>30</v>
      </c>
      <c r="N1467" s="3">
        <v>4</v>
      </c>
      <c r="O1467" s="3">
        <v>4</v>
      </c>
      <c r="P1467" s="3">
        <v>0</v>
      </c>
      <c r="Q1467" s="3">
        <v>1</v>
      </c>
      <c r="R1467" s="3">
        <v>50</v>
      </c>
      <c r="S1467" s="3">
        <v>96</v>
      </c>
      <c r="T1467" t="s">
        <v>16</v>
      </c>
      <c r="U1467" t="s">
        <v>16</v>
      </c>
    </row>
    <row r="1468" spans="1:21" x14ac:dyDescent="0.45">
      <c r="A1468" t="s">
        <v>1265</v>
      </c>
      <c r="B1468" t="s">
        <v>1236</v>
      </c>
      <c r="C1468" t="s">
        <v>1266</v>
      </c>
      <c r="D1468" t="s">
        <v>1267</v>
      </c>
      <c r="E1468">
        <v>1993</v>
      </c>
      <c r="F1468">
        <v>1994</v>
      </c>
      <c r="G1468" t="s">
        <v>17</v>
      </c>
      <c r="H1468">
        <v>4</v>
      </c>
      <c r="I1468">
        <v>12</v>
      </c>
      <c r="J1468" t="s">
        <v>17</v>
      </c>
      <c r="K1468">
        <v>0</v>
      </c>
      <c r="L1468">
        <v>0</v>
      </c>
      <c r="M1468">
        <v>30</v>
      </c>
      <c r="N1468" s="3">
        <v>8</v>
      </c>
      <c r="O1468" s="3">
        <v>8</v>
      </c>
      <c r="P1468" s="3">
        <v>0</v>
      </c>
      <c r="Q1468" s="3">
        <v>1</v>
      </c>
      <c r="R1468" s="3">
        <v>50</v>
      </c>
      <c r="S1468" s="3">
        <v>94</v>
      </c>
      <c r="T1468" t="s">
        <v>16</v>
      </c>
      <c r="U1468" t="s">
        <v>16</v>
      </c>
    </row>
    <row r="1469" spans="1:21" x14ac:dyDescent="0.45">
      <c r="A1469" t="s">
        <v>1265</v>
      </c>
      <c r="B1469" t="s">
        <v>1236</v>
      </c>
      <c r="C1469" t="s">
        <v>1266</v>
      </c>
      <c r="D1469" t="s">
        <v>1267</v>
      </c>
      <c r="E1469">
        <v>1993</v>
      </c>
      <c r="F1469">
        <v>1994</v>
      </c>
      <c r="G1469" t="s">
        <v>17</v>
      </c>
      <c r="H1469">
        <v>4</v>
      </c>
      <c r="I1469">
        <v>12</v>
      </c>
      <c r="J1469" t="s">
        <v>17</v>
      </c>
      <c r="K1469">
        <v>0</v>
      </c>
      <c r="L1469">
        <v>0</v>
      </c>
      <c r="M1469">
        <v>30</v>
      </c>
      <c r="N1469" s="3">
        <v>12</v>
      </c>
      <c r="O1469" s="3">
        <v>12</v>
      </c>
      <c r="P1469" s="3">
        <v>0</v>
      </c>
      <c r="Q1469" s="3">
        <v>1</v>
      </c>
      <c r="R1469" s="3">
        <v>50</v>
      </c>
      <c r="S1469" s="3">
        <v>70</v>
      </c>
      <c r="T1469" t="s">
        <v>16</v>
      </c>
      <c r="U1469" t="s">
        <v>16</v>
      </c>
    </row>
    <row r="1470" spans="1:21" x14ac:dyDescent="0.45">
      <c r="A1470" t="s">
        <v>1265</v>
      </c>
      <c r="B1470" t="s">
        <v>1236</v>
      </c>
      <c r="C1470" t="s">
        <v>1266</v>
      </c>
      <c r="D1470" t="s">
        <v>1267</v>
      </c>
      <c r="E1470">
        <v>1993</v>
      </c>
      <c r="F1470">
        <v>1994</v>
      </c>
      <c r="G1470" t="s">
        <v>17</v>
      </c>
      <c r="H1470">
        <v>4</v>
      </c>
      <c r="I1470">
        <v>12</v>
      </c>
      <c r="J1470" t="s">
        <v>17</v>
      </c>
      <c r="K1470">
        <v>0</v>
      </c>
      <c r="L1470">
        <v>0</v>
      </c>
      <c r="M1470">
        <v>30</v>
      </c>
      <c r="N1470" s="3">
        <v>15</v>
      </c>
      <c r="O1470" s="3">
        <v>15</v>
      </c>
      <c r="P1470" s="3">
        <v>0</v>
      </c>
      <c r="Q1470" s="3">
        <v>1</v>
      </c>
      <c r="R1470" s="3">
        <v>50</v>
      </c>
      <c r="S1470" s="3">
        <v>44</v>
      </c>
      <c r="T1470" t="s">
        <v>16</v>
      </c>
      <c r="U1470" t="s">
        <v>16</v>
      </c>
    </row>
    <row r="1471" spans="1:21" x14ac:dyDescent="0.45">
      <c r="A1471" t="s">
        <v>1265</v>
      </c>
      <c r="B1471" t="s">
        <v>1236</v>
      </c>
      <c r="C1471" t="s">
        <v>1266</v>
      </c>
      <c r="D1471" t="s">
        <v>1267</v>
      </c>
      <c r="E1471">
        <v>1993</v>
      </c>
      <c r="F1471">
        <v>1994</v>
      </c>
      <c r="G1471" t="s">
        <v>17</v>
      </c>
      <c r="H1471">
        <v>4</v>
      </c>
      <c r="I1471">
        <v>12</v>
      </c>
      <c r="J1471" t="s">
        <v>17</v>
      </c>
      <c r="K1471">
        <v>0</v>
      </c>
      <c r="L1471">
        <v>0</v>
      </c>
      <c r="M1471">
        <v>30</v>
      </c>
      <c r="N1471" s="3">
        <v>21</v>
      </c>
      <c r="O1471" s="3">
        <v>21</v>
      </c>
      <c r="P1471" s="3">
        <v>0</v>
      </c>
      <c r="Q1471" s="3">
        <v>1</v>
      </c>
      <c r="R1471" s="3">
        <v>50</v>
      </c>
      <c r="S1471" s="3">
        <v>8</v>
      </c>
      <c r="T1471" t="s">
        <v>16</v>
      </c>
      <c r="U1471" t="s">
        <v>16</v>
      </c>
    </row>
    <row r="1472" spans="1:21" x14ac:dyDescent="0.45">
      <c r="A1472" t="s">
        <v>1265</v>
      </c>
      <c r="B1472" t="s">
        <v>1236</v>
      </c>
      <c r="C1472" t="s">
        <v>1266</v>
      </c>
      <c r="D1472" t="s">
        <v>1267</v>
      </c>
      <c r="E1472">
        <v>1993</v>
      </c>
      <c r="F1472">
        <v>1994</v>
      </c>
      <c r="G1472" t="s">
        <v>17</v>
      </c>
      <c r="H1472">
        <v>4</v>
      </c>
      <c r="I1472">
        <v>12</v>
      </c>
      <c r="J1472" t="s">
        <v>17</v>
      </c>
      <c r="K1472">
        <v>0</v>
      </c>
      <c r="L1472">
        <v>0</v>
      </c>
      <c r="M1472">
        <v>30</v>
      </c>
      <c r="N1472" s="3">
        <v>24</v>
      </c>
      <c r="O1472" s="3">
        <v>24</v>
      </c>
      <c r="P1472" s="3">
        <v>0</v>
      </c>
      <c r="Q1472" s="3">
        <v>1</v>
      </c>
      <c r="R1472" s="3">
        <v>50</v>
      </c>
      <c r="S1472" s="3">
        <v>19</v>
      </c>
      <c r="T1472" t="s">
        <v>16</v>
      </c>
      <c r="U1472" t="s">
        <v>16</v>
      </c>
    </row>
    <row r="1473" spans="1:21" x14ac:dyDescent="0.45">
      <c r="A1473" t="s">
        <v>1265</v>
      </c>
      <c r="B1473" t="s">
        <v>1236</v>
      </c>
      <c r="C1473" t="s">
        <v>1266</v>
      </c>
      <c r="D1473" t="s">
        <v>1267</v>
      </c>
      <c r="E1473">
        <v>1993</v>
      </c>
      <c r="F1473">
        <v>1994</v>
      </c>
      <c r="G1473" t="s">
        <v>17</v>
      </c>
      <c r="H1473">
        <v>4</v>
      </c>
      <c r="I1473">
        <v>12</v>
      </c>
      <c r="J1473" t="s">
        <v>17</v>
      </c>
      <c r="K1473">
        <v>0</v>
      </c>
      <c r="L1473">
        <v>0</v>
      </c>
      <c r="M1473">
        <v>30</v>
      </c>
      <c r="N1473" s="3">
        <v>27</v>
      </c>
      <c r="O1473" s="3">
        <v>27</v>
      </c>
      <c r="P1473" s="3">
        <v>0</v>
      </c>
      <c r="Q1473" s="3">
        <v>1</v>
      </c>
      <c r="R1473" s="3">
        <v>50</v>
      </c>
      <c r="S1473" s="3">
        <v>5</v>
      </c>
      <c r="T1473" t="s">
        <v>16</v>
      </c>
      <c r="U1473" t="s">
        <v>16</v>
      </c>
    </row>
    <row r="1474" spans="1:21" x14ac:dyDescent="0.45">
      <c r="A1474" t="s">
        <v>1265</v>
      </c>
      <c r="B1474" t="s">
        <v>1236</v>
      </c>
      <c r="C1474" t="s">
        <v>1266</v>
      </c>
      <c r="D1474" t="s">
        <v>1267</v>
      </c>
      <c r="E1474">
        <v>1993</v>
      </c>
      <c r="F1474">
        <v>1994</v>
      </c>
      <c r="G1474" t="s">
        <v>17</v>
      </c>
      <c r="H1474">
        <v>4</v>
      </c>
      <c r="I1474">
        <v>12</v>
      </c>
      <c r="J1474" t="s">
        <v>17</v>
      </c>
      <c r="K1474">
        <v>0</v>
      </c>
      <c r="L1474">
        <v>0</v>
      </c>
      <c r="M1474">
        <v>30</v>
      </c>
      <c r="N1474" s="3">
        <v>29</v>
      </c>
      <c r="O1474" s="3">
        <v>29</v>
      </c>
      <c r="P1474" s="3">
        <v>0</v>
      </c>
      <c r="Q1474" s="3">
        <v>1</v>
      </c>
      <c r="R1474" s="3">
        <v>50</v>
      </c>
      <c r="S1474" s="3">
        <v>0</v>
      </c>
      <c r="T1474" t="s">
        <v>16</v>
      </c>
      <c r="U1474" t="s">
        <v>16</v>
      </c>
    </row>
    <row r="1475" spans="1:21" x14ac:dyDescent="0.45">
      <c r="A1475" t="s">
        <v>1268</v>
      </c>
      <c r="B1475" t="s">
        <v>1</v>
      </c>
      <c r="C1475" t="s">
        <v>1269</v>
      </c>
      <c r="D1475" t="s">
        <v>1270</v>
      </c>
      <c r="E1475">
        <v>2008</v>
      </c>
      <c r="F1475">
        <v>2008</v>
      </c>
      <c r="G1475" t="s">
        <v>15</v>
      </c>
      <c r="H1475" t="s">
        <v>16</v>
      </c>
      <c r="I1475">
        <v>0</v>
      </c>
      <c r="J1475" t="s">
        <v>17</v>
      </c>
      <c r="K1475">
        <v>0</v>
      </c>
      <c r="L1475">
        <v>0</v>
      </c>
      <c r="M1475">
        <v>21</v>
      </c>
      <c r="N1475" s="3">
        <v>25</v>
      </c>
      <c r="O1475" s="3">
        <v>25</v>
      </c>
      <c r="P1475" s="3">
        <v>16</v>
      </c>
      <c r="Q1475" s="3">
        <v>10</v>
      </c>
      <c r="R1475" s="3">
        <v>10</v>
      </c>
      <c r="S1475" s="3">
        <v>76</v>
      </c>
      <c r="T1475" t="s">
        <v>16</v>
      </c>
      <c r="U1475" t="s">
        <v>16</v>
      </c>
    </row>
    <row r="1476" spans="1:21" x14ac:dyDescent="0.45">
      <c r="A1476" t="s">
        <v>1271</v>
      </c>
      <c r="B1476" t="s">
        <v>561</v>
      </c>
      <c r="C1476" t="s">
        <v>1272</v>
      </c>
      <c r="D1476" t="s">
        <v>1273</v>
      </c>
      <c r="E1476">
        <v>2003</v>
      </c>
      <c r="F1476">
        <v>2003</v>
      </c>
      <c r="G1476" t="s">
        <v>15</v>
      </c>
      <c r="H1476" t="s">
        <v>1118</v>
      </c>
      <c r="I1476">
        <v>135</v>
      </c>
      <c r="J1476" t="s">
        <v>17</v>
      </c>
      <c r="K1476">
        <v>0</v>
      </c>
      <c r="L1476">
        <v>0</v>
      </c>
      <c r="M1476">
        <v>28</v>
      </c>
      <c r="N1476" s="3">
        <v>20</v>
      </c>
      <c r="O1476" s="3">
        <v>3</v>
      </c>
      <c r="P1476" s="3" t="s">
        <v>16</v>
      </c>
      <c r="Q1476" s="3">
        <v>4</v>
      </c>
      <c r="R1476" s="3">
        <v>100</v>
      </c>
      <c r="S1476" s="3">
        <v>39</v>
      </c>
      <c r="T1476" t="s">
        <v>16</v>
      </c>
      <c r="U1476" t="s">
        <v>16</v>
      </c>
    </row>
    <row r="1477" spans="1:21" x14ac:dyDescent="0.45">
      <c r="A1477" t="s">
        <v>1274</v>
      </c>
      <c r="B1477" t="s">
        <v>1112</v>
      </c>
      <c r="C1477" t="s">
        <v>1275</v>
      </c>
      <c r="D1477" t="s">
        <v>1276</v>
      </c>
      <c r="E1477">
        <v>2006</v>
      </c>
      <c r="F1477">
        <v>2007</v>
      </c>
      <c r="G1477" t="s">
        <v>17</v>
      </c>
      <c r="H1477" t="s">
        <v>16</v>
      </c>
      <c r="I1477">
        <v>0</v>
      </c>
      <c r="J1477" t="s">
        <v>17</v>
      </c>
      <c r="K1477">
        <v>0</v>
      </c>
      <c r="L1477">
        <v>0</v>
      </c>
      <c r="M1477">
        <v>30</v>
      </c>
      <c r="N1477" s="3">
        <v>23</v>
      </c>
      <c r="O1477" s="3">
        <v>23</v>
      </c>
      <c r="P1477" s="3">
        <v>0</v>
      </c>
      <c r="Q1477" s="3">
        <v>4</v>
      </c>
      <c r="R1477" s="3">
        <v>25</v>
      </c>
      <c r="S1477" s="3">
        <v>7</v>
      </c>
      <c r="T1477" t="s">
        <v>16</v>
      </c>
      <c r="U1477" t="s">
        <v>16</v>
      </c>
    </row>
    <row r="1478" spans="1:21" x14ac:dyDescent="0.45">
      <c r="A1478" t="s">
        <v>1274</v>
      </c>
      <c r="B1478" t="s">
        <v>1112</v>
      </c>
      <c r="C1478" t="s">
        <v>1275</v>
      </c>
      <c r="D1478" t="s">
        <v>1276</v>
      </c>
      <c r="E1478">
        <v>2006</v>
      </c>
      <c r="F1478">
        <v>2007</v>
      </c>
      <c r="G1478" t="s">
        <v>17</v>
      </c>
      <c r="H1478">
        <v>5</v>
      </c>
      <c r="I1478">
        <v>30</v>
      </c>
      <c r="J1478" t="s">
        <v>17</v>
      </c>
      <c r="K1478">
        <v>0</v>
      </c>
      <c r="L1478">
        <v>0</v>
      </c>
      <c r="M1478">
        <v>30</v>
      </c>
      <c r="N1478">
        <v>23</v>
      </c>
      <c r="O1478">
        <v>23</v>
      </c>
      <c r="P1478">
        <v>0</v>
      </c>
      <c r="Q1478">
        <v>4</v>
      </c>
      <c r="R1478">
        <v>25</v>
      </c>
      <c r="S1478" s="3">
        <v>49</v>
      </c>
      <c r="T1478" t="s">
        <v>16</v>
      </c>
      <c r="U1478" t="s">
        <v>16</v>
      </c>
    </row>
    <row r="1479" spans="1:21" x14ac:dyDescent="0.45">
      <c r="A1479" t="s">
        <v>1277</v>
      </c>
      <c r="B1479" t="s">
        <v>101</v>
      </c>
      <c r="C1479" t="s">
        <v>1278</v>
      </c>
      <c r="D1479" t="s">
        <v>1279</v>
      </c>
      <c r="E1479">
        <v>2008</v>
      </c>
      <c r="F1479">
        <v>2008</v>
      </c>
      <c r="G1479" t="s">
        <v>15</v>
      </c>
      <c r="H1479">
        <v>4</v>
      </c>
      <c r="I1479">
        <v>10</v>
      </c>
      <c r="J1479" t="s">
        <v>17</v>
      </c>
      <c r="K1479">
        <v>0</v>
      </c>
      <c r="L1479">
        <v>0</v>
      </c>
      <c r="M1479" t="s">
        <v>16</v>
      </c>
      <c r="N1479">
        <v>26</v>
      </c>
      <c r="O1479">
        <v>16</v>
      </c>
      <c r="P1479">
        <v>12</v>
      </c>
      <c r="Q1479">
        <v>1</v>
      </c>
      <c r="R1479">
        <v>45</v>
      </c>
      <c r="S1479" s="3">
        <v>23.33</v>
      </c>
      <c r="T1479" t="s">
        <v>16</v>
      </c>
      <c r="U1479" t="s">
        <v>16</v>
      </c>
    </row>
    <row r="1480" spans="1:21" x14ac:dyDescent="0.45">
      <c r="A1480" t="s">
        <v>1280</v>
      </c>
      <c r="B1480" t="s">
        <v>997</v>
      </c>
      <c r="C1480" t="s">
        <v>1281</v>
      </c>
      <c r="D1480" t="s">
        <v>1282</v>
      </c>
      <c r="E1480">
        <v>2000</v>
      </c>
      <c r="F1480">
        <v>2000</v>
      </c>
      <c r="G1480" t="s">
        <v>15</v>
      </c>
      <c r="H1480">
        <v>3</v>
      </c>
      <c r="I1480">
        <v>16</v>
      </c>
      <c r="J1480" t="s">
        <v>17</v>
      </c>
      <c r="K1480">
        <v>0</v>
      </c>
      <c r="L1480">
        <v>0</v>
      </c>
      <c r="M1480">
        <v>70</v>
      </c>
      <c r="N1480">
        <v>15</v>
      </c>
      <c r="O1480">
        <v>3</v>
      </c>
      <c r="P1480">
        <v>0</v>
      </c>
      <c r="Q1480">
        <v>4</v>
      </c>
      <c r="R1480">
        <v>50</v>
      </c>
      <c r="S1480" s="3">
        <v>65</v>
      </c>
      <c r="T1480" t="s">
        <v>16</v>
      </c>
      <c r="U1480" t="s">
        <v>16</v>
      </c>
    </row>
    <row r="1481" spans="1:21" x14ac:dyDescent="0.45">
      <c r="A1481" t="s">
        <v>1283</v>
      </c>
      <c r="B1481" t="s">
        <v>522</v>
      </c>
      <c r="C1481" t="s">
        <v>1284</v>
      </c>
      <c r="D1481" t="s">
        <v>1285</v>
      </c>
      <c r="E1481">
        <v>2000</v>
      </c>
      <c r="F1481">
        <v>2000</v>
      </c>
      <c r="G1481" t="s">
        <v>15</v>
      </c>
      <c r="H1481" t="s">
        <v>16</v>
      </c>
      <c r="I1481">
        <v>0</v>
      </c>
      <c r="J1481" t="s">
        <v>17</v>
      </c>
      <c r="K1481">
        <v>0</v>
      </c>
      <c r="L1481">
        <v>0</v>
      </c>
      <c r="M1481">
        <v>14</v>
      </c>
      <c r="N1481">
        <v>23</v>
      </c>
      <c r="O1481">
        <v>23</v>
      </c>
      <c r="P1481">
        <v>12</v>
      </c>
      <c r="Q1481">
        <v>4</v>
      </c>
      <c r="R1481">
        <v>50</v>
      </c>
      <c r="S1481" s="3">
        <v>51</v>
      </c>
      <c r="T1481" t="s">
        <v>16</v>
      </c>
      <c r="U1481" t="s">
        <v>16</v>
      </c>
    </row>
    <row r="1482" spans="1:21" x14ac:dyDescent="0.45">
      <c r="A1482" t="s">
        <v>1288</v>
      </c>
      <c r="B1482" t="s">
        <v>327</v>
      </c>
      <c r="C1482" t="s">
        <v>1286</v>
      </c>
      <c r="D1482" t="s">
        <v>1287</v>
      </c>
      <c r="E1482">
        <v>2001</v>
      </c>
      <c r="F1482">
        <v>2008</v>
      </c>
      <c r="G1482" t="s">
        <v>15</v>
      </c>
      <c r="H1482">
        <v>4</v>
      </c>
      <c r="I1482">
        <v>21</v>
      </c>
      <c r="J1482" t="s">
        <v>17</v>
      </c>
      <c r="K1482">
        <v>0</v>
      </c>
      <c r="L1482">
        <v>0</v>
      </c>
      <c r="M1482">
        <v>28</v>
      </c>
      <c r="N1482">
        <v>28</v>
      </c>
      <c r="O1482">
        <v>20</v>
      </c>
      <c r="P1482">
        <v>16</v>
      </c>
      <c r="Q1482">
        <v>42</v>
      </c>
      <c r="R1482">
        <v>100</v>
      </c>
      <c r="S1482" s="3">
        <v>83.77</v>
      </c>
      <c r="T1482" t="s">
        <v>16</v>
      </c>
      <c r="U1482" t="s">
        <v>16</v>
      </c>
    </row>
    <row r="1483" spans="1:21" x14ac:dyDescent="0.45">
      <c r="A1483" t="s">
        <v>1289</v>
      </c>
      <c r="B1483" t="s">
        <v>1290</v>
      </c>
      <c r="C1483" t="s">
        <v>1291</v>
      </c>
      <c r="D1483" t="s">
        <v>1292</v>
      </c>
      <c r="E1483">
        <v>2004</v>
      </c>
      <c r="F1483">
        <v>2005</v>
      </c>
      <c r="G1483" t="s">
        <v>15</v>
      </c>
      <c r="H1483" t="s">
        <v>16</v>
      </c>
      <c r="I1483">
        <v>0</v>
      </c>
      <c r="J1483" t="s">
        <v>15</v>
      </c>
      <c r="K1483">
        <v>0</v>
      </c>
      <c r="L1483">
        <v>0</v>
      </c>
      <c r="M1483">
        <v>28</v>
      </c>
      <c r="N1483">
        <v>25</v>
      </c>
      <c r="O1483">
        <v>25</v>
      </c>
      <c r="P1483">
        <v>12</v>
      </c>
      <c r="Q1483">
        <v>3</v>
      </c>
      <c r="R1483">
        <v>50</v>
      </c>
      <c r="S1483" s="3">
        <v>88</v>
      </c>
      <c r="T1483" t="s">
        <v>16</v>
      </c>
      <c r="U1483" t="s">
        <v>16</v>
      </c>
    </row>
    <row r="1484" spans="1:21" x14ac:dyDescent="0.45">
      <c r="A1484" t="s">
        <v>1289</v>
      </c>
      <c r="B1484" t="s">
        <v>1290</v>
      </c>
      <c r="C1484" t="s">
        <v>1291</v>
      </c>
      <c r="D1484" t="s">
        <v>1292</v>
      </c>
      <c r="E1484">
        <v>2004</v>
      </c>
      <c r="F1484">
        <v>2005</v>
      </c>
      <c r="G1484" t="s">
        <v>15</v>
      </c>
      <c r="H1484" t="s">
        <v>16</v>
      </c>
      <c r="I1484">
        <v>0</v>
      </c>
      <c r="J1484" t="s">
        <v>17</v>
      </c>
      <c r="K1484">
        <v>0</v>
      </c>
      <c r="L1484">
        <v>0</v>
      </c>
      <c r="M1484">
        <v>28</v>
      </c>
      <c r="N1484">
        <v>25</v>
      </c>
      <c r="O1484">
        <v>25</v>
      </c>
      <c r="P1484">
        <v>12</v>
      </c>
      <c r="Q1484">
        <v>3</v>
      </c>
      <c r="R1484">
        <v>50</v>
      </c>
      <c r="S1484" s="3">
        <v>1.3</v>
      </c>
      <c r="T1484" t="s">
        <v>16</v>
      </c>
      <c r="U1484" t="s">
        <v>16</v>
      </c>
    </row>
    <row r="1485" spans="1:21" x14ac:dyDescent="0.45">
      <c r="A1485" t="s">
        <v>1289</v>
      </c>
      <c r="B1485" t="s">
        <v>1290</v>
      </c>
      <c r="C1485" t="s">
        <v>1293</v>
      </c>
      <c r="D1485" t="s">
        <v>1296</v>
      </c>
      <c r="E1485">
        <v>2004</v>
      </c>
      <c r="F1485">
        <v>2005</v>
      </c>
      <c r="G1485" t="s">
        <v>15</v>
      </c>
      <c r="H1485" t="s">
        <v>16</v>
      </c>
      <c r="I1485">
        <v>0</v>
      </c>
      <c r="J1485" t="s">
        <v>15</v>
      </c>
      <c r="K1485">
        <v>0</v>
      </c>
      <c r="L1485">
        <v>0</v>
      </c>
      <c r="M1485">
        <v>28</v>
      </c>
      <c r="N1485">
        <v>25</v>
      </c>
      <c r="O1485">
        <v>25</v>
      </c>
      <c r="P1485">
        <v>12</v>
      </c>
      <c r="Q1485">
        <v>3</v>
      </c>
      <c r="R1485">
        <v>50</v>
      </c>
      <c r="S1485" s="3">
        <v>92</v>
      </c>
      <c r="T1485" t="s">
        <v>16</v>
      </c>
      <c r="U1485" t="s">
        <v>16</v>
      </c>
    </row>
    <row r="1486" spans="1:21" x14ac:dyDescent="0.45">
      <c r="A1486" t="s">
        <v>1289</v>
      </c>
      <c r="B1486" t="s">
        <v>1290</v>
      </c>
      <c r="C1486" t="s">
        <v>1293</v>
      </c>
      <c r="D1486" t="s">
        <v>1296</v>
      </c>
      <c r="E1486">
        <v>2004</v>
      </c>
      <c r="F1486">
        <v>2005</v>
      </c>
      <c r="G1486" t="s">
        <v>15</v>
      </c>
      <c r="H1486" t="s">
        <v>16</v>
      </c>
      <c r="I1486">
        <v>0</v>
      </c>
      <c r="J1486" t="s">
        <v>17</v>
      </c>
      <c r="K1486">
        <v>0</v>
      </c>
      <c r="L1486">
        <v>0</v>
      </c>
      <c r="M1486">
        <v>28</v>
      </c>
      <c r="N1486">
        <v>25</v>
      </c>
      <c r="O1486">
        <v>25</v>
      </c>
      <c r="P1486">
        <v>12</v>
      </c>
      <c r="Q1486">
        <v>3</v>
      </c>
      <c r="R1486">
        <v>50</v>
      </c>
      <c r="S1486" s="3">
        <v>0</v>
      </c>
      <c r="T1486" t="s">
        <v>16</v>
      </c>
      <c r="U1486" t="s">
        <v>16</v>
      </c>
    </row>
    <row r="1487" spans="1:21" x14ac:dyDescent="0.45">
      <c r="A1487" t="s">
        <v>1289</v>
      </c>
      <c r="B1487" t="s">
        <v>1290</v>
      </c>
      <c r="C1487" t="s">
        <v>1294</v>
      </c>
      <c r="D1487" t="s">
        <v>1297</v>
      </c>
      <c r="E1487">
        <v>2004</v>
      </c>
      <c r="F1487">
        <v>2005</v>
      </c>
      <c r="G1487" t="s">
        <v>15</v>
      </c>
      <c r="H1487" t="s">
        <v>16</v>
      </c>
      <c r="I1487">
        <v>0</v>
      </c>
      <c r="J1487" t="s">
        <v>15</v>
      </c>
      <c r="K1487">
        <v>0</v>
      </c>
      <c r="L1487">
        <v>0</v>
      </c>
      <c r="M1487">
        <v>28</v>
      </c>
      <c r="N1487">
        <v>25</v>
      </c>
      <c r="O1487">
        <v>25</v>
      </c>
      <c r="P1487">
        <v>12</v>
      </c>
      <c r="Q1487">
        <v>3</v>
      </c>
      <c r="R1487">
        <v>50</v>
      </c>
      <c r="S1487" s="3">
        <v>100</v>
      </c>
      <c r="T1487" t="s">
        <v>16</v>
      </c>
      <c r="U1487" t="s">
        <v>16</v>
      </c>
    </row>
    <row r="1488" spans="1:21" x14ac:dyDescent="0.45">
      <c r="A1488" t="s">
        <v>1289</v>
      </c>
      <c r="B1488" t="s">
        <v>1290</v>
      </c>
      <c r="C1488" t="s">
        <v>1294</v>
      </c>
      <c r="D1488" t="s">
        <v>1297</v>
      </c>
      <c r="E1488">
        <v>2004</v>
      </c>
      <c r="F1488">
        <v>2005</v>
      </c>
      <c r="G1488" t="s">
        <v>15</v>
      </c>
      <c r="H1488" t="s">
        <v>16</v>
      </c>
      <c r="I1488">
        <v>0</v>
      </c>
      <c r="J1488" t="s">
        <v>17</v>
      </c>
      <c r="K1488">
        <v>0</v>
      </c>
      <c r="L1488">
        <v>0</v>
      </c>
      <c r="M1488">
        <v>28</v>
      </c>
      <c r="N1488">
        <v>25</v>
      </c>
      <c r="O1488">
        <v>25</v>
      </c>
      <c r="P1488">
        <v>12</v>
      </c>
      <c r="Q1488">
        <v>3</v>
      </c>
      <c r="R1488">
        <v>50</v>
      </c>
      <c r="S1488" s="3">
        <v>0</v>
      </c>
      <c r="T1488" t="s">
        <v>16</v>
      </c>
      <c r="U1488" t="s">
        <v>16</v>
      </c>
    </row>
    <row r="1489" spans="1:21" x14ac:dyDescent="0.45">
      <c r="A1489" t="s">
        <v>1289</v>
      </c>
      <c r="B1489" t="s">
        <v>1290</v>
      </c>
      <c r="C1489" t="s">
        <v>1295</v>
      </c>
      <c r="D1489" t="s">
        <v>1298</v>
      </c>
      <c r="E1489">
        <v>2004</v>
      </c>
      <c r="F1489">
        <v>2005</v>
      </c>
      <c r="G1489" t="s">
        <v>15</v>
      </c>
      <c r="H1489" t="s">
        <v>16</v>
      </c>
      <c r="I1489">
        <v>0</v>
      </c>
      <c r="J1489" t="s">
        <v>15</v>
      </c>
      <c r="K1489">
        <v>0</v>
      </c>
      <c r="L1489">
        <v>0</v>
      </c>
      <c r="M1489">
        <v>28</v>
      </c>
      <c r="N1489">
        <v>25</v>
      </c>
      <c r="O1489">
        <v>25</v>
      </c>
      <c r="P1489">
        <v>12</v>
      </c>
      <c r="Q1489">
        <v>3</v>
      </c>
      <c r="R1489">
        <v>50</v>
      </c>
      <c r="S1489" s="3">
        <v>86</v>
      </c>
      <c r="T1489" t="s">
        <v>16</v>
      </c>
      <c r="U1489" t="s">
        <v>16</v>
      </c>
    </row>
    <row r="1490" spans="1:21" x14ac:dyDescent="0.45">
      <c r="A1490" t="s">
        <v>1289</v>
      </c>
      <c r="B1490" t="s">
        <v>1290</v>
      </c>
      <c r="C1490" t="s">
        <v>1295</v>
      </c>
      <c r="D1490" t="s">
        <v>1298</v>
      </c>
      <c r="E1490">
        <v>2004</v>
      </c>
      <c r="F1490">
        <v>2005</v>
      </c>
      <c r="G1490" t="s">
        <v>15</v>
      </c>
      <c r="H1490" t="s">
        <v>16</v>
      </c>
      <c r="I1490">
        <v>0</v>
      </c>
      <c r="J1490" t="s">
        <v>17</v>
      </c>
      <c r="K1490">
        <v>0</v>
      </c>
      <c r="L1490">
        <v>0</v>
      </c>
      <c r="M1490">
        <v>28</v>
      </c>
      <c r="N1490">
        <v>25</v>
      </c>
      <c r="O1490">
        <v>25</v>
      </c>
      <c r="P1490">
        <v>12</v>
      </c>
      <c r="Q1490">
        <v>3</v>
      </c>
      <c r="R1490">
        <v>50</v>
      </c>
      <c r="S1490" s="3">
        <v>1.3</v>
      </c>
      <c r="T1490" t="s">
        <v>16</v>
      </c>
      <c r="U1490" t="s">
        <v>16</v>
      </c>
    </row>
    <row r="1491" spans="1:21" x14ac:dyDescent="0.45">
      <c r="A1491" t="s">
        <v>1299</v>
      </c>
      <c r="B1491" t="s">
        <v>1300</v>
      </c>
      <c r="C1491" t="s">
        <v>1301</v>
      </c>
      <c r="D1491" t="s">
        <v>1307</v>
      </c>
      <c r="E1491">
        <v>2008</v>
      </c>
      <c r="F1491">
        <v>2008</v>
      </c>
      <c r="G1491" t="s">
        <v>15</v>
      </c>
      <c r="H1491">
        <v>2.5</v>
      </c>
      <c r="I1491">
        <v>120</v>
      </c>
      <c r="J1491" t="s">
        <v>17</v>
      </c>
      <c r="K1491">
        <v>0</v>
      </c>
      <c r="L1491">
        <v>0</v>
      </c>
      <c r="M1491">
        <v>30</v>
      </c>
      <c r="N1491">
        <v>21</v>
      </c>
      <c r="O1491">
        <v>21</v>
      </c>
      <c r="P1491" t="s">
        <v>16</v>
      </c>
      <c r="Q1491">
        <v>1</v>
      </c>
      <c r="R1491">
        <v>300</v>
      </c>
      <c r="S1491" s="3">
        <v>79</v>
      </c>
      <c r="T1491" t="s">
        <v>16</v>
      </c>
      <c r="U1491" t="s">
        <v>16</v>
      </c>
    </row>
    <row r="1492" spans="1:21" x14ac:dyDescent="0.45">
      <c r="A1492" t="s">
        <v>1299</v>
      </c>
      <c r="B1492" t="s">
        <v>1300</v>
      </c>
      <c r="C1492" t="s">
        <v>1304</v>
      </c>
      <c r="D1492" t="s">
        <v>1308</v>
      </c>
      <c r="E1492">
        <v>2008</v>
      </c>
      <c r="F1492">
        <v>2008</v>
      </c>
      <c r="G1492" t="s">
        <v>15</v>
      </c>
      <c r="H1492">
        <v>2.5</v>
      </c>
      <c r="I1492">
        <v>120</v>
      </c>
      <c r="J1492" t="s">
        <v>17</v>
      </c>
      <c r="K1492">
        <v>0</v>
      </c>
      <c r="L1492">
        <v>0</v>
      </c>
      <c r="M1492">
        <v>30</v>
      </c>
      <c r="N1492">
        <v>21</v>
      </c>
      <c r="O1492">
        <v>21</v>
      </c>
      <c r="P1492" t="s">
        <v>16</v>
      </c>
      <c r="Q1492">
        <v>1</v>
      </c>
      <c r="R1492">
        <v>300</v>
      </c>
      <c r="S1492" s="3">
        <v>84</v>
      </c>
      <c r="T1492" t="s">
        <v>16</v>
      </c>
      <c r="U1492" t="s">
        <v>16</v>
      </c>
    </row>
    <row r="1493" spans="1:21" x14ac:dyDescent="0.45">
      <c r="A1493" t="s">
        <v>1299</v>
      </c>
      <c r="B1493" t="s">
        <v>1300</v>
      </c>
      <c r="C1493" t="s">
        <v>1302</v>
      </c>
      <c r="D1493" t="s">
        <v>1310</v>
      </c>
      <c r="E1493">
        <v>2008</v>
      </c>
      <c r="F1493">
        <v>2008</v>
      </c>
      <c r="G1493" t="s">
        <v>15</v>
      </c>
      <c r="H1493">
        <v>2.5</v>
      </c>
      <c r="I1493">
        <v>120</v>
      </c>
      <c r="J1493" t="s">
        <v>17</v>
      </c>
      <c r="K1493">
        <v>0</v>
      </c>
      <c r="L1493">
        <v>0</v>
      </c>
      <c r="M1493">
        <v>30</v>
      </c>
      <c r="N1493">
        <v>21</v>
      </c>
      <c r="O1493">
        <v>21</v>
      </c>
      <c r="P1493" t="s">
        <v>16</v>
      </c>
      <c r="Q1493">
        <v>1</v>
      </c>
      <c r="R1493">
        <v>300</v>
      </c>
      <c r="S1493" s="3">
        <v>95</v>
      </c>
      <c r="T1493" t="s">
        <v>16</v>
      </c>
      <c r="U1493" t="s">
        <v>16</v>
      </c>
    </row>
    <row r="1494" spans="1:21" x14ac:dyDescent="0.45">
      <c r="A1494" t="s">
        <v>1299</v>
      </c>
      <c r="B1494" t="s">
        <v>1300</v>
      </c>
      <c r="C1494" t="s">
        <v>1303</v>
      </c>
      <c r="D1494" t="s">
        <v>1309</v>
      </c>
      <c r="E1494">
        <v>2008</v>
      </c>
      <c r="F1494">
        <v>2008</v>
      </c>
      <c r="G1494" t="s">
        <v>15</v>
      </c>
      <c r="H1494">
        <v>2.5</v>
      </c>
      <c r="I1494">
        <v>120</v>
      </c>
      <c r="J1494" t="s">
        <v>17</v>
      </c>
      <c r="K1494">
        <v>0</v>
      </c>
      <c r="L1494">
        <v>0</v>
      </c>
      <c r="M1494">
        <v>30</v>
      </c>
      <c r="N1494">
        <v>21</v>
      </c>
      <c r="O1494">
        <v>21</v>
      </c>
      <c r="P1494" t="s">
        <v>16</v>
      </c>
      <c r="Q1494">
        <v>1</v>
      </c>
      <c r="R1494">
        <v>300</v>
      </c>
      <c r="S1494" s="3">
        <v>87</v>
      </c>
      <c r="T1494" t="s">
        <v>16</v>
      </c>
      <c r="U1494" t="s">
        <v>16</v>
      </c>
    </row>
    <row r="1495" spans="1:21" x14ac:dyDescent="0.45">
      <c r="A1495" t="s">
        <v>1299</v>
      </c>
      <c r="B1495" t="s">
        <v>1300</v>
      </c>
      <c r="C1495" t="s">
        <v>1305</v>
      </c>
      <c r="D1495" t="s">
        <v>1311</v>
      </c>
      <c r="E1495">
        <v>2008</v>
      </c>
      <c r="F1495">
        <v>2008</v>
      </c>
      <c r="G1495" t="s">
        <v>15</v>
      </c>
      <c r="H1495">
        <v>2.5</v>
      </c>
      <c r="I1495">
        <v>120</v>
      </c>
      <c r="J1495" t="s">
        <v>17</v>
      </c>
      <c r="K1495">
        <v>0</v>
      </c>
      <c r="L1495">
        <v>0</v>
      </c>
      <c r="M1495">
        <v>30</v>
      </c>
      <c r="N1495">
        <v>21</v>
      </c>
      <c r="O1495">
        <v>21</v>
      </c>
      <c r="P1495" t="s">
        <v>16</v>
      </c>
      <c r="Q1495">
        <v>1</v>
      </c>
      <c r="R1495">
        <v>300</v>
      </c>
      <c r="S1495" s="3">
        <v>59</v>
      </c>
      <c r="T1495" t="s">
        <v>16</v>
      </c>
      <c r="U1495" t="s">
        <v>16</v>
      </c>
    </row>
    <row r="1496" spans="1:21" x14ac:dyDescent="0.45">
      <c r="A1496" t="s">
        <v>1299</v>
      </c>
      <c r="B1496" t="s">
        <v>1300</v>
      </c>
      <c r="C1496" t="s">
        <v>1306</v>
      </c>
      <c r="D1496" t="s">
        <v>1312</v>
      </c>
      <c r="E1496">
        <v>2008</v>
      </c>
      <c r="F1496">
        <v>2008</v>
      </c>
      <c r="G1496" t="s">
        <v>15</v>
      </c>
      <c r="H1496">
        <v>2.5</v>
      </c>
      <c r="I1496">
        <v>120</v>
      </c>
      <c r="J1496" t="s">
        <v>17</v>
      </c>
      <c r="K1496">
        <v>0</v>
      </c>
      <c r="L1496">
        <v>0</v>
      </c>
      <c r="M1496">
        <v>30</v>
      </c>
      <c r="N1496">
        <v>21</v>
      </c>
      <c r="O1496">
        <v>21</v>
      </c>
      <c r="P1496" t="s">
        <v>16</v>
      </c>
      <c r="Q1496">
        <v>1</v>
      </c>
      <c r="R1496">
        <v>100</v>
      </c>
      <c r="S1496" s="3">
        <v>100</v>
      </c>
      <c r="T1496" t="s">
        <v>16</v>
      </c>
      <c r="U1496" t="s">
        <v>16</v>
      </c>
    </row>
    <row r="1497" spans="1:21" x14ac:dyDescent="0.45">
      <c r="A1497" t="s">
        <v>1313</v>
      </c>
      <c r="B1497" t="s">
        <v>563</v>
      </c>
      <c r="C1497" t="s">
        <v>1314</v>
      </c>
      <c r="D1497" t="s">
        <v>1315</v>
      </c>
      <c r="E1497">
        <v>2007</v>
      </c>
      <c r="F1497">
        <v>2008</v>
      </c>
      <c r="G1497" t="s">
        <v>15</v>
      </c>
      <c r="H1497" t="s">
        <v>1316</v>
      </c>
      <c r="I1497">
        <f>12*7</f>
        <v>84</v>
      </c>
      <c r="J1497" t="s">
        <v>17</v>
      </c>
      <c r="K1497">
        <v>0</v>
      </c>
      <c r="L1497">
        <v>0</v>
      </c>
      <c r="M1497" t="s">
        <v>16</v>
      </c>
      <c r="N1497">
        <v>22</v>
      </c>
      <c r="O1497">
        <v>22</v>
      </c>
      <c r="P1497" t="s">
        <v>16</v>
      </c>
      <c r="Q1497">
        <v>5</v>
      </c>
      <c r="R1497">
        <v>100</v>
      </c>
      <c r="S1497" s="3">
        <v>23.4</v>
      </c>
      <c r="T1497" t="s">
        <v>16</v>
      </c>
      <c r="U1497" t="s">
        <v>16</v>
      </c>
    </row>
    <row r="1498" spans="1:21" x14ac:dyDescent="0.45">
      <c r="A1498" t="s">
        <v>1317</v>
      </c>
      <c r="B1498" t="s">
        <v>1318</v>
      </c>
      <c r="C1498" t="s">
        <v>1321</v>
      </c>
      <c r="D1498" t="s">
        <v>1161</v>
      </c>
      <c r="E1498">
        <v>2005</v>
      </c>
      <c r="F1498">
        <v>2005</v>
      </c>
      <c r="G1498" t="s">
        <v>17</v>
      </c>
      <c r="H1498" t="s">
        <v>16</v>
      </c>
      <c r="I1498">
        <v>0</v>
      </c>
      <c r="J1498" t="s">
        <v>17</v>
      </c>
      <c r="K1498">
        <v>0</v>
      </c>
      <c r="L1498">
        <v>0</v>
      </c>
      <c r="M1498">
        <v>14</v>
      </c>
      <c r="N1498">
        <v>10</v>
      </c>
      <c r="O1498">
        <v>10</v>
      </c>
      <c r="P1498">
        <v>12</v>
      </c>
      <c r="Q1498">
        <v>3</v>
      </c>
      <c r="R1498">
        <v>50</v>
      </c>
      <c r="S1498" s="3">
        <v>1</v>
      </c>
      <c r="T1498" t="s">
        <v>16</v>
      </c>
      <c r="U1498" t="s">
        <v>16</v>
      </c>
    </row>
    <row r="1499" spans="1:21" x14ac:dyDescent="0.45">
      <c r="A1499" t="s">
        <v>1317</v>
      </c>
      <c r="B1499" t="s">
        <v>1318</v>
      </c>
      <c r="C1499" t="s">
        <v>1321</v>
      </c>
      <c r="D1499" t="s">
        <v>1161</v>
      </c>
      <c r="E1499">
        <v>2005</v>
      </c>
      <c r="F1499">
        <v>2005</v>
      </c>
      <c r="G1499" t="s">
        <v>17</v>
      </c>
      <c r="H1499" t="s">
        <v>16</v>
      </c>
      <c r="I1499">
        <v>0</v>
      </c>
      <c r="J1499" t="s">
        <v>17</v>
      </c>
      <c r="K1499">
        <v>0</v>
      </c>
      <c r="L1499">
        <v>0</v>
      </c>
      <c r="M1499">
        <v>14</v>
      </c>
      <c r="N1499">
        <v>23</v>
      </c>
      <c r="O1499">
        <v>23</v>
      </c>
      <c r="P1499">
        <v>12</v>
      </c>
      <c r="Q1499">
        <v>3</v>
      </c>
      <c r="R1499">
        <v>50</v>
      </c>
      <c r="S1499" s="3">
        <v>70</v>
      </c>
      <c r="T1499" t="s">
        <v>16</v>
      </c>
      <c r="U1499" t="s">
        <v>16</v>
      </c>
    </row>
    <row r="1500" spans="1:21" x14ac:dyDescent="0.45">
      <c r="A1500" t="s">
        <v>1317</v>
      </c>
      <c r="B1500" t="s">
        <v>1318</v>
      </c>
      <c r="C1500" t="s">
        <v>1321</v>
      </c>
      <c r="D1500" t="s">
        <v>1161</v>
      </c>
      <c r="E1500">
        <v>2005</v>
      </c>
      <c r="F1500">
        <v>2005</v>
      </c>
      <c r="G1500" t="s">
        <v>17</v>
      </c>
      <c r="H1500" t="s">
        <v>16</v>
      </c>
      <c r="I1500">
        <v>0</v>
      </c>
      <c r="J1500" t="s">
        <v>17</v>
      </c>
      <c r="K1500">
        <v>0</v>
      </c>
      <c r="L1500">
        <v>0</v>
      </c>
      <c r="M1500">
        <v>14</v>
      </c>
      <c r="N1500">
        <v>15</v>
      </c>
      <c r="O1500">
        <v>6</v>
      </c>
      <c r="P1500">
        <v>12</v>
      </c>
      <c r="Q1500">
        <v>3</v>
      </c>
      <c r="R1500">
        <v>50</v>
      </c>
      <c r="S1500" s="3">
        <v>57</v>
      </c>
      <c r="T1500" t="s">
        <v>16</v>
      </c>
      <c r="U1500" t="s">
        <v>16</v>
      </c>
    </row>
    <row r="1501" spans="1:21" x14ac:dyDescent="0.45">
      <c r="A1501" t="s">
        <v>1317</v>
      </c>
      <c r="B1501" t="s">
        <v>1318</v>
      </c>
      <c r="C1501" t="s">
        <v>1321</v>
      </c>
      <c r="D1501" t="s">
        <v>1161</v>
      </c>
      <c r="E1501">
        <v>2005</v>
      </c>
      <c r="F1501">
        <v>2005</v>
      </c>
      <c r="G1501" t="s">
        <v>17</v>
      </c>
      <c r="H1501" t="s">
        <v>16</v>
      </c>
      <c r="I1501">
        <v>0</v>
      </c>
      <c r="J1501" t="s">
        <v>17</v>
      </c>
      <c r="K1501">
        <v>0</v>
      </c>
      <c r="L1501">
        <v>0</v>
      </c>
      <c r="M1501">
        <v>14</v>
      </c>
      <c r="N1501">
        <v>20</v>
      </c>
      <c r="O1501">
        <v>10</v>
      </c>
      <c r="P1501">
        <v>12</v>
      </c>
      <c r="Q1501">
        <v>3</v>
      </c>
      <c r="R1501">
        <v>50</v>
      </c>
      <c r="S1501" s="3">
        <v>62</v>
      </c>
      <c r="T1501" t="s">
        <v>16</v>
      </c>
      <c r="U1501" t="s">
        <v>16</v>
      </c>
    </row>
    <row r="1502" spans="1:21" x14ac:dyDescent="0.45">
      <c r="A1502" t="s">
        <v>1317</v>
      </c>
      <c r="B1502" t="s">
        <v>1318</v>
      </c>
      <c r="C1502" t="s">
        <v>1321</v>
      </c>
      <c r="D1502" t="s">
        <v>1161</v>
      </c>
      <c r="E1502">
        <v>2005</v>
      </c>
      <c r="F1502">
        <v>2005</v>
      </c>
      <c r="G1502" t="s">
        <v>17</v>
      </c>
      <c r="H1502" t="s">
        <v>16</v>
      </c>
      <c r="I1502">
        <v>0</v>
      </c>
      <c r="J1502" t="s">
        <v>17</v>
      </c>
      <c r="K1502">
        <v>0</v>
      </c>
      <c r="L1502">
        <v>0</v>
      </c>
      <c r="M1502">
        <v>14</v>
      </c>
      <c r="N1502">
        <v>30</v>
      </c>
      <c r="O1502">
        <v>20</v>
      </c>
      <c r="P1502">
        <v>12</v>
      </c>
      <c r="Q1502">
        <v>3</v>
      </c>
      <c r="R1502">
        <v>50</v>
      </c>
      <c r="S1502" s="3">
        <v>0</v>
      </c>
      <c r="T1502" t="s">
        <v>16</v>
      </c>
      <c r="U1502" t="s">
        <v>16</v>
      </c>
    </row>
    <row r="1503" spans="1:21" x14ac:dyDescent="0.45">
      <c r="A1503" t="s">
        <v>1317</v>
      </c>
      <c r="B1503" t="s">
        <v>1318</v>
      </c>
      <c r="C1503" t="s">
        <v>1321</v>
      </c>
      <c r="D1503" t="s">
        <v>1161</v>
      </c>
      <c r="E1503">
        <v>2005</v>
      </c>
      <c r="F1503">
        <v>2005</v>
      </c>
      <c r="G1503" t="s">
        <v>17</v>
      </c>
      <c r="H1503">
        <v>5</v>
      </c>
      <c r="I1503">
        <v>112</v>
      </c>
      <c r="J1503" t="s">
        <v>17</v>
      </c>
      <c r="K1503">
        <v>0</v>
      </c>
      <c r="L1503">
        <v>0</v>
      </c>
      <c r="M1503">
        <v>14</v>
      </c>
      <c r="N1503">
        <v>10</v>
      </c>
      <c r="O1503">
        <v>10</v>
      </c>
      <c r="P1503">
        <v>12</v>
      </c>
      <c r="Q1503">
        <v>3</v>
      </c>
      <c r="R1503">
        <v>50</v>
      </c>
      <c r="S1503" s="3">
        <v>80</v>
      </c>
      <c r="T1503" t="s">
        <v>16</v>
      </c>
      <c r="U1503" t="s">
        <v>16</v>
      </c>
    </row>
    <row r="1504" spans="1:21" x14ac:dyDescent="0.45">
      <c r="A1504" t="s">
        <v>1317</v>
      </c>
      <c r="B1504" t="s">
        <v>1318</v>
      </c>
      <c r="C1504" t="s">
        <v>1321</v>
      </c>
      <c r="D1504" t="s">
        <v>1161</v>
      </c>
      <c r="E1504">
        <v>2005</v>
      </c>
      <c r="F1504">
        <v>2005</v>
      </c>
      <c r="G1504" t="s">
        <v>17</v>
      </c>
      <c r="H1504">
        <v>5</v>
      </c>
      <c r="I1504">
        <v>112</v>
      </c>
      <c r="J1504" t="s">
        <v>17</v>
      </c>
      <c r="K1504">
        <v>0</v>
      </c>
      <c r="L1504">
        <v>0</v>
      </c>
      <c r="M1504">
        <v>14</v>
      </c>
      <c r="N1504">
        <v>23</v>
      </c>
      <c r="O1504">
        <v>23</v>
      </c>
      <c r="P1504">
        <v>12</v>
      </c>
      <c r="Q1504">
        <v>3</v>
      </c>
      <c r="R1504">
        <v>50</v>
      </c>
      <c r="S1504" s="3">
        <v>98</v>
      </c>
      <c r="T1504" t="s">
        <v>16</v>
      </c>
      <c r="U1504" t="s">
        <v>16</v>
      </c>
    </row>
    <row r="1505" spans="1:21" x14ac:dyDescent="0.45">
      <c r="A1505" t="s">
        <v>1317</v>
      </c>
      <c r="B1505" t="s">
        <v>1318</v>
      </c>
      <c r="C1505" t="s">
        <v>1321</v>
      </c>
      <c r="D1505" t="s">
        <v>1161</v>
      </c>
      <c r="E1505">
        <v>2005</v>
      </c>
      <c r="F1505">
        <v>2005</v>
      </c>
      <c r="G1505" t="s">
        <v>17</v>
      </c>
      <c r="H1505">
        <v>5</v>
      </c>
      <c r="I1505">
        <v>112</v>
      </c>
      <c r="J1505" t="s">
        <v>17</v>
      </c>
      <c r="K1505">
        <v>0</v>
      </c>
      <c r="L1505">
        <v>0</v>
      </c>
      <c r="M1505">
        <v>14</v>
      </c>
      <c r="N1505">
        <v>15</v>
      </c>
      <c r="O1505">
        <v>6</v>
      </c>
      <c r="P1505">
        <v>12</v>
      </c>
      <c r="Q1505">
        <v>3</v>
      </c>
      <c r="R1505">
        <v>50</v>
      </c>
      <c r="S1505" s="3">
        <v>98</v>
      </c>
      <c r="T1505" t="s">
        <v>16</v>
      </c>
      <c r="U1505" t="s">
        <v>16</v>
      </c>
    </row>
    <row r="1506" spans="1:21" x14ac:dyDescent="0.45">
      <c r="A1506" t="s">
        <v>1317</v>
      </c>
      <c r="B1506" t="s">
        <v>1318</v>
      </c>
      <c r="C1506" t="s">
        <v>1321</v>
      </c>
      <c r="D1506" t="s">
        <v>1161</v>
      </c>
      <c r="E1506">
        <v>2005</v>
      </c>
      <c r="F1506">
        <v>2005</v>
      </c>
      <c r="G1506" t="s">
        <v>17</v>
      </c>
      <c r="H1506">
        <v>5</v>
      </c>
      <c r="I1506">
        <v>112</v>
      </c>
      <c r="J1506" t="s">
        <v>17</v>
      </c>
      <c r="K1506">
        <v>0</v>
      </c>
      <c r="L1506">
        <v>0</v>
      </c>
      <c r="M1506">
        <v>14</v>
      </c>
      <c r="N1506">
        <v>20</v>
      </c>
      <c r="O1506">
        <v>10</v>
      </c>
      <c r="P1506">
        <v>12</v>
      </c>
      <c r="Q1506">
        <v>3</v>
      </c>
      <c r="R1506">
        <v>50</v>
      </c>
      <c r="S1506" s="3">
        <v>99</v>
      </c>
      <c r="T1506" t="s">
        <v>16</v>
      </c>
      <c r="U1506" t="s">
        <v>16</v>
      </c>
    </row>
    <row r="1507" spans="1:21" x14ac:dyDescent="0.45">
      <c r="A1507" t="s">
        <v>1317</v>
      </c>
      <c r="B1507" t="s">
        <v>1318</v>
      </c>
      <c r="C1507" t="s">
        <v>1321</v>
      </c>
      <c r="D1507" t="s">
        <v>1161</v>
      </c>
      <c r="E1507">
        <v>2005</v>
      </c>
      <c r="F1507">
        <v>2005</v>
      </c>
      <c r="G1507" t="s">
        <v>17</v>
      </c>
      <c r="H1507">
        <v>5</v>
      </c>
      <c r="I1507">
        <v>112</v>
      </c>
      <c r="J1507" t="s">
        <v>17</v>
      </c>
      <c r="K1507">
        <v>0</v>
      </c>
      <c r="L1507">
        <v>0</v>
      </c>
      <c r="M1507">
        <v>14</v>
      </c>
      <c r="N1507">
        <v>30</v>
      </c>
      <c r="O1507">
        <v>20</v>
      </c>
      <c r="P1507">
        <v>12</v>
      </c>
      <c r="Q1507">
        <v>3</v>
      </c>
      <c r="R1507">
        <v>50</v>
      </c>
      <c r="S1507" s="3">
        <v>78</v>
      </c>
      <c r="T1507" t="s">
        <v>16</v>
      </c>
      <c r="U1507" t="s">
        <v>16</v>
      </c>
    </row>
    <row r="1508" spans="1:21" x14ac:dyDescent="0.45">
      <c r="A1508" t="s">
        <v>1317</v>
      </c>
      <c r="B1508" t="s">
        <v>1318</v>
      </c>
      <c r="C1508" t="s">
        <v>1321</v>
      </c>
      <c r="D1508" t="s">
        <v>1161</v>
      </c>
      <c r="E1508">
        <v>2005</v>
      </c>
      <c r="F1508">
        <v>2005</v>
      </c>
      <c r="G1508" t="s">
        <v>17</v>
      </c>
      <c r="H1508">
        <v>23</v>
      </c>
      <c r="I1508">
        <v>112</v>
      </c>
      <c r="J1508" t="s">
        <v>17</v>
      </c>
      <c r="K1508">
        <v>0</v>
      </c>
      <c r="L1508">
        <v>0</v>
      </c>
      <c r="M1508">
        <v>14</v>
      </c>
      <c r="N1508">
        <v>10</v>
      </c>
      <c r="O1508">
        <v>10</v>
      </c>
      <c r="P1508">
        <v>12</v>
      </c>
      <c r="Q1508">
        <v>3</v>
      </c>
      <c r="R1508">
        <v>50</v>
      </c>
      <c r="S1508" s="3">
        <v>39</v>
      </c>
      <c r="T1508" t="s">
        <v>16</v>
      </c>
      <c r="U1508" t="s">
        <v>16</v>
      </c>
    </row>
    <row r="1509" spans="1:21" x14ac:dyDescent="0.45">
      <c r="A1509" t="s">
        <v>1317</v>
      </c>
      <c r="B1509" t="s">
        <v>1318</v>
      </c>
      <c r="C1509" t="s">
        <v>1321</v>
      </c>
      <c r="D1509" t="s">
        <v>1161</v>
      </c>
      <c r="E1509">
        <v>2005</v>
      </c>
      <c r="F1509">
        <v>2005</v>
      </c>
      <c r="G1509" t="s">
        <v>17</v>
      </c>
      <c r="H1509">
        <v>23</v>
      </c>
      <c r="I1509">
        <v>112</v>
      </c>
      <c r="J1509" t="s">
        <v>17</v>
      </c>
      <c r="K1509">
        <v>0</v>
      </c>
      <c r="L1509">
        <v>0</v>
      </c>
      <c r="M1509">
        <v>14</v>
      </c>
      <c r="N1509">
        <v>23</v>
      </c>
      <c r="O1509">
        <v>23</v>
      </c>
      <c r="P1509">
        <v>12</v>
      </c>
      <c r="Q1509">
        <v>3</v>
      </c>
      <c r="R1509">
        <v>50</v>
      </c>
      <c r="S1509" s="3">
        <v>82</v>
      </c>
      <c r="T1509" t="s">
        <v>16</v>
      </c>
      <c r="U1509" t="s">
        <v>16</v>
      </c>
    </row>
    <row r="1510" spans="1:21" x14ac:dyDescent="0.45">
      <c r="A1510" t="s">
        <v>1317</v>
      </c>
      <c r="B1510" t="s">
        <v>1318</v>
      </c>
      <c r="C1510" t="s">
        <v>1321</v>
      </c>
      <c r="D1510" t="s">
        <v>1161</v>
      </c>
      <c r="E1510">
        <v>2005</v>
      </c>
      <c r="F1510">
        <v>2005</v>
      </c>
      <c r="G1510" t="s">
        <v>17</v>
      </c>
      <c r="H1510">
        <v>23</v>
      </c>
      <c r="I1510">
        <v>112</v>
      </c>
      <c r="J1510" t="s">
        <v>17</v>
      </c>
      <c r="K1510">
        <v>0</v>
      </c>
      <c r="L1510">
        <v>0</v>
      </c>
      <c r="M1510">
        <v>14</v>
      </c>
      <c r="N1510">
        <v>15</v>
      </c>
      <c r="O1510">
        <v>6</v>
      </c>
      <c r="P1510">
        <v>12</v>
      </c>
      <c r="Q1510">
        <v>3</v>
      </c>
      <c r="R1510">
        <v>50</v>
      </c>
      <c r="S1510" s="3">
        <v>71</v>
      </c>
      <c r="T1510" t="s">
        <v>16</v>
      </c>
      <c r="U1510" t="s">
        <v>16</v>
      </c>
    </row>
    <row r="1511" spans="1:21" x14ac:dyDescent="0.45">
      <c r="A1511" t="s">
        <v>1317</v>
      </c>
      <c r="B1511" t="s">
        <v>1318</v>
      </c>
      <c r="C1511" t="s">
        <v>1321</v>
      </c>
      <c r="D1511" t="s">
        <v>1161</v>
      </c>
      <c r="E1511">
        <v>2005</v>
      </c>
      <c r="F1511">
        <v>2005</v>
      </c>
      <c r="G1511" t="s">
        <v>17</v>
      </c>
      <c r="H1511">
        <v>23</v>
      </c>
      <c r="I1511">
        <v>112</v>
      </c>
      <c r="J1511" t="s">
        <v>17</v>
      </c>
      <c r="K1511">
        <v>0</v>
      </c>
      <c r="L1511">
        <v>0</v>
      </c>
      <c r="M1511">
        <v>14</v>
      </c>
      <c r="N1511">
        <v>20</v>
      </c>
      <c r="O1511">
        <v>10</v>
      </c>
      <c r="P1511">
        <v>12</v>
      </c>
      <c r="Q1511">
        <v>3</v>
      </c>
      <c r="R1511">
        <v>50</v>
      </c>
      <c r="S1511" s="3">
        <v>76</v>
      </c>
      <c r="T1511" t="s">
        <v>16</v>
      </c>
      <c r="U1511" t="s">
        <v>16</v>
      </c>
    </row>
    <row r="1512" spans="1:21" x14ac:dyDescent="0.45">
      <c r="A1512" t="s">
        <v>1317</v>
      </c>
      <c r="B1512" t="s">
        <v>1318</v>
      </c>
      <c r="C1512" t="s">
        <v>1321</v>
      </c>
      <c r="D1512" t="s">
        <v>1161</v>
      </c>
      <c r="E1512">
        <v>2005</v>
      </c>
      <c r="F1512">
        <v>2005</v>
      </c>
      <c r="G1512" t="s">
        <v>17</v>
      </c>
      <c r="H1512">
        <v>23</v>
      </c>
      <c r="I1512">
        <v>112</v>
      </c>
      <c r="J1512" t="s">
        <v>17</v>
      </c>
      <c r="K1512">
        <v>0</v>
      </c>
      <c r="L1512">
        <v>0</v>
      </c>
      <c r="M1512">
        <v>14</v>
      </c>
      <c r="N1512">
        <v>30</v>
      </c>
      <c r="O1512">
        <v>20</v>
      </c>
      <c r="P1512">
        <v>12</v>
      </c>
      <c r="Q1512">
        <v>3</v>
      </c>
      <c r="R1512">
        <v>50</v>
      </c>
      <c r="S1512" s="3">
        <v>53</v>
      </c>
      <c r="T1512" t="s">
        <v>16</v>
      </c>
      <c r="U1512" t="s">
        <v>16</v>
      </c>
    </row>
    <row r="1513" spans="1:21" x14ac:dyDescent="0.45">
      <c r="A1513" t="s">
        <v>1317</v>
      </c>
      <c r="B1513" t="s">
        <v>599</v>
      </c>
      <c r="C1513" t="s">
        <v>1164</v>
      </c>
      <c r="D1513" t="s">
        <v>1320</v>
      </c>
      <c r="E1513">
        <v>2005</v>
      </c>
      <c r="F1513">
        <v>2005</v>
      </c>
      <c r="G1513" t="s">
        <v>17</v>
      </c>
      <c r="H1513" t="s">
        <v>16</v>
      </c>
      <c r="I1513">
        <v>0</v>
      </c>
      <c r="J1513" t="s">
        <v>17</v>
      </c>
      <c r="K1513">
        <v>0</v>
      </c>
      <c r="L1513">
        <v>0</v>
      </c>
      <c r="M1513">
        <v>14</v>
      </c>
      <c r="N1513">
        <v>10</v>
      </c>
      <c r="O1513">
        <v>10</v>
      </c>
      <c r="P1513">
        <v>12</v>
      </c>
      <c r="Q1513">
        <v>3</v>
      </c>
      <c r="R1513">
        <v>50</v>
      </c>
      <c r="S1513" s="3">
        <v>0</v>
      </c>
      <c r="T1513" t="s">
        <v>16</v>
      </c>
      <c r="U1513" t="s">
        <v>16</v>
      </c>
    </row>
    <row r="1514" spans="1:21" x14ac:dyDescent="0.45">
      <c r="A1514" t="s">
        <v>1317</v>
      </c>
      <c r="B1514" t="s">
        <v>599</v>
      </c>
      <c r="C1514" t="s">
        <v>1164</v>
      </c>
      <c r="D1514" t="s">
        <v>1320</v>
      </c>
      <c r="E1514">
        <v>2005</v>
      </c>
      <c r="F1514">
        <v>2005</v>
      </c>
      <c r="G1514" t="s">
        <v>17</v>
      </c>
      <c r="H1514" t="s">
        <v>16</v>
      </c>
      <c r="I1514">
        <v>0</v>
      </c>
      <c r="J1514" t="s">
        <v>17</v>
      </c>
      <c r="K1514">
        <v>0</v>
      </c>
      <c r="L1514">
        <v>0</v>
      </c>
      <c r="M1514">
        <v>14</v>
      </c>
      <c r="N1514">
        <v>23</v>
      </c>
      <c r="O1514">
        <v>23</v>
      </c>
      <c r="P1514">
        <v>12</v>
      </c>
      <c r="Q1514">
        <v>3</v>
      </c>
      <c r="R1514">
        <v>50</v>
      </c>
      <c r="S1514" s="3">
        <v>0</v>
      </c>
      <c r="T1514" t="s">
        <v>16</v>
      </c>
      <c r="U1514" t="s">
        <v>16</v>
      </c>
    </row>
    <row r="1515" spans="1:21" x14ac:dyDescent="0.45">
      <c r="A1515" t="s">
        <v>1317</v>
      </c>
      <c r="B1515" t="s">
        <v>599</v>
      </c>
      <c r="C1515" t="s">
        <v>1164</v>
      </c>
      <c r="D1515" t="s">
        <v>1320</v>
      </c>
      <c r="E1515">
        <v>2005</v>
      </c>
      <c r="F1515">
        <v>2005</v>
      </c>
      <c r="G1515" t="s">
        <v>17</v>
      </c>
      <c r="H1515" t="s">
        <v>16</v>
      </c>
      <c r="I1515">
        <v>0</v>
      </c>
      <c r="J1515" t="s">
        <v>17</v>
      </c>
      <c r="K1515">
        <v>0</v>
      </c>
      <c r="L1515">
        <v>0</v>
      </c>
      <c r="M1515">
        <v>14</v>
      </c>
      <c r="N1515">
        <v>15</v>
      </c>
      <c r="O1515">
        <v>6</v>
      </c>
      <c r="P1515">
        <v>12</v>
      </c>
      <c r="Q1515">
        <v>3</v>
      </c>
      <c r="R1515">
        <v>50</v>
      </c>
      <c r="S1515" s="3">
        <v>0</v>
      </c>
      <c r="T1515" t="s">
        <v>16</v>
      </c>
      <c r="U1515" t="s">
        <v>16</v>
      </c>
    </row>
    <row r="1516" spans="1:21" x14ac:dyDescent="0.45">
      <c r="A1516" t="s">
        <v>1317</v>
      </c>
      <c r="B1516" t="s">
        <v>599</v>
      </c>
      <c r="C1516" t="s">
        <v>1164</v>
      </c>
      <c r="D1516" t="s">
        <v>1320</v>
      </c>
      <c r="E1516">
        <v>2005</v>
      </c>
      <c r="F1516">
        <v>2005</v>
      </c>
      <c r="G1516" t="s">
        <v>17</v>
      </c>
      <c r="H1516" t="s">
        <v>16</v>
      </c>
      <c r="I1516">
        <v>0</v>
      </c>
      <c r="J1516" t="s">
        <v>17</v>
      </c>
      <c r="K1516">
        <v>0</v>
      </c>
      <c r="L1516">
        <v>0</v>
      </c>
      <c r="M1516">
        <v>14</v>
      </c>
      <c r="N1516">
        <v>20</v>
      </c>
      <c r="O1516">
        <v>10</v>
      </c>
      <c r="P1516">
        <v>12</v>
      </c>
      <c r="Q1516">
        <v>3</v>
      </c>
      <c r="R1516">
        <v>50</v>
      </c>
      <c r="S1516" s="3">
        <v>0</v>
      </c>
      <c r="T1516" t="s">
        <v>16</v>
      </c>
      <c r="U1516" t="s">
        <v>16</v>
      </c>
    </row>
    <row r="1517" spans="1:21" x14ac:dyDescent="0.45">
      <c r="A1517" t="s">
        <v>1317</v>
      </c>
      <c r="B1517" t="s">
        <v>599</v>
      </c>
      <c r="C1517" t="s">
        <v>1164</v>
      </c>
      <c r="D1517" t="s">
        <v>1320</v>
      </c>
      <c r="E1517">
        <v>2005</v>
      </c>
      <c r="F1517">
        <v>2005</v>
      </c>
      <c r="G1517" t="s">
        <v>17</v>
      </c>
      <c r="H1517" t="s">
        <v>16</v>
      </c>
      <c r="I1517">
        <v>0</v>
      </c>
      <c r="J1517" t="s">
        <v>17</v>
      </c>
      <c r="K1517">
        <v>0</v>
      </c>
      <c r="L1517">
        <v>0</v>
      </c>
      <c r="M1517">
        <v>14</v>
      </c>
      <c r="N1517">
        <v>30</v>
      </c>
      <c r="O1517">
        <v>20</v>
      </c>
      <c r="P1517">
        <v>12</v>
      </c>
      <c r="Q1517">
        <v>3</v>
      </c>
      <c r="R1517">
        <v>50</v>
      </c>
      <c r="S1517" s="3">
        <v>0</v>
      </c>
      <c r="T1517" t="s">
        <v>16</v>
      </c>
      <c r="U1517" t="s">
        <v>16</v>
      </c>
    </row>
    <row r="1518" spans="1:21" x14ac:dyDescent="0.45">
      <c r="A1518" t="s">
        <v>1317</v>
      </c>
      <c r="B1518" t="s">
        <v>599</v>
      </c>
      <c r="C1518" t="s">
        <v>1164</v>
      </c>
      <c r="D1518" t="s">
        <v>1320</v>
      </c>
      <c r="E1518">
        <v>2005</v>
      </c>
      <c r="F1518">
        <v>2005</v>
      </c>
      <c r="G1518" t="s">
        <v>17</v>
      </c>
      <c r="H1518">
        <v>5</v>
      </c>
      <c r="I1518">
        <v>112</v>
      </c>
      <c r="J1518" t="s">
        <v>17</v>
      </c>
      <c r="K1518">
        <v>0</v>
      </c>
      <c r="L1518">
        <v>0</v>
      </c>
      <c r="M1518">
        <v>14</v>
      </c>
      <c r="N1518">
        <v>10</v>
      </c>
      <c r="O1518">
        <v>10</v>
      </c>
      <c r="P1518">
        <v>12</v>
      </c>
      <c r="Q1518">
        <v>3</v>
      </c>
      <c r="R1518">
        <v>50</v>
      </c>
      <c r="S1518" s="3">
        <v>2</v>
      </c>
      <c r="T1518" t="s">
        <v>16</v>
      </c>
      <c r="U1518" t="s">
        <v>16</v>
      </c>
    </row>
    <row r="1519" spans="1:21" x14ac:dyDescent="0.45">
      <c r="A1519" t="s">
        <v>1317</v>
      </c>
      <c r="B1519" t="s">
        <v>599</v>
      </c>
      <c r="C1519" t="s">
        <v>1164</v>
      </c>
      <c r="D1519" t="s">
        <v>1320</v>
      </c>
      <c r="E1519">
        <v>2005</v>
      </c>
      <c r="F1519">
        <v>2005</v>
      </c>
      <c r="G1519" t="s">
        <v>17</v>
      </c>
      <c r="H1519">
        <v>5</v>
      </c>
      <c r="I1519">
        <v>112</v>
      </c>
      <c r="J1519" t="s">
        <v>17</v>
      </c>
      <c r="K1519">
        <v>0</v>
      </c>
      <c r="L1519">
        <v>0</v>
      </c>
      <c r="M1519">
        <v>14</v>
      </c>
      <c r="N1519">
        <v>23</v>
      </c>
      <c r="O1519">
        <v>23</v>
      </c>
      <c r="P1519">
        <v>12</v>
      </c>
      <c r="Q1519">
        <v>3</v>
      </c>
      <c r="R1519">
        <v>50</v>
      </c>
      <c r="S1519" s="3">
        <v>0</v>
      </c>
      <c r="T1519" t="s">
        <v>16</v>
      </c>
      <c r="U1519" t="s">
        <v>16</v>
      </c>
    </row>
    <row r="1520" spans="1:21" x14ac:dyDescent="0.45">
      <c r="A1520" t="s">
        <v>1317</v>
      </c>
      <c r="B1520" t="s">
        <v>599</v>
      </c>
      <c r="C1520" t="s">
        <v>1164</v>
      </c>
      <c r="D1520" t="s">
        <v>1320</v>
      </c>
      <c r="E1520">
        <v>2005</v>
      </c>
      <c r="F1520">
        <v>2005</v>
      </c>
      <c r="G1520" t="s">
        <v>17</v>
      </c>
      <c r="H1520">
        <v>5</v>
      </c>
      <c r="I1520">
        <v>112</v>
      </c>
      <c r="J1520" t="s">
        <v>17</v>
      </c>
      <c r="K1520">
        <v>0</v>
      </c>
      <c r="L1520">
        <v>0</v>
      </c>
      <c r="M1520">
        <v>14</v>
      </c>
      <c r="N1520">
        <v>15</v>
      </c>
      <c r="O1520">
        <v>6</v>
      </c>
      <c r="P1520">
        <v>12</v>
      </c>
      <c r="Q1520">
        <v>3</v>
      </c>
      <c r="R1520">
        <v>50</v>
      </c>
      <c r="S1520" s="3">
        <v>0</v>
      </c>
      <c r="T1520" t="s">
        <v>16</v>
      </c>
      <c r="U1520" t="s">
        <v>16</v>
      </c>
    </row>
    <row r="1521" spans="1:21" x14ac:dyDescent="0.45">
      <c r="A1521" t="s">
        <v>1317</v>
      </c>
      <c r="B1521" t="s">
        <v>599</v>
      </c>
      <c r="C1521" t="s">
        <v>1164</v>
      </c>
      <c r="D1521" t="s">
        <v>1320</v>
      </c>
      <c r="E1521">
        <v>2005</v>
      </c>
      <c r="F1521">
        <v>2005</v>
      </c>
      <c r="G1521" t="s">
        <v>17</v>
      </c>
      <c r="H1521">
        <v>5</v>
      </c>
      <c r="I1521">
        <v>112</v>
      </c>
      <c r="J1521" t="s">
        <v>17</v>
      </c>
      <c r="K1521">
        <v>0</v>
      </c>
      <c r="L1521">
        <v>0</v>
      </c>
      <c r="M1521">
        <v>14</v>
      </c>
      <c r="N1521">
        <v>20</v>
      </c>
      <c r="O1521">
        <v>10</v>
      </c>
      <c r="P1521">
        <v>12</v>
      </c>
      <c r="Q1521">
        <v>3</v>
      </c>
      <c r="R1521">
        <v>50</v>
      </c>
      <c r="S1521" s="3">
        <v>0</v>
      </c>
      <c r="T1521" t="s">
        <v>16</v>
      </c>
      <c r="U1521" t="s">
        <v>16</v>
      </c>
    </row>
    <row r="1522" spans="1:21" x14ac:dyDescent="0.45">
      <c r="A1522" t="s">
        <v>1317</v>
      </c>
      <c r="B1522" t="s">
        <v>599</v>
      </c>
      <c r="C1522" t="s">
        <v>1164</v>
      </c>
      <c r="D1522" t="s">
        <v>1320</v>
      </c>
      <c r="E1522">
        <v>2005</v>
      </c>
      <c r="F1522">
        <v>2005</v>
      </c>
      <c r="G1522" t="s">
        <v>17</v>
      </c>
      <c r="H1522">
        <v>5</v>
      </c>
      <c r="I1522">
        <v>112</v>
      </c>
      <c r="J1522" t="s">
        <v>17</v>
      </c>
      <c r="K1522">
        <v>0</v>
      </c>
      <c r="L1522">
        <v>0</v>
      </c>
      <c r="M1522">
        <v>14</v>
      </c>
      <c r="N1522">
        <v>30</v>
      </c>
      <c r="O1522">
        <v>20</v>
      </c>
      <c r="P1522">
        <v>12</v>
      </c>
      <c r="Q1522">
        <v>3</v>
      </c>
      <c r="R1522">
        <v>50</v>
      </c>
      <c r="S1522" s="3">
        <v>0</v>
      </c>
      <c r="T1522" t="s">
        <v>16</v>
      </c>
      <c r="U1522" t="s">
        <v>16</v>
      </c>
    </row>
    <row r="1523" spans="1:21" x14ac:dyDescent="0.45">
      <c r="A1523" t="s">
        <v>1317</v>
      </c>
      <c r="B1523" t="s">
        <v>599</v>
      </c>
      <c r="C1523" t="s">
        <v>1164</v>
      </c>
      <c r="D1523" t="s">
        <v>1320</v>
      </c>
      <c r="E1523">
        <v>2005</v>
      </c>
      <c r="F1523">
        <v>2005</v>
      </c>
      <c r="G1523" t="s">
        <v>17</v>
      </c>
      <c r="H1523">
        <v>23</v>
      </c>
      <c r="I1523">
        <v>112</v>
      </c>
      <c r="J1523" t="s">
        <v>17</v>
      </c>
      <c r="K1523">
        <v>0</v>
      </c>
      <c r="L1523">
        <v>0</v>
      </c>
      <c r="M1523">
        <v>14</v>
      </c>
      <c r="N1523">
        <v>10</v>
      </c>
      <c r="O1523">
        <v>10</v>
      </c>
      <c r="P1523">
        <v>12</v>
      </c>
      <c r="Q1523">
        <v>3</v>
      </c>
      <c r="R1523">
        <v>50</v>
      </c>
      <c r="S1523" s="3">
        <v>1</v>
      </c>
      <c r="T1523" t="s">
        <v>16</v>
      </c>
      <c r="U1523" t="s">
        <v>16</v>
      </c>
    </row>
    <row r="1524" spans="1:21" x14ac:dyDescent="0.45">
      <c r="A1524" t="s">
        <v>1317</v>
      </c>
      <c r="B1524" t="s">
        <v>599</v>
      </c>
      <c r="C1524" t="s">
        <v>1164</v>
      </c>
      <c r="D1524" t="s">
        <v>1320</v>
      </c>
      <c r="E1524">
        <v>2005</v>
      </c>
      <c r="F1524">
        <v>2005</v>
      </c>
      <c r="G1524" t="s">
        <v>17</v>
      </c>
      <c r="H1524">
        <v>23</v>
      </c>
      <c r="I1524">
        <v>112</v>
      </c>
      <c r="J1524" t="s">
        <v>17</v>
      </c>
      <c r="K1524">
        <v>0</v>
      </c>
      <c r="L1524">
        <v>0</v>
      </c>
      <c r="M1524">
        <v>14</v>
      </c>
      <c r="N1524">
        <v>23</v>
      </c>
      <c r="O1524">
        <v>23</v>
      </c>
      <c r="P1524">
        <v>12</v>
      </c>
      <c r="Q1524">
        <v>3</v>
      </c>
      <c r="R1524">
        <v>50</v>
      </c>
      <c r="S1524" s="3">
        <v>1</v>
      </c>
      <c r="T1524" t="s">
        <v>16</v>
      </c>
      <c r="U1524" t="s">
        <v>16</v>
      </c>
    </row>
    <row r="1525" spans="1:21" x14ac:dyDescent="0.45">
      <c r="A1525" t="s">
        <v>1317</v>
      </c>
      <c r="B1525" t="s">
        <v>599</v>
      </c>
      <c r="C1525" t="s">
        <v>1164</v>
      </c>
      <c r="D1525" t="s">
        <v>1320</v>
      </c>
      <c r="E1525">
        <v>2005</v>
      </c>
      <c r="F1525">
        <v>2005</v>
      </c>
      <c r="G1525" t="s">
        <v>17</v>
      </c>
      <c r="H1525">
        <v>23</v>
      </c>
      <c r="I1525">
        <v>112</v>
      </c>
      <c r="J1525" t="s">
        <v>17</v>
      </c>
      <c r="K1525">
        <v>0</v>
      </c>
      <c r="L1525">
        <v>0</v>
      </c>
      <c r="M1525">
        <v>14</v>
      </c>
      <c r="N1525">
        <v>15</v>
      </c>
      <c r="O1525">
        <v>6</v>
      </c>
      <c r="P1525">
        <v>12</v>
      </c>
      <c r="Q1525">
        <v>3</v>
      </c>
      <c r="R1525">
        <v>50</v>
      </c>
      <c r="S1525" s="3">
        <v>2</v>
      </c>
      <c r="T1525" t="s">
        <v>16</v>
      </c>
      <c r="U1525" t="s">
        <v>16</v>
      </c>
    </row>
    <row r="1526" spans="1:21" x14ac:dyDescent="0.45">
      <c r="A1526" t="s">
        <v>1317</v>
      </c>
      <c r="B1526" t="s">
        <v>599</v>
      </c>
      <c r="C1526" t="s">
        <v>1164</v>
      </c>
      <c r="D1526" t="s">
        <v>1320</v>
      </c>
      <c r="E1526">
        <v>2005</v>
      </c>
      <c r="F1526">
        <v>2005</v>
      </c>
      <c r="G1526" t="s">
        <v>17</v>
      </c>
      <c r="H1526">
        <v>23</v>
      </c>
      <c r="I1526">
        <v>112</v>
      </c>
      <c r="J1526" t="s">
        <v>17</v>
      </c>
      <c r="K1526">
        <v>0</v>
      </c>
      <c r="L1526">
        <v>0</v>
      </c>
      <c r="M1526">
        <v>14</v>
      </c>
      <c r="N1526">
        <v>20</v>
      </c>
      <c r="O1526">
        <v>10</v>
      </c>
      <c r="P1526">
        <v>12</v>
      </c>
      <c r="Q1526">
        <v>3</v>
      </c>
      <c r="R1526">
        <v>50</v>
      </c>
      <c r="S1526" s="3">
        <v>72</v>
      </c>
      <c r="T1526" t="s">
        <v>16</v>
      </c>
      <c r="U1526" t="s">
        <v>16</v>
      </c>
    </row>
    <row r="1527" spans="1:21" x14ac:dyDescent="0.45">
      <c r="A1527" t="s">
        <v>1317</v>
      </c>
      <c r="B1527" t="s">
        <v>599</v>
      </c>
      <c r="C1527" t="s">
        <v>1164</v>
      </c>
      <c r="D1527" t="s">
        <v>1320</v>
      </c>
      <c r="E1527">
        <v>2005</v>
      </c>
      <c r="F1527">
        <v>2005</v>
      </c>
      <c r="G1527" t="s">
        <v>17</v>
      </c>
      <c r="H1527">
        <v>23</v>
      </c>
      <c r="I1527">
        <v>112</v>
      </c>
      <c r="J1527" t="s">
        <v>17</v>
      </c>
      <c r="K1527">
        <v>0</v>
      </c>
      <c r="L1527">
        <v>0</v>
      </c>
      <c r="M1527">
        <v>14</v>
      </c>
      <c r="N1527">
        <v>30</v>
      </c>
      <c r="O1527">
        <v>20</v>
      </c>
      <c r="P1527">
        <v>12</v>
      </c>
      <c r="Q1527">
        <v>3</v>
      </c>
      <c r="R1527">
        <v>50</v>
      </c>
      <c r="S1527" s="3">
        <v>40</v>
      </c>
      <c r="T1527" t="s">
        <v>16</v>
      </c>
      <c r="U1527" t="s">
        <v>16</v>
      </c>
    </row>
    <row r="1528" spans="1:21" x14ac:dyDescent="0.45">
      <c r="A1528" t="s">
        <v>1317</v>
      </c>
      <c r="B1528" t="s">
        <v>1319</v>
      </c>
      <c r="C1528" t="s">
        <v>1164</v>
      </c>
      <c r="D1528" t="s">
        <v>1320</v>
      </c>
      <c r="E1528">
        <v>2005</v>
      </c>
      <c r="F1528">
        <v>2005</v>
      </c>
      <c r="G1528" t="s">
        <v>17</v>
      </c>
      <c r="H1528" t="s">
        <v>16</v>
      </c>
      <c r="I1528">
        <v>0</v>
      </c>
      <c r="J1528" t="s">
        <v>17</v>
      </c>
      <c r="K1528">
        <v>0</v>
      </c>
      <c r="L1528">
        <v>0</v>
      </c>
      <c r="M1528">
        <v>14</v>
      </c>
      <c r="N1528">
        <v>10</v>
      </c>
      <c r="O1528">
        <v>10</v>
      </c>
      <c r="P1528">
        <v>12</v>
      </c>
      <c r="Q1528">
        <v>3</v>
      </c>
      <c r="R1528">
        <v>50</v>
      </c>
      <c r="S1528" s="3">
        <v>0</v>
      </c>
      <c r="T1528" t="s">
        <v>16</v>
      </c>
      <c r="U1528" t="s">
        <v>16</v>
      </c>
    </row>
    <row r="1529" spans="1:21" x14ac:dyDescent="0.45">
      <c r="A1529" t="s">
        <v>1317</v>
      </c>
      <c r="B1529" t="s">
        <v>1319</v>
      </c>
      <c r="C1529" t="s">
        <v>1164</v>
      </c>
      <c r="D1529" t="s">
        <v>1320</v>
      </c>
      <c r="E1529">
        <v>2005</v>
      </c>
      <c r="F1529">
        <v>2005</v>
      </c>
      <c r="G1529" t="s">
        <v>17</v>
      </c>
      <c r="H1529" t="s">
        <v>16</v>
      </c>
      <c r="I1529">
        <v>0</v>
      </c>
      <c r="J1529" t="s">
        <v>17</v>
      </c>
      <c r="K1529">
        <v>0</v>
      </c>
      <c r="L1529">
        <v>0</v>
      </c>
      <c r="M1529">
        <v>14</v>
      </c>
      <c r="N1529">
        <v>23</v>
      </c>
      <c r="O1529">
        <v>23</v>
      </c>
      <c r="P1529">
        <v>12</v>
      </c>
      <c r="Q1529">
        <v>3</v>
      </c>
      <c r="R1529">
        <v>50</v>
      </c>
      <c r="S1529" s="3">
        <v>0</v>
      </c>
      <c r="T1529" t="s">
        <v>16</v>
      </c>
      <c r="U1529" t="s">
        <v>16</v>
      </c>
    </row>
    <row r="1530" spans="1:21" x14ac:dyDescent="0.45">
      <c r="A1530" t="s">
        <v>1317</v>
      </c>
      <c r="B1530" t="s">
        <v>1319</v>
      </c>
      <c r="C1530" t="s">
        <v>1164</v>
      </c>
      <c r="D1530" t="s">
        <v>1320</v>
      </c>
      <c r="E1530">
        <v>2005</v>
      </c>
      <c r="F1530">
        <v>2005</v>
      </c>
      <c r="G1530" t="s">
        <v>17</v>
      </c>
      <c r="H1530" t="s">
        <v>16</v>
      </c>
      <c r="I1530">
        <v>0</v>
      </c>
      <c r="J1530" t="s">
        <v>17</v>
      </c>
      <c r="K1530">
        <v>0</v>
      </c>
      <c r="L1530">
        <v>0</v>
      </c>
      <c r="M1530">
        <v>14</v>
      </c>
      <c r="N1530">
        <v>15</v>
      </c>
      <c r="O1530">
        <v>6</v>
      </c>
      <c r="P1530">
        <v>12</v>
      </c>
      <c r="Q1530">
        <v>3</v>
      </c>
      <c r="R1530">
        <v>50</v>
      </c>
      <c r="S1530" s="3">
        <v>0</v>
      </c>
      <c r="T1530" t="s">
        <v>16</v>
      </c>
      <c r="U1530" t="s">
        <v>16</v>
      </c>
    </row>
    <row r="1531" spans="1:21" x14ac:dyDescent="0.45">
      <c r="A1531" t="s">
        <v>1317</v>
      </c>
      <c r="B1531" t="s">
        <v>1319</v>
      </c>
      <c r="C1531" t="s">
        <v>1164</v>
      </c>
      <c r="D1531" t="s">
        <v>1320</v>
      </c>
      <c r="E1531">
        <v>2005</v>
      </c>
      <c r="F1531">
        <v>2005</v>
      </c>
      <c r="G1531" t="s">
        <v>17</v>
      </c>
      <c r="H1531" t="s">
        <v>16</v>
      </c>
      <c r="I1531">
        <v>0</v>
      </c>
      <c r="J1531" t="s">
        <v>17</v>
      </c>
      <c r="K1531">
        <v>0</v>
      </c>
      <c r="L1531">
        <v>0</v>
      </c>
      <c r="M1531">
        <v>14</v>
      </c>
      <c r="N1531">
        <v>20</v>
      </c>
      <c r="O1531">
        <v>10</v>
      </c>
      <c r="P1531">
        <v>12</v>
      </c>
      <c r="Q1531">
        <v>3</v>
      </c>
      <c r="R1531">
        <v>50</v>
      </c>
      <c r="S1531" s="3">
        <v>2</v>
      </c>
      <c r="T1531" t="s">
        <v>16</v>
      </c>
      <c r="U1531" t="s">
        <v>16</v>
      </c>
    </row>
    <row r="1532" spans="1:21" x14ac:dyDescent="0.45">
      <c r="A1532" t="s">
        <v>1317</v>
      </c>
      <c r="B1532" t="s">
        <v>1319</v>
      </c>
      <c r="C1532" t="s">
        <v>1164</v>
      </c>
      <c r="D1532" t="s">
        <v>1320</v>
      </c>
      <c r="E1532">
        <v>2005</v>
      </c>
      <c r="F1532">
        <v>2005</v>
      </c>
      <c r="G1532" t="s">
        <v>17</v>
      </c>
      <c r="H1532" t="s">
        <v>16</v>
      </c>
      <c r="I1532">
        <v>0</v>
      </c>
      <c r="J1532" t="s">
        <v>17</v>
      </c>
      <c r="K1532">
        <v>0</v>
      </c>
      <c r="L1532">
        <v>0</v>
      </c>
      <c r="M1532">
        <v>14</v>
      </c>
      <c r="N1532">
        <v>30</v>
      </c>
      <c r="O1532">
        <v>20</v>
      </c>
      <c r="P1532">
        <v>12</v>
      </c>
      <c r="Q1532">
        <v>3</v>
      </c>
      <c r="R1532">
        <v>50</v>
      </c>
      <c r="S1532" s="3">
        <v>0</v>
      </c>
      <c r="T1532" t="s">
        <v>16</v>
      </c>
      <c r="U1532" t="s">
        <v>16</v>
      </c>
    </row>
    <row r="1533" spans="1:21" x14ac:dyDescent="0.45">
      <c r="A1533" t="s">
        <v>1317</v>
      </c>
      <c r="B1533" t="s">
        <v>1319</v>
      </c>
      <c r="C1533" t="s">
        <v>1164</v>
      </c>
      <c r="D1533" t="s">
        <v>1320</v>
      </c>
      <c r="E1533">
        <v>2005</v>
      </c>
      <c r="F1533">
        <v>2005</v>
      </c>
      <c r="G1533" t="s">
        <v>17</v>
      </c>
      <c r="H1533">
        <v>5</v>
      </c>
      <c r="I1533">
        <v>112</v>
      </c>
      <c r="J1533" t="s">
        <v>17</v>
      </c>
      <c r="K1533">
        <v>0</v>
      </c>
      <c r="L1533">
        <v>0</v>
      </c>
      <c r="M1533">
        <v>14</v>
      </c>
      <c r="N1533">
        <v>10</v>
      </c>
      <c r="O1533">
        <v>10</v>
      </c>
      <c r="P1533">
        <v>12</v>
      </c>
      <c r="Q1533">
        <v>3</v>
      </c>
      <c r="R1533">
        <v>50</v>
      </c>
      <c r="S1533" s="3">
        <v>0</v>
      </c>
      <c r="T1533" t="s">
        <v>16</v>
      </c>
      <c r="U1533" t="s">
        <v>16</v>
      </c>
    </row>
    <row r="1534" spans="1:21" x14ac:dyDescent="0.45">
      <c r="A1534" t="s">
        <v>1317</v>
      </c>
      <c r="B1534" t="s">
        <v>1319</v>
      </c>
      <c r="C1534" t="s">
        <v>1164</v>
      </c>
      <c r="D1534" t="s">
        <v>1320</v>
      </c>
      <c r="E1534">
        <v>2005</v>
      </c>
      <c r="F1534">
        <v>2005</v>
      </c>
      <c r="G1534" t="s">
        <v>17</v>
      </c>
      <c r="H1534">
        <v>5</v>
      </c>
      <c r="I1534">
        <v>112</v>
      </c>
      <c r="J1534" t="s">
        <v>17</v>
      </c>
      <c r="K1534">
        <v>0</v>
      </c>
      <c r="L1534">
        <v>0</v>
      </c>
      <c r="M1534">
        <v>14</v>
      </c>
      <c r="N1534">
        <v>23</v>
      </c>
      <c r="O1534">
        <v>23</v>
      </c>
      <c r="P1534">
        <v>12</v>
      </c>
      <c r="Q1534">
        <v>3</v>
      </c>
      <c r="R1534">
        <v>50</v>
      </c>
      <c r="S1534" s="3">
        <v>0</v>
      </c>
      <c r="T1534" t="s">
        <v>16</v>
      </c>
      <c r="U1534" t="s">
        <v>16</v>
      </c>
    </row>
    <row r="1535" spans="1:21" x14ac:dyDescent="0.45">
      <c r="A1535" t="s">
        <v>1317</v>
      </c>
      <c r="B1535" t="s">
        <v>1319</v>
      </c>
      <c r="C1535" t="s">
        <v>1164</v>
      </c>
      <c r="D1535" t="s">
        <v>1320</v>
      </c>
      <c r="E1535">
        <v>2005</v>
      </c>
      <c r="F1535">
        <v>2005</v>
      </c>
      <c r="G1535" t="s">
        <v>17</v>
      </c>
      <c r="H1535">
        <v>5</v>
      </c>
      <c r="I1535">
        <v>112</v>
      </c>
      <c r="J1535" t="s">
        <v>17</v>
      </c>
      <c r="K1535">
        <v>0</v>
      </c>
      <c r="L1535">
        <v>0</v>
      </c>
      <c r="M1535">
        <v>14</v>
      </c>
      <c r="N1535">
        <v>15</v>
      </c>
      <c r="O1535">
        <v>6</v>
      </c>
      <c r="P1535">
        <v>12</v>
      </c>
      <c r="Q1535">
        <v>3</v>
      </c>
      <c r="R1535">
        <v>50</v>
      </c>
      <c r="S1535" s="3">
        <v>1</v>
      </c>
      <c r="T1535" t="s">
        <v>16</v>
      </c>
      <c r="U1535" t="s">
        <v>16</v>
      </c>
    </row>
    <row r="1536" spans="1:21" x14ac:dyDescent="0.45">
      <c r="A1536" t="s">
        <v>1317</v>
      </c>
      <c r="B1536" t="s">
        <v>1319</v>
      </c>
      <c r="C1536" t="s">
        <v>1164</v>
      </c>
      <c r="D1536" t="s">
        <v>1320</v>
      </c>
      <c r="E1536">
        <v>2005</v>
      </c>
      <c r="F1536">
        <v>2005</v>
      </c>
      <c r="G1536" t="s">
        <v>17</v>
      </c>
      <c r="H1536">
        <v>5</v>
      </c>
      <c r="I1536">
        <v>112</v>
      </c>
      <c r="J1536" t="s">
        <v>17</v>
      </c>
      <c r="K1536">
        <v>0</v>
      </c>
      <c r="L1536">
        <v>0</v>
      </c>
      <c r="M1536">
        <v>14</v>
      </c>
      <c r="N1536">
        <v>20</v>
      </c>
      <c r="O1536">
        <v>10</v>
      </c>
      <c r="P1536">
        <v>12</v>
      </c>
      <c r="Q1536">
        <v>3</v>
      </c>
      <c r="R1536">
        <v>50</v>
      </c>
      <c r="S1536" s="3">
        <v>70</v>
      </c>
      <c r="T1536" t="s">
        <v>16</v>
      </c>
      <c r="U1536" t="s">
        <v>16</v>
      </c>
    </row>
    <row r="1537" spans="1:21" x14ac:dyDescent="0.45">
      <c r="A1537" t="s">
        <v>1317</v>
      </c>
      <c r="B1537" t="s">
        <v>1319</v>
      </c>
      <c r="C1537" t="s">
        <v>1164</v>
      </c>
      <c r="D1537" t="s">
        <v>1320</v>
      </c>
      <c r="E1537">
        <v>2005</v>
      </c>
      <c r="F1537">
        <v>2005</v>
      </c>
      <c r="G1537" t="s">
        <v>17</v>
      </c>
      <c r="H1537">
        <v>5</v>
      </c>
      <c r="I1537">
        <v>112</v>
      </c>
      <c r="J1537" t="s">
        <v>17</v>
      </c>
      <c r="K1537">
        <v>0</v>
      </c>
      <c r="L1537">
        <v>0</v>
      </c>
      <c r="M1537">
        <v>14</v>
      </c>
      <c r="N1537">
        <v>30</v>
      </c>
      <c r="O1537">
        <v>20</v>
      </c>
      <c r="P1537">
        <v>12</v>
      </c>
      <c r="Q1537">
        <v>3</v>
      </c>
      <c r="R1537">
        <v>50</v>
      </c>
      <c r="S1537" s="3">
        <v>0</v>
      </c>
      <c r="T1537" t="s">
        <v>16</v>
      </c>
      <c r="U1537" t="s">
        <v>16</v>
      </c>
    </row>
    <row r="1538" spans="1:21" x14ac:dyDescent="0.45">
      <c r="A1538" t="s">
        <v>1317</v>
      </c>
      <c r="B1538" t="s">
        <v>1319</v>
      </c>
      <c r="C1538" t="s">
        <v>1164</v>
      </c>
      <c r="D1538" t="s">
        <v>1320</v>
      </c>
      <c r="E1538">
        <v>2005</v>
      </c>
      <c r="F1538">
        <v>2005</v>
      </c>
      <c r="G1538" t="s">
        <v>17</v>
      </c>
      <c r="H1538">
        <v>23</v>
      </c>
      <c r="I1538">
        <v>112</v>
      </c>
      <c r="J1538" t="s">
        <v>17</v>
      </c>
      <c r="K1538">
        <v>0</v>
      </c>
      <c r="L1538">
        <v>0</v>
      </c>
      <c r="M1538">
        <v>14</v>
      </c>
      <c r="N1538">
        <v>10</v>
      </c>
      <c r="O1538">
        <v>10</v>
      </c>
      <c r="P1538">
        <v>12</v>
      </c>
      <c r="Q1538">
        <v>3</v>
      </c>
      <c r="R1538">
        <v>50</v>
      </c>
      <c r="S1538" s="3">
        <v>2</v>
      </c>
      <c r="T1538" t="s">
        <v>16</v>
      </c>
      <c r="U1538" t="s">
        <v>16</v>
      </c>
    </row>
    <row r="1539" spans="1:21" x14ac:dyDescent="0.45">
      <c r="A1539" t="s">
        <v>1317</v>
      </c>
      <c r="B1539" t="s">
        <v>1319</v>
      </c>
      <c r="C1539" t="s">
        <v>1164</v>
      </c>
      <c r="D1539" t="s">
        <v>1320</v>
      </c>
      <c r="E1539">
        <v>2005</v>
      </c>
      <c r="F1539">
        <v>2005</v>
      </c>
      <c r="G1539" t="s">
        <v>17</v>
      </c>
      <c r="H1539">
        <v>23</v>
      </c>
      <c r="I1539">
        <v>112</v>
      </c>
      <c r="J1539" t="s">
        <v>17</v>
      </c>
      <c r="K1539">
        <v>0</v>
      </c>
      <c r="L1539">
        <v>0</v>
      </c>
      <c r="M1539">
        <v>14</v>
      </c>
      <c r="N1539">
        <v>23</v>
      </c>
      <c r="O1539">
        <v>23</v>
      </c>
      <c r="P1539">
        <v>12</v>
      </c>
      <c r="Q1539">
        <v>3</v>
      </c>
      <c r="R1539">
        <v>50</v>
      </c>
      <c r="S1539" s="3">
        <v>35</v>
      </c>
      <c r="T1539" t="s">
        <v>16</v>
      </c>
      <c r="U1539" t="s">
        <v>16</v>
      </c>
    </row>
    <row r="1540" spans="1:21" x14ac:dyDescent="0.45">
      <c r="A1540" t="s">
        <v>1317</v>
      </c>
      <c r="B1540" t="s">
        <v>1319</v>
      </c>
      <c r="C1540" t="s">
        <v>1164</v>
      </c>
      <c r="D1540" t="s">
        <v>1320</v>
      </c>
      <c r="E1540">
        <v>2005</v>
      </c>
      <c r="F1540">
        <v>2005</v>
      </c>
      <c r="G1540" t="s">
        <v>17</v>
      </c>
      <c r="H1540">
        <v>23</v>
      </c>
      <c r="I1540">
        <v>112</v>
      </c>
      <c r="J1540" t="s">
        <v>17</v>
      </c>
      <c r="K1540">
        <v>0</v>
      </c>
      <c r="L1540">
        <v>0</v>
      </c>
      <c r="M1540">
        <v>14</v>
      </c>
      <c r="N1540">
        <v>15</v>
      </c>
      <c r="O1540">
        <v>6</v>
      </c>
      <c r="P1540">
        <v>12</v>
      </c>
      <c r="Q1540">
        <v>3</v>
      </c>
      <c r="R1540">
        <v>50</v>
      </c>
      <c r="S1540" s="3">
        <v>5</v>
      </c>
      <c r="T1540" t="s">
        <v>16</v>
      </c>
      <c r="U1540" t="s">
        <v>16</v>
      </c>
    </row>
    <row r="1541" spans="1:21" x14ac:dyDescent="0.45">
      <c r="A1541" t="s">
        <v>1317</v>
      </c>
      <c r="B1541" t="s">
        <v>1319</v>
      </c>
      <c r="C1541" t="s">
        <v>1164</v>
      </c>
      <c r="D1541" t="s">
        <v>1320</v>
      </c>
      <c r="E1541">
        <v>2005</v>
      </c>
      <c r="F1541">
        <v>2005</v>
      </c>
      <c r="G1541" t="s">
        <v>17</v>
      </c>
      <c r="H1541">
        <v>23</v>
      </c>
      <c r="I1541">
        <v>112</v>
      </c>
      <c r="J1541" t="s">
        <v>17</v>
      </c>
      <c r="K1541">
        <v>0</v>
      </c>
      <c r="L1541">
        <v>0</v>
      </c>
      <c r="M1541">
        <v>14</v>
      </c>
      <c r="N1541">
        <v>20</v>
      </c>
      <c r="O1541">
        <v>10</v>
      </c>
      <c r="P1541">
        <v>12</v>
      </c>
      <c r="Q1541">
        <v>3</v>
      </c>
      <c r="R1541">
        <v>50</v>
      </c>
      <c r="S1541" s="3">
        <v>100</v>
      </c>
      <c r="T1541" t="s">
        <v>16</v>
      </c>
      <c r="U1541" t="s">
        <v>16</v>
      </c>
    </row>
    <row r="1542" spans="1:21" x14ac:dyDescent="0.45">
      <c r="A1542" t="s">
        <v>1317</v>
      </c>
      <c r="B1542" t="s">
        <v>1319</v>
      </c>
      <c r="C1542" t="s">
        <v>1164</v>
      </c>
      <c r="D1542" t="s">
        <v>1320</v>
      </c>
      <c r="E1542">
        <v>2005</v>
      </c>
      <c r="F1542">
        <v>2005</v>
      </c>
      <c r="G1542" t="s">
        <v>17</v>
      </c>
      <c r="H1542">
        <v>23</v>
      </c>
      <c r="I1542">
        <v>112</v>
      </c>
      <c r="J1542" t="s">
        <v>17</v>
      </c>
      <c r="K1542">
        <v>0</v>
      </c>
      <c r="L1542">
        <v>0</v>
      </c>
      <c r="M1542">
        <v>14</v>
      </c>
      <c r="N1542">
        <v>30</v>
      </c>
      <c r="O1542">
        <v>20</v>
      </c>
      <c r="P1542">
        <v>12</v>
      </c>
      <c r="Q1542">
        <v>3</v>
      </c>
      <c r="R1542">
        <v>50</v>
      </c>
      <c r="S1542" s="3">
        <v>57</v>
      </c>
      <c r="T1542" t="s">
        <v>16</v>
      </c>
      <c r="U1542" t="s">
        <v>16</v>
      </c>
    </row>
    <row r="1543" spans="1:21" x14ac:dyDescent="0.45">
      <c r="A1543" t="s">
        <v>1317</v>
      </c>
      <c r="B1543" t="s">
        <v>1318</v>
      </c>
      <c r="C1543" t="s">
        <v>1321</v>
      </c>
      <c r="D1543" t="s">
        <v>1161</v>
      </c>
      <c r="E1543">
        <v>2005</v>
      </c>
      <c r="F1543">
        <v>2005</v>
      </c>
      <c r="G1543" t="s">
        <v>17</v>
      </c>
      <c r="H1543" t="s">
        <v>16</v>
      </c>
      <c r="I1543">
        <v>0</v>
      </c>
      <c r="J1543" t="s">
        <v>17</v>
      </c>
      <c r="K1543">
        <v>0</v>
      </c>
      <c r="L1543">
        <v>0</v>
      </c>
      <c r="M1543">
        <v>14</v>
      </c>
      <c r="N1543">
        <v>10</v>
      </c>
      <c r="O1543">
        <v>10</v>
      </c>
      <c r="P1543">
        <v>0</v>
      </c>
      <c r="Q1543">
        <v>3</v>
      </c>
      <c r="R1543">
        <v>50</v>
      </c>
      <c r="S1543" s="3">
        <v>3</v>
      </c>
      <c r="T1543" t="s">
        <v>16</v>
      </c>
      <c r="U1543" t="s">
        <v>16</v>
      </c>
    </row>
    <row r="1544" spans="1:21" x14ac:dyDescent="0.45">
      <c r="A1544" t="s">
        <v>1317</v>
      </c>
      <c r="B1544" t="s">
        <v>1318</v>
      </c>
      <c r="C1544" t="s">
        <v>1321</v>
      </c>
      <c r="D1544" t="s">
        <v>1161</v>
      </c>
      <c r="E1544">
        <v>2005</v>
      </c>
      <c r="F1544">
        <v>2005</v>
      </c>
      <c r="G1544" t="s">
        <v>17</v>
      </c>
      <c r="H1544" t="s">
        <v>16</v>
      </c>
      <c r="I1544">
        <v>0</v>
      </c>
      <c r="J1544" t="s">
        <v>17</v>
      </c>
      <c r="K1544">
        <v>0</v>
      </c>
      <c r="L1544">
        <v>0</v>
      </c>
      <c r="M1544">
        <v>14</v>
      </c>
      <c r="N1544">
        <v>23</v>
      </c>
      <c r="O1544">
        <v>23</v>
      </c>
      <c r="P1544">
        <v>0</v>
      </c>
      <c r="Q1544">
        <v>3</v>
      </c>
      <c r="R1544">
        <v>50</v>
      </c>
      <c r="S1544" s="3">
        <v>9</v>
      </c>
      <c r="T1544" t="s">
        <v>16</v>
      </c>
      <c r="U1544" t="s">
        <v>16</v>
      </c>
    </row>
    <row r="1545" spans="1:21" x14ac:dyDescent="0.45">
      <c r="A1545" t="s">
        <v>1317</v>
      </c>
      <c r="B1545" t="s">
        <v>1318</v>
      </c>
      <c r="C1545" t="s">
        <v>1321</v>
      </c>
      <c r="D1545" t="s">
        <v>1161</v>
      </c>
      <c r="E1545">
        <v>2005</v>
      </c>
      <c r="F1545">
        <v>2005</v>
      </c>
      <c r="G1545" t="s">
        <v>17</v>
      </c>
      <c r="H1545" t="s">
        <v>16</v>
      </c>
      <c r="I1545">
        <v>0</v>
      </c>
      <c r="J1545" t="s">
        <v>17</v>
      </c>
      <c r="K1545">
        <v>0</v>
      </c>
      <c r="L1545">
        <v>0</v>
      </c>
      <c r="M1545">
        <v>14</v>
      </c>
      <c r="N1545">
        <v>15</v>
      </c>
      <c r="O1545">
        <v>6</v>
      </c>
      <c r="P1545">
        <v>0</v>
      </c>
      <c r="Q1545">
        <v>3</v>
      </c>
      <c r="R1545">
        <v>50</v>
      </c>
      <c r="S1545" s="3">
        <v>3</v>
      </c>
      <c r="T1545" t="s">
        <v>16</v>
      </c>
      <c r="U1545" t="s">
        <v>16</v>
      </c>
    </row>
    <row r="1546" spans="1:21" x14ac:dyDescent="0.45">
      <c r="A1546" t="s">
        <v>1317</v>
      </c>
      <c r="B1546" t="s">
        <v>1318</v>
      </c>
      <c r="C1546" t="s">
        <v>1321</v>
      </c>
      <c r="D1546" t="s">
        <v>1161</v>
      </c>
      <c r="E1546">
        <v>2005</v>
      </c>
      <c r="F1546">
        <v>2005</v>
      </c>
      <c r="G1546" t="s">
        <v>17</v>
      </c>
      <c r="H1546" t="s">
        <v>16</v>
      </c>
      <c r="I1546">
        <v>0</v>
      </c>
      <c r="J1546" t="s">
        <v>17</v>
      </c>
      <c r="K1546">
        <v>0</v>
      </c>
      <c r="L1546">
        <v>0</v>
      </c>
      <c r="M1546">
        <v>14</v>
      </c>
      <c r="N1546">
        <v>20</v>
      </c>
      <c r="O1546">
        <v>10</v>
      </c>
      <c r="P1546">
        <v>0</v>
      </c>
      <c r="Q1546">
        <v>3</v>
      </c>
      <c r="R1546">
        <v>50</v>
      </c>
      <c r="S1546" s="3">
        <v>2</v>
      </c>
      <c r="T1546" t="s">
        <v>16</v>
      </c>
      <c r="U1546" t="s">
        <v>16</v>
      </c>
    </row>
    <row r="1547" spans="1:21" x14ac:dyDescent="0.45">
      <c r="A1547" t="s">
        <v>1317</v>
      </c>
      <c r="B1547" t="s">
        <v>1318</v>
      </c>
      <c r="C1547" t="s">
        <v>1321</v>
      </c>
      <c r="D1547" t="s">
        <v>1161</v>
      </c>
      <c r="E1547">
        <v>2005</v>
      </c>
      <c r="F1547">
        <v>2005</v>
      </c>
      <c r="G1547" t="s">
        <v>17</v>
      </c>
      <c r="H1547" t="s">
        <v>16</v>
      </c>
      <c r="I1547">
        <v>0</v>
      </c>
      <c r="J1547" t="s">
        <v>17</v>
      </c>
      <c r="K1547">
        <v>0</v>
      </c>
      <c r="L1547">
        <v>0</v>
      </c>
      <c r="M1547">
        <v>14</v>
      </c>
      <c r="N1547">
        <v>30</v>
      </c>
      <c r="O1547">
        <v>20</v>
      </c>
      <c r="P1547">
        <v>0</v>
      </c>
      <c r="Q1547">
        <v>3</v>
      </c>
      <c r="R1547">
        <v>50</v>
      </c>
      <c r="S1547" s="3">
        <v>1</v>
      </c>
      <c r="T1547" t="s">
        <v>16</v>
      </c>
      <c r="U1547" t="s">
        <v>16</v>
      </c>
    </row>
    <row r="1548" spans="1:21" x14ac:dyDescent="0.45">
      <c r="A1548" t="s">
        <v>1317</v>
      </c>
      <c r="B1548" t="s">
        <v>1318</v>
      </c>
      <c r="C1548" t="s">
        <v>1321</v>
      </c>
      <c r="D1548" t="s">
        <v>1161</v>
      </c>
      <c r="E1548">
        <v>2005</v>
      </c>
      <c r="F1548">
        <v>2005</v>
      </c>
      <c r="G1548" t="s">
        <v>17</v>
      </c>
      <c r="H1548">
        <v>5</v>
      </c>
      <c r="I1548">
        <v>112</v>
      </c>
      <c r="J1548" t="s">
        <v>17</v>
      </c>
      <c r="K1548">
        <v>0</v>
      </c>
      <c r="L1548">
        <v>0</v>
      </c>
      <c r="M1548">
        <v>14</v>
      </c>
      <c r="N1548">
        <v>10</v>
      </c>
      <c r="O1548">
        <v>10</v>
      </c>
      <c r="P1548">
        <v>0</v>
      </c>
      <c r="Q1548">
        <v>3</v>
      </c>
      <c r="R1548">
        <v>50</v>
      </c>
      <c r="S1548" s="3">
        <v>5</v>
      </c>
      <c r="T1548" t="s">
        <v>16</v>
      </c>
      <c r="U1548" t="s">
        <v>16</v>
      </c>
    </row>
    <row r="1549" spans="1:21" x14ac:dyDescent="0.45">
      <c r="A1549" t="s">
        <v>1317</v>
      </c>
      <c r="B1549" t="s">
        <v>1318</v>
      </c>
      <c r="C1549" t="s">
        <v>1321</v>
      </c>
      <c r="D1549" t="s">
        <v>1161</v>
      </c>
      <c r="E1549">
        <v>2005</v>
      </c>
      <c r="F1549">
        <v>2005</v>
      </c>
      <c r="G1549" t="s">
        <v>17</v>
      </c>
      <c r="H1549">
        <v>5</v>
      </c>
      <c r="I1549">
        <v>112</v>
      </c>
      <c r="J1549" t="s">
        <v>17</v>
      </c>
      <c r="K1549">
        <v>0</v>
      </c>
      <c r="L1549">
        <v>0</v>
      </c>
      <c r="M1549">
        <v>14</v>
      </c>
      <c r="N1549">
        <v>23</v>
      </c>
      <c r="O1549">
        <v>23</v>
      </c>
      <c r="P1549">
        <v>0</v>
      </c>
      <c r="Q1549">
        <v>3</v>
      </c>
      <c r="R1549">
        <v>50</v>
      </c>
      <c r="S1549" s="3">
        <v>9</v>
      </c>
      <c r="T1549" t="s">
        <v>16</v>
      </c>
      <c r="U1549" t="s">
        <v>16</v>
      </c>
    </row>
    <row r="1550" spans="1:21" x14ac:dyDescent="0.45">
      <c r="A1550" t="s">
        <v>1317</v>
      </c>
      <c r="B1550" t="s">
        <v>1318</v>
      </c>
      <c r="C1550" t="s">
        <v>1321</v>
      </c>
      <c r="D1550" t="s">
        <v>1161</v>
      </c>
      <c r="E1550">
        <v>2005</v>
      </c>
      <c r="F1550">
        <v>2005</v>
      </c>
      <c r="G1550" t="s">
        <v>17</v>
      </c>
      <c r="H1550">
        <v>5</v>
      </c>
      <c r="I1550">
        <v>112</v>
      </c>
      <c r="J1550" t="s">
        <v>17</v>
      </c>
      <c r="K1550">
        <v>0</v>
      </c>
      <c r="L1550">
        <v>0</v>
      </c>
      <c r="M1550">
        <v>14</v>
      </c>
      <c r="N1550">
        <v>15</v>
      </c>
      <c r="O1550">
        <v>6</v>
      </c>
      <c r="P1550">
        <v>0</v>
      </c>
      <c r="Q1550">
        <v>3</v>
      </c>
      <c r="R1550">
        <v>50</v>
      </c>
      <c r="S1550" s="3">
        <v>3</v>
      </c>
      <c r="T1550" t="s">
        <v>16</v>
      </c>
      <c r="U1550" t="s">
        <v>16</v>
      </c>
    </row>
    <row r="1551" spans="1:21" x14ac:dyDescent="0.45">
      <c r="A1551" t="s">
        <v>1317</v>
      </c>
      <c r="B1551" t="s">
        <v>1318</v>
      </c>
      <c r="C1551" t="s">
        <v>1321</v>
      </c>
      <c r="D1551" t="s">
        <v>1161</v>
      </c>
      <c r="E1551">
        <v>2005</v>
      </c>
      <c r="F1551">
        <v>2005</v>
      </c>
      <c r="G1551" t="s">
        <v>17</v>
      </c>
      <c r="H1551">
        <v>5</v>
      </c>
      <c r="I1551">
        <v>112</v>
      </c>
      <c r="J1551" t="s">
        <v>17</v>
      </c>
      <c r="K1551">
        <v>0</v>
      </c>
      <c r="L1551">
        <v>0</v>
      </c>
      <c r="M1551">
        <v>14</v>
      </c>
      <c r="N1551">
        <v>20</v>
      </c>
      <c r="O1551">
        <v>10</v>
      </c>
      <c r="P1551">
        <v>0</v>
      </c>
      <c r="Q1551">
        <v>3</v>
      </c>
      <c r="R1551">
        <v>50</v>
      </c>
      <c r="S1551" s="3">
        <v>11</v>
      </c>
      <c r="T1551" t="s">
        <v>16</v>
      </c>
      <c r="U1551" t="s">
        <v>16</v>
      </c>
    </row>
    <row r="1552" spans="1:21" x14ac:dyDescent="0.45">
      <c r="A1552" t="s">
        <v>1317</v>
      </c>
      <c r="B1552" t="s">
        <v>1318</v>
      </c>
      <c r="C1552" t="s">
        <v>1321</v>
      </c>
      <c r="D1552" t="s">
        <v>1161</v>
      </c>
      <c r="E1552">
        <v>2005</v>
      </c>
      <c r="F1552">
        <v>2005</v>
      </c>
      <c r="G1552" t="s">
        <v>17</v>
      </c>
      <c r="H1552">
        <v>5</v>
      </c>
      <c r="I1552">
        <v>112</v>
      </c>
      <c r="J1552" t="s">
        <v>17</v>
      </c>
      <c r="K1552">
        <v>0</v>
      </c>
      <c r="L1552">
        <v>0</v>
      </c>
      <c r="M1552">
        <v>14</v>
      </c>
      <c r="N1552">
        <v>30</v>
      </c>
      <c r="O1552">
        <v>20</v>
      </c>
      <c r="P1552">
        <v>0</v>
      </c>
      <c r="Q1552">
        <v>3</v>
      </c>
      <c r="R1552">
        <v>50</v>
      </c>
      <c r="S1552" s="3">
        <v>13</v>
      </c>
      <c r="T1552" t="s">
        <v>16</v>
      </c>
      <c r="U1552" t="s">
        <v>16</v>
      </c>
    </row>
    <row r="1553" spans="1:21" x14ac:dyDescent="0.45">
      <c r="A1553" t="s">
        <v>1317</v>
      </c>
      <c r="B1553" t="s">
        <v>1318</v>
      </c>
      <c r="C1553" t="s">
        <v>1321</v>
      </c>
      <c r="D1553" t="s">
        <v>1161</v>
      </c>
      <c r="E1553">
        <v>2005</v>
      </c>
      <c r="F1553">
        <v>2005</v>
      </c>
      <c r="G1553" t="s">
        <v>17</v>
      </c>
      <c r="H1553">
        <v>23</v>
      </c>
      <c r="I1553">
        <v>112</v>
      </c>
      <c r="J1553" t="s">
        <v>17</v>
      </c>
      <c r="K1553">
        <v>0</v>
      </c>
      <c r="L1553">
        <v>0</v>
      </c>
      <c r="M1553">
        <v>14</v>
      </c>
      <c r="N1553">
        <v>10</v>
      </c>
      <c r="O1553">
        <v>10</v>
      </c>
      <c r="P1553">
        <v>0</v>
      </c>
      <c r="Q1553">
        <v>3</v>
      </c>
      <c r="R1553">
        <v>50</v>
      </c>
      <c r="S1553" s="3">
        <v>0</v>
      </c>
      <c r="T1553" t="s">
        <v>16</v>
      </c>
      <c r="U1553" t="s">
        <v>16</v>
      </c>
    </row>
    <row r="1554" spans="1:21" x14ac:dyDescent="0.45">
      <c r="A1554" t="s">
        <v>1317</v>
      </c>
      <c r="B1554" t="s">
        <v>1318</v>
      </c>
      <c r="C1554" t="s">
        <v>1321</v>
      </c>
      <c r="D1554" t="s">
        <v>1161</v>
      </c>
      <c r="E1554">
        <v>2005</v>
      </c>
      <c r="F1554">
        <v>2005</v>
      </c>
      <c r="G1554" t="s">
        <v>17</v>
      </c>
      <c r="H1554">
        <v>23</v>
      </c>
      <c r="I1554">
        <v>112</v>
      </c>
      <c r="J1554" t="s">
        <v>17</v>
      </c>
      <c r="K1554">
        <v>0</v>
      </c>
      <c r="L1554">
        <v>0</v>
      </c>
      <c r="M1554">
        <v>14</v>
      </c>
      <c r="N1554">
        <v>23</v>
      </c>
      <c r="O1554">
        <v>23</v>
      </c>
      <c r="P1554">
        <v>0</v>
      </c>
      <c r="Q1554">
        <v>3</v>
      </c>
      <c r="R1554">
        <v>50</v>
      </c>
      <c r="S1554" s="3">
        <v>1</v>
      </c>
      <c r="T1554" t="s">
        <v>16</v>
      </c>
      <c r="U1554" t="s">
        <v>16</v>
      </c>
    </row>
    <row r="1555" spans="1:21" x14ac:dyDescent="0.45">
      <c r="A1555" t="s">
        <v>1317</v>
      </c>
      <c r="B1555" t="s">
        <v>1318</v>
      </c>
      <c r="C1555" t="s">
        <v>1321</v>
      </c>
      <c r="D1555" t="s">
        <v>1161</v>
      </c>
      <c r="E1555">
        <v>2005</v>
      </c>
      <c r="F1555">
        <v>2005</v>
      </c>
      <c r="G1555" t="s">
        <v>17</v>
      </c>
      <c r="H1555">
        <v>23</v>
      </c>
      <c r="I1555">
        <v>112</v>
      </c>
      <c r="J1555" t="s">
        <v>17</v>
      </c>
      <c r="K1555">
        <v>0</v>
      </c>
      <c r="L1555">
        <v>0</v>
      </c>
      <c r="M1555">
        <v>14</v>
      </c>
      <c r="N1555">
        <v>15</v>
      </c>
      <c r="O1555">
        <v>6</v>
      </c>
      <c r="P1555">
        <v>0</v>
      </c>
      <c r="Q1555">
        <v>3</v>
      </c>
      <c r="R1555">
        <v>50</v>
      </c>
      <c r="S1555" s="3">
        <v>1</v>
      </c>
      <c r="T1555" t="s">
        <v>16</v>
      </c>
      <c r="U1555" t="s">
        <v>16</v>
      </c>
    </row>
    <row r="1556" spans="1:21" x14ac:dyDescent="0.45">
      <c r="A1556" t="s">
        <v>1317</v>
      </c>
      <c r="B1556" t="s">
        <v>1318</v>
      </c>
      <c r="C1556" t="s">
        <v>1321</v>
      </c>
      <c r="D1556" t="s">
        <v>1161</v>
      </c>
      <c r="E1556">
        <v>2005</v>
      </c>
      <c r="F1556">
        <v>2005</v>
      </c>
      <c r="G1556" t="s">
        <v>17</v>
      </c>
      <c r="H1556">
        <v>23</v>
      </c>
      <c r="I1556">
        <v>112</v>
      </c>
      <c r="J1556" t="s">
        <v>17</v>
      </c>
      <c r="K1556">
        <v>0</v>
      </c>
      <c r="L1556">
        <v>0</v>
      </c>
      <c r="M1556">
        <v>14</v>
      </c>
      <c r="N1556">
        <v>20</v>
      </c>
      <c r="O1556">
        <v>10</v>
      </c>
      <c r="P1556">
        <v>0</v>
      </c>
      <c r="Q1556">
        <v>3</v>
      </c>
      <c r="R1556">
        <v>50</v>
      </c>
      <c r="S1556" s="3">
        <v>6</v>
      </c>
      <c r="T1556" t="s">
        <v>16</v>
      </c>
      <c r="U1556" t="s">
        <v>16</v>
      </c>
    </row>
    <row r="1557" spans="1:21" x14ac:dyDescent="0.45">
      <c r="A1557" t="s">
        <v>1317</v>
      </c>
      <c r="B1557" t="s">
        <v>1318</v>
      </c>
      <c r="C1557" t="s">
        <v>1321</v>
      </c>
      <c r="D1557" t="s">
        <v>1161</v>
      </c>
      <c r="E1557">
        <v>2005</v>
      </c>
      <c r="F1557">
        <v>2005</v>
      </c>
      <c r="G1557" t="s">
        <v>17</v>
      </c>
      <c r="H1557">
        <v>23</v>
      </c>
      <c r="I1557">
        <v>112</v>
      </c>
      <c r="J1557" t="s">
        <v>17</v>
      </c>
      <c r="K1557">
        <v>0</v>
      </c>
      <c r="L1557">
        <v>0</v>
      </c>
      <c r="M1557">
        <v>14</v>
      </c>
      <c r="N1557">
        <v>30</v>
      </c>
      <c r="O1557">
        <v>20</v>
      </c>
      <c r="P1557">
        <v>0</v>
      </c>
      <c r="Q1557">
        <v>3</v>
      </c>
      <c r="R1557">
        <v>50</v>
      </c>
      <c r="S1557" s="3">
        <v>4</v>
      </c>
      <c r="T1557" t="s">
        <v>16</v>
      </c>
      <c r="U1557" t="s">
        <v>16</v>
      </c>
    </row>
    <row r="1558" spans="1:21" x14ac:dyDescent="0.45">
      <c r="A1558" t="s">
        <v>1317</v>
      </c>
      <c r="B1558" t="s">
        <v>599</v>
      </c>
      <c r="C1558" t="s">
        <v>1164</v>
      </c>
      <c r="D1558" t="s">
        <v>1320</v>
      </c>
      <c r="E1558">
        <v>2005</v>
      </c>
      <c r="F1558">
        <v>2005</v>
      </c>
      <c r="G1558" t="s">
        <v>17</v>
      </c>
      <c r="H1558" t="s">
        <v>16</v>
      </c>
      <c r="I1558">
        <v>0</v>
      </c>
      <c r="J1558" t="s">
        <v>17</v>
      </c>
      <c r="K1558">
        <v>0</v>
      </c>
      <c r="L1558">
        <v>0</v>
      </c>
      <c r="M1558">
        <v>14</v>
      </c>
      <c r="N1558">
        <v>10</v>
      </c>
      <c r="O1558">
        <v>10</v>
      </c>
      <c r="P1558">
        <v>0</v>
      </c>
      <c r="Q1558">
        <v>3</v>
      </c>
      <c r="R1558">
        <v>50</v>
      </c>
      <c r="S1558" s="3">
        <v>1</v>
      </c>
      <c r="T1558" t="s">
        <v>16</v>
      </c>
      <c r="U1558" t="s">
        <v>16</v>
      </c>
    </row>
    <row r="1559" spans="1:21" x14ac:dyDescent="0.45">
      <c r="A1559" t="s">
        <v>1317</v>
      </c>
      <c r="B1559" t="s">
        <v>599</v>
      </c>
      <c r="C1559" t="s">
        <v>1164</v>
      </c>
      <c r="D1559" t="s">
        <v>1320</v>
      </c>
      <c r="E1559">
        <v>2005</v>
      </c>
      <c r="F1559">
        <v>2005</v>
      </c>
      <c r="G1559" t="s">
        <v>17</v>
      </c>
      <c r="H1559" t="s">
        <v>16</v>
      </c>
      <c r="I1559">
        <v>0</v>
      </c>
      <c r="J1559" t="s">
        <v>17</v>
      </c>
      <c r="K1559">
        <v>0</v>
      </c>
      <c r="L1559">
        <v>0</v>
      </c>
      <c r="M1559">
        <v>14</v>
      </c>
      <c r="N1559">
        <v>23</v>
      </c>
      <c r="O1559">
        <v>23</v>
      </c>
      <c r="P1559">
        <v>0</v>
      </c>
      <c r="Q1559">
        <v>3</v>
      </c>
      <c r="R1559">
        <v>50</v>
      </c>
      <c r="S1559" s="3">
        <v>1</v>
      </c>
      <c r="T1559" t="s">
        <v>16</v>
      </c>
      <c r="U1559" t="s">
        <v>16</v>
      </c>
    </row>
    <row r="1560" spans="1:21" x14ac:dyDescent="0.45">
      <c r="A1560" t="s">
        <v>1317</v>
      </c>
      <c r="B1560" t="s">
        <v>599</v>
      </c>
      <c r="C1560" t="s">
        <v>1164</v>
      </c>
      <c r="D1560" t="s">
        <v>1320</v>
      </c>
      <c r="E1560">
        <v>2005</v>
      </c>
      <c r="F1560">
        <v>2005</v>
      </c>
      <c r="G1560" t="s">
        <v>17</v>
      </c>
      <c r="H1560" t="s">
        <v>16</v>
      </c>
      <c r="I1560">
        <v>0</v>
      </c>
      <c r="J1560" t="s">
        <v>17</v>
      </c>
      <c r="K1560">
        <v>0</v>
      </c>
      <c r="L1560">
        <v>0</v>
      </c>
      <c r="M1560">
        <v>14</v>
      </c>
      <c r="N1560">
        <v>15</v>
      </c>
      <c r="O1560">
        <v>6</v>
      </c>
      <c r="P1560">
        <v>0</v>
      </c>
      <c r="Q1560">
        <v>3</v>
      </c>
      <c r="R1560">
        <v>50</v>
      </c>
      <c r="S1560" s="3">
        <v>1</v>
      </c>
      <c r="T1560" t="s">
        <v>16</v>
      </c>
      <c r="U1560" t="s">
        <v>16</v>
      </c>
    </row>
    <row r="1561" spans="1:21" x14ac:dyDescent="0.45">
      <c r="A1561" t="s">
        <v>1317</v>
      </c>
      <c r="B1561" t="s">
        <v>599</v>
      </c>
      <c r="C1561" t="s">
        <v>1164</v>
      </c>
      <c r="D1561" t="s">
        <v>1320</v>
      </c>
      <c r="E1561">
        <v>2005</v>
      </c>
      <c r="F1561">
        <v>2005</v>
      </c>
      <c r="G1561" t="s">
        <v>17</v>
      </c>
      <c r="H1561" t="s">
        <v>16</v>
      </c>
      <c r="I1561">
        <v>0</v>
      </c>
      <c r="J1561" t="s">
        <v>17</v>
      </c>
      <c r="K1561">
        <v>0</v>
      </c>
      <c r="L1561">
        <v>0</v>
      </c>
      <c r="M1561">
        <v>14</v>
      </c>
      <c r="N1561">
        <v>20</v>
      </c>
      <c r="O1561">
        <v>10</v>
      </c>
      <c r="P1561">
        <v>0</v>
      </c>
      <c r="Q1561">
        <v>3</v>
      </c>
      <c r="R1561">
        <v>50</v>
      </c>
      <c r="S1561" s="3">
        <v>1</v>
      </c>
      <c r="T1561" t="s">
        <v>16</v>
      </c>
      <c r="U1561" t="s">
        <v>16</v>
      </c>
    </row>
    <row r="1562" spans="1:21" x14ac:dyDescent="0.45">
      <c r="A1562" t="s">
        <v>1317</v>
      </c>
      <c r="B1562" t="s">
        <v>599</v>
      </c>
      <c r="C1562" t="s">
        <v>1164</v>
      </c>
      <c r="D1562" t="s">
        <v>1320</v>
      </c>
      <c r="E1562">
        <v>2005</v>
      </c>
      <c r="F1562">
        <v>2005</v>
      </c>
      <c r="G1562" t="s">
        <v>17</v>
      </c>
      <c r="H1562" t="s">
        <v>16</v>
      </c>
      <c r="I1562">
        <v>0</v>
      </c>
      <c r="J1562" t="s">
        <v>17</v>
      </c>
      <c r="K1562">
        <v>0</v>
      </c>
      <c r="L1562">
        <v>0</v>
      </c>
      <c r="M1562">
        <v>14</v>
      </c>
      <c r="N1562">
        <v>30</v>
      </c>
      <c r="O1562">
        <v>20</v>
      </c>
      <c r="P1562">
        <v>0</v>
      </c>
      <c r="Q1562">
        <v>3</v>
      </c>
      <c r="R1562">
        <v>50</v>
      </c>
      <c r="S1562" s="3">
        <v>1</v>
      </c>
      <c r="T1562" t="s">
        <v>16</v>
      </c>
      <c r="U1562" t="s">
        <v>16</v>
      </c>
    </row>
    <row r="1563" spans="1:21" x14ac:dyDescent="0.45">
      <c r="A1563" t="s">
        <v>1317</v>
      </c>
      <c r="B1563" t="s">
        <v>599</v>
      </c>
      <c r="C1563" t="s">
        <v>1164</v>
      </c>
      <c r="D1563" t="s">
        <v>1320</v>
      </c>
      <c r="E1563">
        <v>2005</v>
      </c>
      <c r="F1563">
        <v>2005</v>
      </c>
      <c r="G1563" t="s">
        <v>17</v>
      </c>
      <c r="H1563">
        <v>5</v>
      </c>
      <c r="I1563">
        <v>112</v>
      </c>
      <c r="J1563" t="s">
        <v>17</v>
      </c>
      <c r="K1563">
        <v>0</v>
      </c>
      <c r="L1563">
        <v>0</v>
      </c>
      <c r="M1563">
        <v>14</v>
      </c>
      <c r="N1563">
        <v>10</v>
      </c>
      <c r="O1563">
        <v>10</v>
      </c>
      <c r="P1563">
        <v>0</v>
      </c>
      <c r="Q1563">
        <v>3</v>
      </c>
      <c r="R1563">
        <v>50</v>
      </c>
      <c r="S1563" s="3">
        <v>1</v>
      </c>
      <c r="T1563" t="s">
        <v>16</v>
      </c>
      <c r="U1563" t="s">
        <v>16</v>
      </c>
    </row>
    <row r="1564" spans="1:21" x14ac:dyDescent="0.45">
      <c r="A1564" t="s">
        <v>1317</v>
      </c>
      <c r="B1564" t="s">
        <v>599</v>
      </c>
      <c r="C1564" t="s">
        <v>1164</v>
      </c>
      <c r="D1564" t="s">
        <v>1320</v>
      </c>
      <c r="E1564">
        <v>2005</v>
      </c>
      <c r="F1564">
        <v>2005</v>
      </c>
      <c r="G1564" t="s">
        <v>17</v>
      </c>
      <c r="H1564">
        <v>5</v>
      </c>
      <c r="I1564">
        <v>112</v>
      </c>
      <c r="J1564" t="s">
        <v>17</v>
      </c>
      <c r="K1564">
        <v>0</v>
      </c>
      <c r="L1564">
        <v>0</v>
      </c>
      <c r="M1564">
        <v>14</v>
      </c>
      <c r="N1564">
        <v>23</v>
      </c>
      <c r="O1564">
        <v>23</v>
      </c>
      <c r="P1564">
        <v>0</v>
      </c>
      <c r="Q1564">
        <v>3</v>
      </c>
      <c r="R1564">
        <v>50</v>
      </c>
      <c r="S1564" s="3">
        <v>0</v>
      </c>
      <c r="T1564" t="s">
        <v>16</v>
      </c>
      <c r="U1564" t="s">
        <v>16</v>
      </c>
    </row>
    <row r="1565" spans="1:21" x14ac:dyDescent="0.45">
      <c r="A1565" t="s">
        <v>1317</v>
      </c>
      <c r="B1565" t="s">
        <v>599</v>
      </c>
      <c r="C1565" t="s">
        <v>1164</v>
      </c>
      <c r="D1565" t="s">
        <v>1320</v>
      </c>
      <c r="E1565">
        <v>2005</v>
      </c>
      <c r="F1565">
        <v>2005</v>
      </c>
      <c r="G1565" t="s">
        <v>17</v>
      </c>
      <c r="H1565">
        <v>5</v>
      </c>
      <c r="I1565">
        <v>112</v>
      </c>
      <c r="J1565" t="s">
        <v>17</v>
      </c>
      <c r="K1565">
        <v>0</v>
      </c>
      <c r="L1565">
        <v>0</v>
      </c>
      <c r="M1565">
        <v>14</v>
      </c>
      <c r="N1565">
        <v>15</v>
      </c>
      <c r="O1565">
        <v>6</v>
      </c>
      <c r="P1565">
        <v>0</v>
      </c>
      <c r="Q1565">
        <v>3</v>
      </c>
      <c r="R1565">
        <v>50</v>
      </c>
      <c r="S1565" s="3">
        <v>1</v>
      </c>
      <c r="T1565" t="s">
        <v>16</v>
      </c>
      <c r="U1565" t="s">
        <v>16</v>
      </c>
    </row>
    <row r="1566" spans="1:21" x14ac:dyDescent="0.45">
      <c r="A1566" t="s">
        <v>1317</v>
      </c>
      <c r="B1566" t="s">
        <v>599</v>
      </c>
      <c r="C1566" t="s">
        <v>1164</v>
      </c>
      <c r="D1566" t="s">
        <v>1320</v>
      </c>
      <c r="E1566">
        <v>2005</v>
      </c>
      <c r="F1566">
        <v>2005</v>
      </c>
      <c r="G1566" t="s">
        <v>17</v>
      </c>
      <c r="H1566">
        <v>5</v>
      </c>
      <c r="I1566">
        <v>112</v>
      </c>
      <c r="J1566" t="s">
        <v>17</v>
      </c>
      <c r="K1566">
        <v>0</v>
      </c>
      <c r="L1566">
        <v>0</v>
      </c>
      <c r="M1566">
        <v>14</v>
      </c>
      <c r="N1566">
        <v>20</v>
      </c>
      <c r="O1566">
        <v>10</v>
      </c>
      <c r="P1566">
        <v>0</v>
      </c>
      <c r="Q1566">
        <v>3</v>
      </c>
      <c r="R1566">
        <v>50</v>
      </c>
      <c r="S1566" s="3">
        <v>0</v>
      </c>
      <c r="T1566" t="s">
        <v>16</v>
      </c>
      <c r="U1566" t="s">
        <v>16</v>
      </c>
    </row>
    <row r="1567" spans="1:21" x14ac:dyDescent="0.45">
      <c r="A1567" t="s">
        <v>1317</v>
      </c>
      <c r="B1567" t="s">
        <v>599</v>
      </c>
      <c r="C1567" t="s">
        <v>1164</v>
      </c>
      <c r="D1567" t="s">
        <v>1320</v>
      </c>
      <c r="E1567">
        <v>2005</v>
      </c>
      <c r="F1567">
        <v>2005</v>
      </c>
      <c r="G1567" t="s">
        <v>17</v>
      </c>
      <c r="H1567">
        <v>5</v>
      </c>
      <c r="I1567">
        <v>112</v>
      </c>
      <c r="J1567" t="s">
        <v>17</v>
      </c>
      <c r="K1567">
        <v>0</v>
      </c>
      <c r="L1567">
        <v>0</v>
      </c>
      <c r="M1567">
        <v>14</v>
      </c>
      <c r="N1567">
        <v>30</v>
      </c>
      <c r="O1567">
        <v>20</v>
      </c>
      <c r="P1567">
        <v>0</v>
      </c>
      <c r="Q1567">
        <v>3</v>
      </c>
      <c r="R1567">
        <v>50</v>
      </c>
      <c r="S1567" s="3">
        <v>0</v>
      </c>
      <c r="T1567" t="s">
        <v>16</v>
      </c>
      <c r="U1567" t="s">
        <v>16</v>
      </c>
    </row>
    <row r="1568" spans="1:21" x14ac:dyDescent="0.45">
      <c r="A1568" t="s">
        <v>1317</v>
      </c>
      <c r="B1568" t="s">
        <v>599</v>
      </c>
      <c r="C1568" t="s">
        <v>1164</v>
      </c>
      <c r="D1568" t="s">
        <v>1320</v>
      </c>
      <c r="E1568">
        <v>2005</v>
      </c>
      <c r="F1568">
        <v>2005</v>
      </c>
      <c r="G1568" t="s">
        <v>17</v>
      </c>
      <c r="H1568">
        <v>23</v>
      </c>
      <c r="I1568">
        <v>112</v>
      </c>
      <c r="J1568" t="s">
        <v>17</v>
      </c>
      <c r="K1568">
        <v>0</v>
      </c>
      <c r="L1568">
        <v>0</v>
      </c>
      <c r="M1568">
        <v>14</v>
      </c>
      <c r="N1568">
        <v>10</v>
      </c>
      <c r="O1568">
        <v>10</v>
      </c>
      <c r="P1568">
        <v>0</v>
      </c>
      <c r="Q1568">
        <v>3</v>
      </c>
      <c r="R1568">
        <v>50</v>
      </c>
      <c r="S1568" s="3">
        <v>3</v>
      </c>
      <c r="T1568" t="s">
        <v>16</v>
      </c>
      <c r="U1568" t="s">
        <v>16</v>
      </c>
    </row>
    <row r="1569" spans="1:21" x14ac:dyDescent="0.45">
      <c r="A1569" t="s">
        <v>1317</v>
      </c>
      <c r="B1569" t="s">
        <v>599</v>
      </c>
      <c r="C1569" t="s">
        <v>1164</v>
      </c>
      <c r="D1569" t="s">
        <v>1320</v>
      </c>
      <c r="E1569">
        <v>2005</v>
      </c>
      <c r="F1569">
        <v>2005</v>
      </c>
      <c r="G1569" t="s">
        <v>17</v>
      </c>
      <c r="H1569">
        <v>23</v>
      </c>
      <c r="I1569">
        <v>112</v>
      </c>
      <c r="J1569" t="s">
        <v>17</v>
      </c>
      <c r="K1569">
        <v>0</v>
      </c>
      <c r="L1569">
        <v>0</v>
      </c>
      <c r="M1569">
        <v>14</v>
      </c>
      <c r="N1569">
        <v>23</v>
      </c>
      <c r="O1569">
        <v>23</v>
      </c>
      <c r="P1569">
        <v>0</v>
      </c>
      <c r="Q1569">
        <v>3</v>
      </c>
      <c r="R1569">
        <v>50</v>
      </c>
      <c r="S1569" s="3">
        <v>1</v>
      </c>
      <c r="T1569" t="s">
        <v>16</v>
      </c>
      <c r="U1569" t="s">
        <v>16</v>
      </c>
    </row>
    <row r="1570" spans="1:21" x14ac:dyDescent="0.45">
      <c r="A1570" t="s">
        <v>1317</v>
      </c>
      <c r="B1570" t="s">
        <v>599</v>
      </c>
      <c r="C1570" t="s">
        <v>1164</v>
      </c>
      <c r="D1570" t="s">
        <v>1320</v>
      </c>
      <c r="E1570">
        <v>2005</v>
      </c>
      <c r="F1570">
        <v>2005</v>
      </c>
      <c r="G1570" t="s">
        <v>17</v>
      </c>
      <c r="H1570">
        <v>23</v>
      </c>
      <c r="I1570">
        <v>112</v>
      </c>
      <c r="J1570" t="s">
        <v>17</v>
      </c>
      <c r="K1570">
        <v>0</v>
      </c>
      <c r="L1570">
        <v>0</v>
      </c>
      <c r="M1570">
        <v>14</v>
      </c>
      <c r="N1570">
        <v>15</v>
      </c>
      <c r="O1570">
        <v>6</v>
      </c>
      <c r="P1570">
        <v>0</v>
      </c>
      <c r="Q1570">
        <v>3</v>
      </c>
      <c r="R1570">
        <v>50</v>
      </c>
      <c r="S1570" s="3">
        <v>0</v>
      </c>
      <c r="T1570" t="s">
        <v>16</v>
      </c>
      <c r="U1570" t="s">
        <v>16</v>
      </c>
    </row>
    <row r="1571" spans="1:21" x14ac:dyDescent="0.45">
      <c r="A1571" t="s">
        <v>1317</v>
      </c>
      <c r="B1571" t="s">
        <v>599</v>
      </c>
      <c r="C1571" t="s">
        <v>1164</v>
      </c>
      <c r="D1571" t="s">
        <v>1320</v>
      </c>
      <c r="E1571">
        <v>2005</v>
      </c>
      <c r="F1571">
        <v>2005</v>
      </c>
      <c r="G1571" t="s">
        <v>17</v>
      </c>
      <c r="H1571">
        <v>23</v>
      </c>
      <c r="I1571">
        <v>112</v>
      </c>
      <c r="J1571" t="s">
        <v>17</v>
      </c>
      <c r="K1571">
        <v>0</v>
      </c>
      <c r="L1571">
        <v>0</v>
      </c>
      <c r="M1571">
        <v>14</v>
      </c>
      <c r="N1571">
        <v>20</v>
      </c>
      <c r="O1571">
        <v>10</v>
      </c>
      <c r="P1571">
        <v>0</v>
      </c>
      <c r="Q1571">
        <v>3</v>
      </c>
      <c r="R1571">
        <v>50</v>
      </c>
      <c r="S1571" s="3">
        <v>95</v>
      </c>
      <c r="T1571" t="s">
        <v>16</v>
      </c>
      <c r="U1571" t="s">
        <v>16</v>
      </c>
    </row>
    <row r="1572" spans="1:21" x14ac:dyDescent="0.45">
      <c r="A1572" t="s">
        <v>1317</v>
      </c>
      <c r="B1572" t="s">
        <v>599</v>
      </c>
      <c r="C1572" t="s">
        <v>1164</v>
      </c>
      <c r="D1572" t="s">
        <v>1320</v>
      </c>
      <c r="E1572">
        <v>2005</v>
      </c>
      <c r="F1572">
        <v>2005</v>
      </c>
      <c r="G1572" t="s">
        <v>17</v>
      </c>
      <c r="H1572">
        <v>23</v>
      </c>
      <c r="I1572">
        <v>112</v>
      </c>
      <c r="J1572" t="s">
        <v>17</v>
      </c>
      <c r="K1572">
        <v>0</v>
      </c>
      <c r="L1572">
        <v>0</v>
      </c>
      <c r="M1572">
        <v>14</v>
      </c>
      <c r="N1572">
        <v>30</v>
      </c>
      <c r="O1572">
        <v>20</v>
      </c>
      <c r="P1572">
        <v>0</v>
      </c>
      <c r="Q1572">
        <v>3</v>
      </c>
      <c r="R1572">
        <v>50</v>
      </c>
      <c r="S1572" s="3">
        <v>48</v>
      </c>
      <c r="T1572" t="s">
        <v>16</v>
      </c>
      <c r="U1572" t="s">
        <v>16</v>
      </c>
    </row>
    <row r="1573" spans="1:21" x14ac:dyDescent="0.45">
      <c r="A1573" t="s">
        <v>1317</v>
      </c>
      <c r="B1573" t="s">
        <v>1319</v>
      </c>
      <c r="C1573" t="s">
        <v>1164</v>
      </c>
      <c r="D1573" t="s">
        <v>1320</v>
      </c>
      <c r="E1573">
        <v>2005</v>
      </c>
      <c r="F1573">
        <v>2005</v>
      </c>
      <c r="G1573" t="s">
        <v>17</v>
      </c>
      <c r="H1573" t="s">
        <v>16</v>
      </c>
      <c r="I1573">
        <v>0</v>
      </c>
      <c r="J1573" t="s">
        <v>17</v>
      </c>
      <c r="K1573">
        <v>0</v>
      </c>
      <c r="L1573">
        <v>0</v>
      </c>
      <c r="M1573">
        <v>14</v>
      </c>
      <c r="N1573">
        <v>10</v>
      </c>
      <c r="O1573">
        <v>10</v>
      </c>
      <c r="P1573">
        <v>0</v>
      </c>
      <c r="Q1573">
        <v>3</v>
      </c>
      <c r="R1573">
        <v>50</v>
      </c>
      <c r="S1573" s="3">
        <v>0</v>
      </c>
      <c r="T1573" t="s">
        <v>16</v>
      </c>
      <c r="U1573" t="s">
        <v>16</v>
      </c>
    </row>
    <row r="1574" spans="1:21" x14ac:dyDescent="0.45">
      <c r="A1574" t="s">
        <v>1317</v>
      </c>
      <c r="B1574" t="s">
        <v>1319</v>
      </c>
      <c r="C1574" t="s">
        <v>1164</v>
      </c>
      <c r="D1574" t="s">
        <v>1320</v>
      </c>
      <c r="E1574">
        <v>2005</v>
      </c>
      <c r="F1574">
        <v>2005</v>
      </c>
      <c r="G1574" t="s">
        <v>17</v>
      </c>
      <c r="H1574" t="s">
        <v>16</v>
      </c>
      <c r="I1574">
        <v>0</v>
      </c>
      <c r="J1574" t="s">
        <v>17</v>
      </c>
      <c r="K1574">
        <v>0</v>
      </c>
      <c r="L1574">
        <v>0</v>
      </c>
      <c r="M1574">
        <v>14</v>
      </c>
      <c r="N1574">
        <v>23</v>
      </c>
      <c r="O1574">
        <v>23</v>
      </c>
      <c r="P1574">
        <v>0</v>
      </c>
      <c r="Q1574">
        <v>3</v>
      </c>
      <c r="R1574">
        <v>50</v>
      </c>
      <c r="S1574" s="3">
        <v>0</v>
      </c>
      <c r="T1574" t="s">
        <v>16</v>
      </c>
      <c r="U1574" t="s">
        <v>16</v>
      </c>
    </row>
    <row r="1575" spans="1:21" x14ac:dyDescent="0.45">
      <c r="A1575" t="s">
        <v>1317</v>
      </c>
      <c r="B1575" t="s">
        <v>1319</v>
      </c>
      <c r="C1575" t="s">
        <v>1164</v>
      </c>
      <c r="D1575" t="s">
        <v>1320</v>
      </c>
      <c r="E1575">
        <v>2005</v>
      </c>
      <c r="F1575">
        <v>2005</v>
      </c>
      <c r="G1575" t="s">
        <v>17</v>
      </c>
      <c r="H1575" t="s">
        <v>16</v>
      </c>
      <c r="I1575">
        <v>0</v>
      </c>
      <c r="J1575" t="s">
        <v>17</v>
      </c>
      <c r="K1575">
        <v>0</v>
      </c>
      <c r="L1575">
        <v>0</v>
      </c>
      <c r="M1575">
        <v>14</v>
      </c>
      <c r="N1575">
        <v>15</v>
      </c>
      <c r="O1575">
        <v>6</v>
      </c>
      <c r="P1575">
        <v>0</v>
      </c>
      <c r="Q1575">
        <v>3</v>
      </c>
      <c r="R1575">
        <v>50</v>
      </c>
      <c r="S1575" s="3">
        <v>0</v>
      </c>
      <c r="T1575" t="s">
        <v>16</v>
      </c>
      <c r="U1575" t="s">
        <v>16</v>
      </c>
    </row>
    <row r="1576" spans="1:21" x14ac:dyDescent="0.45">
      <c r="A1576" t="s">
        <v>1317</v>
      </c>
      <c r="B1576" t="s">
        <v>1319</v>
      </c>
      <c r="C1576" t="s">
        <v>1164</v>
      </c>
      <c r="D1576" t="s">
        <v>1320</v>
      </c>
      <c r="E1576">
        <v>2005</v>
      </c>
      <c r="F1576">
        <v>2005</v>
      </c>
      <c r="G1576" t="s">
        <v>17</v>
      </c>
      <c r="H1576" t="s">
        <v>16</v>
      </c>
      <c r="I1576">
        <v>0</v>
      </c>
      <c r="J1576" t="s">
        <v>17</v>
      </c>
      <c r="K1576">
        <v>0</v>
      </c>
      <c r="L1576">
        <v>0</v>
      </c>
      <c r="M1576">
        <v>14</v>
      </c>
      <c r="N1576">
        <v>20</v>
      </c>
      <c r="O1576">
        <v>10</v>
      </c>
      <c r="P1576">
        <v>0</v>
      </c>
      <c r="Q1576">
        <v>3</v>
      </c>
      <c r="R1576">
        <v>50</v>
      </c>
      <c r="S1576" s="3">
        <v>0</v>
      </c>
      <c r="T1576" t="s">
        <v>16</v>
      </c>
      <c r="U1576" t="s">
        <v>16</v>
      </c>
    </row>
    <row r="1577" spans="1:21" x14ac:dyDescent="0.45">
      <c r="A1577" t="s">
        <v>1317</v>
      </c>
      <c r="B1577" t="s">
        <v>1319</v>
      </c>
      <c r="C1577" t="s">
        <v>1164</v>
      </c>
      <c r="D1577" t="s">
        <v>1320</v>
      </c>
      <c r="E1577">
        <v>2005</v>
      </c>
      <c r="F1577">
        <v>2005</v>
      </c>
      <c r="G1577" t="s">
        <v>17</v>
      </c>
      <c r="H1577" t="s">
        <v>16</v>
      </c>
      <c r="I1577">
        <v>0</v>
      </c>
      <c r="J1577" t="s">
        <v>17</v>
      </c>
      <c r="K1577">
        <v>0</v>
      </c>
      <c r="L1577">
        <v>0</v>
      </c>
      <c r="M1577">
        <v>14</v>
      </c>
      <c r="N1577">
        <v>30</v>
      </c>
      <c r="O1577">
        <v>20</v>
      </c>
      <c r="P1577">
        <v>0</v>
      </c>
      <c r="Q1577">
        <v>3</v>
      </c>
      <c r="R1577">
        <v>50</v>
      </c>
      <c r="S1577" s="3">
        <v>0</v>
      </c>
      <c r="T1577" t="s">
        <v>16</v>
      </c>
      <c r="U1577" t="s">
        <v>16</v>
      </c>
    </row>
    <row r="1578" spans="1:21" x14ac:dyDescent="0.45">
      <c r="A1578" t="s">
        <v>1317</v>
      </c>
      <c r="B1578" t="s">
        <v>1319</v>
      </c>
      <c r="C1578" t="s">
        <v>1164</v>
      </c>
      <c r="D1578" t="s">
        <v>1320</v>
      </c>
      <c r="E1578">
        <v>2005</v>
      </c>
      <c r="F1578">
        <v>2005</v>
      </c>
      <c r="G1578" t="s">
        <v>17</v>
      </c>
      <c r="H1578">
        <v>5</v>
      </c>
      <c r="I1578">
        <v>112</v>
      </c>
      <c r="J1578" t="s">
        <v>17</v>
      </c>
      <c r="K1578">
        <v>0</v>
      </c>
      <c r="L1578">
        <v>0</v>
      </c>
      <c r="M1578">
        <v>14</v>
      </c>
      <c r="N1578">
        <v>10</v>
      </c>
      <c r="O1578">
        <v>10</v>
      </c>
      <c r="P1578">
        <v>0</v>
      </c>
      <c r="Q1578">
        <v>3</v>
      </c>
      <c r="R1578">
        <v>50</v>
      </c>
      <c r="S1578" s="3">
        <v>0</v>
      </c>
      <c r="T1578" t="s">
        <v>16</v>
      </c>
      <c r="U1578" t="s">
        <v>16</v>
      </c>
    </row>
    <row r="1579" spans="1:21" x14ac:dyDescent="0.45">
      <c r="A1579" t="s">
        <v>1317</v>
      </c>
      <c r="B1579" t="s">
        <v>1319</v>
      </c>
      <c r="C1579" t="s">
        <v>1164</v>
      </c>
      <c r="D1579" t="s">
        <v>1320</v>
      </c>
      <c r="E1579">
        <v>2005</v>
      </c>
      <c r="F1579">
        <v>2005</v>
      </c>
      <c r="G1579" t="s">
        <v>17</v>
      </c>
      <c r="H1579">
        <v>5</v>
      </c>
      <c r="I1579">
        <v>112</v>
      </c>
      <c r="J1579" t="s">
        <v>17</v>
      </c>
      <c r="K1579">
        <v>0</v>
      </c>
      <c r="L1579">
        <v>0</v>
      </c>
      <c r="M1579">
        <v>14</v>
      </c>
      <c r="N1579">
        <v>23</v>
      </c>
      <c r="O1579">
        <v>23</v>
      </c>
      <c r="P1579">
        <v>0</v>
      </c>
      <c r="Q1579">
        <v>3</v>
      </c>
      <c r="R1579">
        <v>50</v>
      </c>
      <c r="S1579" s="3">
        <v>0</v>
      </c>
      <c r="T1579" t="s">
        <v>16</v>
      </c>
      <c r="U1579" t="s">
        <v>16</v>
      </c>
    </row>
    <row r="1580" spans="1:21" x14ac:dyDescent="0.45">
      <c r="A1580" t="s">
        <v>1317</v>
      </c>
      <c r="B1580" t="s">
        <v>1319</v>
      </c>
      <c r="C1580" t="s">
        <v>1164</v>
      </c>
      <c r="D1580" t="s">
        <v>1320</v>
      </c>
      <c r="E1580">
        <v>2005</v>
      </c>
      <c r="F1580">
        <v>2005</v>
      </c>
      <c r="G1580" t="s">
        <v>17</v>
      </c>
      <c r="H1580">
        <v>5</v>
      </c>
      <c r="I1580">
        <v>112</v>
      </c>
      <c r="J1580" t="s">
        <v>17</v>
      </c>
      <c r="K1580">
        <v>0</v>
      </c>
      <c r="L1580">
        <v>0</v>
      </c>
      <c r="M1580">
        <v>14</v>
      </c>
      <c r="N1580">
        <v>15</v>
      </c>
      <c r="O1580">
        <v>6</v>
      </c>
      <c r="P1580">
        <v>0</v>
      </c>
      <c r="Q1580">
        <v>3</v>
      </c>
      <c r="R1580">
        <v>50</v>
      </c>
      <c r="S1580" s="3">
        <v>0</v>
      </c>
      <c r="T1580" t="s">
        <v>16</v>
      </c>
      <c r="U1580" t="s">
        <v>16</v>
      </c>
    </row>
    <row r="1581" spans="1:21" x14ac:dyDescent="0.45">
      <c r="A1581" t="s">
        <v>1317</v>
      </c>
      <c r="B1581" t="s">
        <v>1319</v>
      </c>
      <c r="C1581" t="s">
        <v>1164</v>
      </c>
      <c r="D1581" t="s">
        <v>1320</v>
      </c>
      <c r="E1581">
        <v>2005</v>
      </c>
      <c r="F1581">
        <v>2005</v>
      </c>
      <c r="G1581" t="s">
        <v>17</v>
      </c>
      <c r="H1581">
        <v>5</v>
      </c>
      <c r="I1581">
        <v>112</v>
      </c>
      <c r="J1581" t="s">
        <v>17</v>
      </c>
      <c r="K1581">
        <v>0</v>
      </c>
      <c r="L1581">
        <v>0</v>
      </c>
      <c r="M1581">
        <v>14</v>
      </c>
      <c r="N1581">
        <v>20</v>
      </c>
      <c r="O1581">
        <v>10</v>
      </c>
      <c r="P1581">
        <v>0</v>
      </c>
      <c r="Q1581">
        <v>3</v>
      </c>
      <c r="R1581">
        <v>50</v>
      </c>
      <c r="S1581" s="3">
        <v>0</v>
      </c>
      <c r="T1581" t="s">
        <v>16</v>
      </c>
      <c r="U1581" t="s">
        <v>16</v>
      </c>
    </row>
    <row r="1582" spans="1:21" x14ac:dyDescent="0.45">
      <c r="A1582" t="s">
        <v>1317</v>
      </c>
      <c r="B1582" t="s">
        <v>1319</v>
      </c>
      <c r="C1582" t="s">
        <v>1164</v>
      </c>
      <c r="D1582" t="s">
        <v>1320</v>
      </c>
      <c r="E1582">
        <v>2005</v>
      </c>
      <c r="F1582">
        <v>2005</v>
      </c>
      <c r="G1582" t="s">
        <v>17</v>
      </c>
      <c r="H1582">
        <v>5</v>
      </c>
      <c r="I1582">
        <v>112</v>
      </c>
      <c r="J1582" t="s">
        <v>17</v>
      </c>
      <c r="K1582">
        <v>0</v>
      </c>
      <c r="L1582">
        <v>0</v>
      </c>
      <c r="M1582">
        <v>14</v>
      </c>
      <c r="N1582">
        <v>30</v>
      </c>
      <c r="O1582">
        <v>20</v>
      </c>
      <c r="P1582">
        <v>0</v>
      </c>
      <c r="Q1582">
        <v>3</v>
      </c>
      <c r="R1582">
        <v>50</v>
      </c>
      <c r="S1582" s="3">
        <v>0</v>
      </c>
      <c r="T1582" t="s">
        <v>16</v>
      </c>
      <c r="U1582" t="s">
        <v>16</v>
      </c>
    </row>
    <row r="1583" spans="1:21" x14ac:dyDescent="0.45">
      <c r="A1583" t="s">
        <v>1317</v>
      </c>
      <c r="B1583" t="s">
        <v>1319</v>
      </c>
      <c r="C1583" t="s">
        <v>1164</v>
      </c>
      <c r="D1583" t="s">
        <v>1320</v>
      </c>
      <c r="E1583">
        <v>2005</v>
      </c>
      <c r="F1583">
        <v>2005</v>
      </c>
      <c r="G1583" t="s">
        <v>17</v>
      </c>
      <c r="H1583">
        <v>23</v>
      </c>
      <c r="I1583">
        <v>112</v>
      </c>
      <c r="J1583" t="s">
        <v>17</v>
      </c>
      <c r="K1583">
        <v>0</v>
      </c>
      <c r="L1583">
        <v>0</v>
      </c>
      <c r="M1583">
        <v>14</v>
      </c>
      <c r="N1583">
        <v>10</v>
      </c>
      <c r="O1583">
        <v>10</v>
      </c>
      <c r="P1583">
        <v>0</v>
      </c>
      <c r="Q1583">
        <v>3</v>
      </c>
      <c r="R1583">
        <v>50</v>
      </c>
      <c r="S1583" s="3">
        <v>0</v>
      </c>
      <c r="T1583" t="s">
        <v>16</v>
      </c>
      <c r="U1583" t="s">
        <v>16</v>
      </c>
    </row>
    <row r="1584" spans="1:21" x14ac:dyDescent="0.45">
      <c r="A1584" t="s">
        <v>1317</v>
      </c>
      <c r="B1584" t="s">
        <v>1319</v>
      </c>
      <c r="C1584" t="s">
        <v>1164</v>
      </c>
      <c r="D1584" t="s">
        <v>1320</v>
      </c>
      <c r="E1584">
        <v>2005</v>
      </c>
      <c r="F1584">
        <v>2005</v>
      </c>
      <c r="G1584" t="s">
        <v>17</v>
      </c>
      <c r="H1584">
        <v>23</v>
      </c>
      <c r="I1584">
        <v>112</v>
      </c>
      <c r="J1584" t="s">
        <v>17</v>
      </c>
      <c r="K1584">
        <v>0</v>
      </c>
      <c r="L1584">
        <v>0</v>
      </c>
      <c r="M1584">
        <v>14</v>
      </c>
      <c r="N1584">
        <v>23</v>
      </c>
      <c r="O1584">
        <v>23</v>
      </c>
      <c r="P1584">
        <v>0</v>
      </c>
      <c r="Q1584">
        <v>3</v>
      </c>
      <c r="R1584">
        <v>50</v>
      </c>
      <c r="S1584" s="3">
        <v>0</v>
      </c>
      <c r="T1584" t="s">
        <v>16</v>
      </c>
      <c r="U1584" t="s">
        <v>16</v>
      </c>
    </row>
    <row r="1585" spans="1:21" x14ac:dyDescent="0.45">
      <c r="A1585" t="s">
        <v>1317</v>
      </c>
      <c r="B1585" t="s">
        <v>1319</v>
      </c>
      <c r="C1585" t="s">
        <v>1164</v>
      </c>
      <c r="D1585" t="s">
        <v>1320</v>
      </c>
      <c r="E1585">
        <v>2005</v>
      </c>
      <c r="F1585">
        <v>2005</v>
      </c>
      <c r="G1585" t="s">
        <v>17</v>
      </c>
      <c r="H1585">
        <v>23</v>
      </c>
      <c r="I1585">
        <v>112</v>
      </c>
      <c r="J1585" t="s">
        <v>17</v>
      </c>
      <c r="K1585">
        <v>0</v>
      </c>
      <c r="L1585">
        <v>0</v>
      </c>
      <c r="M1585">
        <v>14</v>
      </c>
      <c r="N1585">
        <v>15</v>
      </c>
      <c r="O1585">
        <v>6</v>
      </c>
      <c r="P1585">
        <v>0</v>
      </c>
      <c r="Q1585">
        <v>3</v>
      </c>
      <c r="R1585">
        <v>50</v>
      </c>
      <c r="S1585" s="3">
        <v>0</v>
      </c>
      <c r="T1585" t="s">
        <v>16</v>
      </c>
      <c r="U1585" t="s">
        <v>16</v>
      </c>
    </row>
    <row r="1586" spans="1:21" x14ac:dyDescent="0.45">
      <c r="A1586" t="s">
        <v>1317</v>
      </c>
      <c r="B1586" t="s">
        <v>1319</v>
      </c>
      <c r="C1586" t="s">
        <v>1164</v>
      </c>
      <c r="D1586" t="s">
        <v>1320</v>
      </c>
      <c r="E1586">
        <v>2005</v>
      </c>
      <c r="F1586">
        <v>2005</v>
      </c>
      <c r="G1586" t="s">
        <v>17</v>
      </c>
      <c r="H1586">
        <v>23</v>
      </c>
      <c r="I1586">
        <v>112</v>
      </c>
      <c r="J1586" t="s">
        <v>17</v>
      </c>
      <c r="K1586">
        <v>0</v>
      </c>
      <c r="L1586">
        <v>0</v>
      </c>
      <c r="M1586">
        <v>14</v>
      </c>
      <c r="N1586">
        <v>20</v>
      </c>
      <c r="O1586">
        <v>10</v>
      </c>
      <c r="P1586">
        <v>0</v>
      </c>
      <c r="Q1586">
        <v>3</v>
      </c>
      <c r="R1586">
        <v>50</v>
      </c>
      <c r="S1586" s="3">
        <v>0</v>
      </c>
      <c r="T1586" t="s">
        <v>16</v>
      </c>
      <c r="U1586" t="s">
        <v>16</v>
      </c>
    </row>
    <row r="1587" spans="1:21" x14ac:dyDescent="0.45">
      <c r="A1587" t="s">
        <v>1317</v>
      </c>
      <c r="B1587" t="s">
        <v>1319</v>
      </c>
      <c r="C1587" t="s">
        <v>1164</v>
      </c>
      <c r="D1587" t="s">
        <v>1320</v>
      </c>
      <c r="E1587">
        <v>2005</v>
      </c>
      <c r="F1587">
        <v>2005</v>
      </c>
      <c r="G1587" t="s">
        <v>17</v>
      </c>
      <c r="H1587">
        <v>23</v>
      </c>
      <c r="I1587">
        <v>112</v>
      </c>
      <c r="J1587" t="s">
        <v>17</v>
      </c>
      <c r="K1587">
        <v>0</v>
      </c>
      <c r="L1587">
        <v>0</v>
      </c>
      <c r="M1587">
        <v>14</v>
      </c>
      <c r="N1587">
        <v>30</v>
      </c>
      <c r="O1587">
        <v>20</v>
      </c>
      <c r="P1587">
        <v>0</v>
      </c>
      <c r="Q1587">
        <v>3</v>
      </c>
      <c r="R1587">
        <v>50</v>
      </c>
      <c r="S1587" s="3">
        <v>1</v>
      </c>
      <c r="T1587" t="s">
        <v>16</v>
      </c>
      <c r="U1587" t="s">
        <v>16</v>
      </c>
    </row>
    <row r="1588" spans="1:21" x14ac:dyDescent="0.45">
      <c r="A1588" t="s">
        <v>1322</v>
      </c>
      <c r="B1588" t="s">
        <v>952</v>
      </c>
      <c r="C1588" t="s">
        <v>1323</v>
      </c>
      <c r="D1588" t="s">
        <v>1324</v>
      </c>
      <c r="E1588">
        <v>2006</v>
      </c>
      <c r="F1588">
        <v>2006</v>
      </c>
      <c r="G1588" t="s">
        <v>15</v>
      </c>
      <c r="H1588" t="s">
        <v>16</v>
      </c>
      <c r="I1588">
        <v>0</v>
      </c>
      <c r="J1588" t="s">
        <v>17</v>
      </c>
      <c r="K1588">
        <v>0</v>
      </c>
      <c r="L1588">
        <v>0</v>
      </c>
      <c r="M1588">
        <v>37</v>
      </c>
      <c r="N1588">
        <v>15</v>
      </c>
      <c r="O1588">
        <v>15</v>
      </c>
      <c r="P1588">
        <v>0</v>
      </c>
      <c r="Q1588">
        <v>4</v>
      </c>
      <c r="R1588">
        <v>100</v>
      </c>
      <c r="S1588" s="3">
        <v>15</v>
      </c>
      <c r="T1588" t="s">
        <v>16</v>
      </c>
      <c r="U1588" t="s">
        <v>16</v>
      </c>
    </row>
    <row r="1589" spans="1:21" x14ac:dyDescent="0.45">
      <c r="A1589" t="s">
        <v>1322</v>
      </c>
      <c r="B1589" t="s">
        <v>952</v>
      </c>
      <c r="C1589" t="s">
        <v>1323</v>
      </c>
      <c r="D1589" t="s">
        <v>1324</v>
      </c>
      <c r="E1589">
        <v>2006</v>
      </c>
      <c r="F1589">
        <v>2006</v>
      </c>
      <c r="G1589" t="s">
        <v>15</v>
      </c>
      <c r="H1589" t="s">
        <v>16</v>
      </c>
      <c r="I1589">
        <v>0</v>
      </c>
      <c r="J1589" t="s">
        <v>15</v>
      </c>
      <c r="K1589">
        <v>0</v>
      </c>
      <c r="L1589">
        <v>0</v>
      </c>
      <c r="M1589">
        <v>37</v>
      </c>
      <c r="N1589">
        <v>15</v>
      </c>
      <c r="O1589">
        <v>15</v>
      </c>
      <c r="P1589">
        <v>0</v>
      </c>
      <c r="Q1589">
        <v>4</v>
      </c>
      <c r="R1589">
        <v>100</v>
      </c>
      <c r="S1589" s="3">
        <v>83</v>
      </c>
      <c r="T1589" t="s">
        <v>16</v>
      </c>
      <c r="U1589" t="s">
        <v>16</v>
      </c>
    </row>
    <row r="1590" spans="1:21" x14ac:dyDescent="0.45">
      <c r="A1590" t="s">
        <v>1325</v>
      </c>
      <c r="B1590" t="s">
        <v>720</v>
      </c>
      <c r="C1590" t="s">
        <v>1328</v>
      </c>
      <c r="D1590" t="s">
        <v>1329</v>
      </c>
      <c r="E1590">
        <v>2008</v>
      </c>
      <c r="F1590">
        <v>2008</v>
      </c>
      <c r="G1590" t="s">
        <v>15</v>
      </c>
      <c r="H1590" t="s">
        <v>16</v>
      </c>
      <c r="I1590">
        <v>0</v>
      </c>
      <c r="J1590" t="s">
        <v>17</v>
      </c>
      <c r="K1590">
        <v>0</v>
      </c>
      <c r="L1590">
        <v>0</v>
      </c>
      <c r="M1590">
        <v>80</v>
      </c>
      <c r="N1590">
        <v>24</v>
      </c>
      <c r="O1590">
        <v>16</v>
      </c>
      <c r="P1590">
        <v>16</v>
      </c>
      <c r="Q1590">
        <v>5</v>
      </c>
      <c r="R1590">
        <v>25</v>
      </c>
      <c r="S1590" s="3">
        <v>1</v>
      </c>
      <c r="T1590" t="s">
        <v>16</v>
      </c>
      <c r="U1590" t="s">
        <v>16</v>
      </c>
    </row>
    <row r="1591" spans="1:21" x14ac:dyDescent="0.45">
      <c r="A1591" t="s">
        <v>1325</v>
      </c>
      <c r="B1591" t="s">
        <v>1326</v>
      </c>
      <c r="C1591" t="s">
        <v>1328</v>
      </c>
      <c r="D1591" t="s">
        <v>1329</v>
      </c>
      <c r="E1591">
        <v>2008</v>
      </c>
      <c r="F1591">
        <v>2008</v>
      </c>
      <c r="G1591" t="s">
        <v>15</v>
      </c>
      <c r="H1591" t="s">
        <v>16</v>
      </c>
      <c r="I1591">
        <v>0</v>
      </c>
      <c r="J1591" t="s">
        <v>17</v>
      </c>
      <c r="K1591">
        <v>0</v>
      </c>
      <c r="L1591">
        <v>0</v>
      </c>
      <c r="M1591">
        <v>80</v>
      </c>
      <c r="N1591">
        <v>24</v>
      </c>
      <c r="O1591">
        <v>16</v>
      </c>
      <c r="P1591">
        <v>16</v>
      </c>
      <c r="Q1591">
        <v>5</v>
      </c>
      <c r="R1591">
        <v>25</v>
      </c>
      <c r="S1591" s="3">
        <v>57</v>
      </c>
      <c r="T1591" t="s">
        <v>16</v>
      </c>
      <c r="U1591" t="s">
        <v>16</v>
      </c>
    </row>
    <row r="1592" spans="1:21" x14ac:dyDescent="0.45">
      <c r="A1592" t="s">
        <v>1325</v>
      </c>
      <c r="B1592" t="s">
        <v>1327</v>
      </c>
      <c r="C1592" t="s">
        <v>1328</v>
      </c>
      <c r="D1592" t="s">
        <v>1329</v>
      </c>
      <c r="E1592">
        <v>2008</v>
      </c>
      <c r="F1592">
        <v>2008</v>
      </c>
      <c r="G1592" t="s">
        <v>15</v>
      </c>
      <c r="H1592" t="s">
        <v>16</v>
      </c>
      <c r="I1592">
        <v>0</v>
      </c>
      <c r="J1592" t="s">
        <v>17</v>
      </c>
      <c r="K1592">
        <v>0</v>
      </c>
      <c r="L1592">
        <v>0</v>
      </c>
      <c r="M1592">
        <v>80</v>
      </c>
      <c r="N1592">
        <v>24</v>
      </c>
      <c r="O1592">
        <v>16</v>
      </c>
      <c r="P1592">
        <v>16</v>
      </c>
      <c r="Q1592">
        <v>5</v>
      </c>
      <c r="R1592">
        <v>25</v>
      </c>
      <c r="S1592" s="3">
        <v>28</v>
      </c>
      <c r="T1592" t="s">
        <v>16</v>
      </c>
      <c r="U1592" t="s">
        <v>16</v>
      </c>
    </row>
    <row r="1593" spans="1:21" x14ac:dyDescent="0.45">
      <c r="A1593" t="s">
        <v>1325</v>
      </c>
      <c r="B1593" t="s">
        <v>720</v>
      </c>
      <c r="C1593" t="s">
        <v>1328</v>
      </c>
      <c r="D1593" t="s">
        <v>1329</v>
      </c>
      <c r="E1593">
        <v>2008</v>
      </c>
      <c r="F1593">
        <v>2008</v>
      </c>
      <c r="G1593" t="s">
        <v>15</v>
      </c>
      <c r="H1593" t="s">
        <v>16</v>
      </c>
      <c r="I1593">
        <v>0</v>
      </c>
      <c r="J1593" t="s">
        <v>15</v>
      </c>
      <c r="K1593">
        <v>0</v>
      </c>
      <c r="L1593">
        <v>0</v>
      </c>
      <c r="M1593">
        <v>80</v>
      </c>
      <c r="N1593">
        <v>24</v>
      </c>
      <c r="O1593">
        <v>16</v>
      </c>
      <c r="P1593">
        <v>16</v>
      </c>
      <c r="Q1593">
        <v>5</v>
      </c>
      <c r="R1593">
        <v>25</v>
      </c>
      <c r="S1593">
        <v>7</v>
      </c>
      <c r="T1593" t="s">
        <v>16</v>
      </c>
      <c r="U1593" t="s">
        <v>16</v>
      </c>
    </row>
    <row r="1594" spans="1:21" x14ac:dyDescent="0.45">
      <c r="A1594" t="s">
        <v>1325</v>
      </c>
      <c r="B1594" t="s">
        <v>1326</v>
      </c>
      <c r="C1594" t="s">
        <v>1328</v>
      </c>
      <c r="D1594" t="s">
        <v>1329</v>
      </c>
      <c r="E1594">
        <v>2008</v>
      </c>
      <c r="F1594">
        <v>2008</v>
      </c>
      <c r="G1594" t="s">
        <v>15</v>
      </c>
      <c r="H1594" t="s">
        <v>16</v>
      </c>
      <c r="I1594">
        <v>0</v>
      </c>
      <c r="J1594" t="s">
        <v>15</v>
      </c>
      <c r="K1594">
        <v>0</v>
      </c>
      <c r="L1594">
        <v>0</v>
      </c>
      <c r="M1594">
        <v>80</v>
      </c>
      <c r="N1594">
        <v>24</v>
      </c>
      <c r="O1594">
        <v>16</v>
      </c>
      <c r="P1594">
        <v>16</v>
      </c>
      <c r="Q1594">
        <v>5</v>
      </c>
      <c r="R1594">
        <v>25</v>
      </c>
      <c r="S1594">
        <v>95</v>
      </c>
      <c r="T1594" t="s">
        <v>16</v>
      </c>
      <c r="U1594" t="s">
        <v>16</v>
      </c>
    </row>
    <row r="1595" spans="1:21" x14ac:dyDescent="0.45">
      <c r="A1595" t="s">
        <v>1325</v>
      </c>
      <c r="B1595" t="s">
        <v>1327</v>
      </c>
      <c r="C1595" t="s">
        <v>1328</v>
      </c>
      <c r="D1595" t="s">
        <v>1329</v>
      </c>
      <c r="E1595">
        <v>2008</v>
      </c>
      <c r="F1595">
        <v>2008</v>
      </c>
      <c r="G1595" t="s">
        <v>15</v>
      </c>
      <c r="H1595" t="s">
        <v>16</v>
      </c>
      <c r="I1595">
        <v>0</v>
      </c>
      <c r="J1595" t="s">
        <v>15</v>
      </c>
      <c r="K1595">
        <v>0</v>
      </c>
      <c r="L1595">
        <v>0</v>
      </c>
      <c r="M1595">
        <v>80</v>
      </c>
      <c r="N1595">
        <v>24</v>
      </c>
      <c r="O1595">
        <v>16</v>
      </c>
      <c r="P1595">
        <v>16</v>
      </c>
      <c r="Q1595">
        <v>5</v>
      </c>
      <c r="R1595">
        <v>25</v>
      </c>
      <c r="S1595">
        <v>35</v>
      </c>
      <c r="T1595" t="s">
        <v>16</v>
      </c>
      <c r="U1595" t="s">
        <v>16</v>
      </c>
    </row>
    <row r="1596" spans="1:21" x14ac:dyDescent="0.45">
      <c r="A1596" t="s">
        <v>1330</v>
      </c>
      <c r="B1596" t="s">
        <v>449</v>
      </c>
      <c r="C1596" t="s">
        <v>1331</v>
      </c>
      <c r="D1596" t="s">
        <v>1332</v>
      </c>
      <c r="E1596">
        <v>2007</v>
      </c>
      <c r="F1596">
        <v>2007</v>
      </c>
      <c r="G1596" t="s">
        <v>15</v>
      </c>
      <c r="H1596" t="s">
        <v>16</v>
      </c>
      <c r="I1596">
        <v>0</v>
      </c>
      <c r="J1596" t="s">
        <v>17</v>
      </c>
      <c r="K1596">
        <v>0</v>
      </c>
      <c r="L1596">
        <v>0</v>
      </c>
      <c r="M1596">
        <v>21</v>
      </c>
      <c r="N1596">
        <v>21</v>
      </c>
      <c r="O1596">
        <v>19</v>
      </c>
      <c r="P1596">
        <v>16</v>
      </c>
      <c r="Q1596">
        <v>3</v>
      </c>
      <c r="R1596">
        <v>10</v>
      </c>
      <c r="S1596">
        <v>0</v>
      </c>
      <c r="T1596" t="s">
        <v>16</v>
      </c>
      <c r="U1596" t="s">
        <v>16</v>
      </c>
    </row>
    <row r="1597" spans="1:21" x14ac:dyDescent="0.45">
      <c r="A1597" t="s">
        <v>1330</v>
      </c>
      <c r="B1597" t="s">
        <v>449</v>
      </c>
      <c r="C1597" t="s">
        <v>1331</v>
      </c>
      <c r="D1597" t="s">
        <v>1332</v>
      </c>
      <c r="E1597">
        <v>2007</v>
      </c>
      <c r="F1597">
        <v>2007</v>
      </c>
      <c r="G1597" t="s">
        <v>15</v>
      </c>
      <c r="H1597" t="s">
        <v>16</v>
      </c>
      <c r="I1597">
        <v>0</v>
      </c>
      <c r="J1597" t="s">
        <v>15</v>
      </c>
      <c r="K1597">
        <v>0</v>
      </c>
      <c r="L1597">
        <v>0</v>
      </c>
      <c r="M1597">
        <v>21</v>
      </c>
      <c r="N1597">
        <v>21</v>
      </c>
      <c r="O1597">
        <v>19</v>
      </c>
      <c r="P1597">
        <v>16</v>
      </c>
      <c r="Q1597">
        <v>3</v>
      </c>
      <c r="R1597">
        <v>10</v>
      </c>
      <c r="S1597">
        <v>100</v>
      </c>
      <c r="T1597" t="s">
        <v>16</v>
      </c>
      <c r="U1597" t="s">
        <v>16</v>
      </c>
    </row>
    <row r="1598" spans="1:21" x14ac:dyDescent="0.45">
      <c r="A1598" t="s">
        <v>1333</v>
      </c>
      <c r="B1598" t="s">
        <v>589</v>
      </c>
      <c r="C1598" t="s">
        <v>1334</v>
      </c>
      <c r="D1598" s="3" t="s">
        <v>1338</v>
      </c>
      <c r="E1598">
        <v>2006</v>
      </c>
      <c r="F1598">
        <v>2006</v>
      </c>
      <c r="G1598" t="s">
        <v>17</v>
      </c>
      <c r="H1598" t="s">
        <v>16</v>
      </c>
      <c r="I1598">
        <v>0</v>
      </c>
      <c r="J1598" t="s">
        <v>17</v>
      </c>
      <c r="K1598">
        <v>0</v>
      </c>
      <c r="L1598">
        <v>0</v>
      </c>
      <c r="M1598">
        <v>350</v>
      </c>
      <c r="N1598">
        <v>4</v>
      </c>
      <c r="O1598">
        <v>4</v>
      </c>
      <c r="P1598">
        <v>12</v>
      </c>
      <c r="Q1598">
        <v>3</v>
      </c>
      <c r="R1598">
        <v>50</v>
      </c>
      <c r="S1598">
        <v>0</v>
      </c>
      <c r="T1598" t="s">
        <v>16</v>
      </c>
      <c r="U1598" t="s">
        <v>16</v>
      </c>
    </row>
    <row r="1599" spans="1:21" x14ac:dyDescent="0.45">
      <c r="A1599" t="s">
        <v>1333</v>
      </c>
      <c r="B1599" t="s">
        <v>589</v>
      </c>
      <c r="C1599" t="s">
        <v>1335</v>
      </c>
      <c r="D1599" s="3" t="s">
        <v>1339</v>
      </c>
      <c r="E1599">
        <v>2006</v>
      </c>
      <c r="F1599">
        <v>2006</v>
      </c>
      <c r="G1599" t="s">
        <v>17</v>
      </c>
      <c r="H1599" t="s">
        <v>16</v>
      </c>
      <c r="I1599">
        <v>0</v>
      </c>
      <c r="J1599" t="s">
        <v>17</v>
      </c>
      <c r="K1599">
        <v>0</v>
      </c>
      <c r="L1599">
        <v>0</v>
      </c>
      <c r="M1599">
        <v>350</v>
      </c>
      <c r="N1599">
        <v>4</v>
      </c>
      <c r="O1599">
        <v>4</v>
      </c>
      <c r="P1599">
        <v>12</v>
      </c>
      <c r="Q1599">
        <v>3</v>
      </c>
      <c r="R1599">
        <v>50</v>
      </c>
      <c r="S1599">
        <v>0</v>
      </c>
      <c r="T1599" t="s">
        <v>16</v>
      </c>
      <c r="U1599" t="s">
        <v>16</v>
      </c>
    </row>
    <row r="1600" spans="1:21" x14ac:dyDescent="0.45">
      <c r="A1600" t="s">
        <v>1333</v>
      </c>
      <c r="B1600" t="s">
        <v>589</v>
      </c>
      <c r="C1600" t="s">
        <v>1336</v>
      </c>
      <c r="D1600" s="3" t="s">
        <v>1340</v>
      </c>
      <c r="E1600">
        <v>2006</v>
      </c>
      <c r="F1600">
        <v>2006</v>
      </c>
      <c r="G1600" t="s">
        <v>17</v>
      </c>
      <c r="H1600" t="s">
        <v>16</v>
      </c>
      <c r="I1600">
        <v>0</v>
      </c>
      <c r="J1600" t="s">
        <v>17</v>
      </c>
      <c r="K1600">
        <v>0</v>
      </c>
      <c r="L1600">
        <v>0</v>
      </c>
      <c r="M1600">
        <v>350</v>
      </c>
      <c r="N1600">
        <v>4</v>
      </c>
      <c r="O1600">
        <v>4</v>
      </c>
      <c r="P1600">
        <v>12</v>
      </c>
      <c r="Q1600">
        <v>3</v>
      </c>
      <c r="R1600">
        <v>50</v>
      </c>
      <c r="S1600">
        <v>0</v>
      </c>
      <c r="T1600" t="s">
        <v>16</v>
      </c>
      <c r="U1600" t="s">
        <v>16</v>
      </c>
    </row>
    <row r="1601" spans="1:21" x14ac:dyDescent="0.45">
      <c r="A1601" t="s">
        <v>1333</v>
      </c>
      <c r="B1601" t="s">
        <v>589</v>
      </c>
      <c r="C1601" t="s">
        <v>1337</v>
      </c>
      <c r="D1601" s="3" t="s">
        <v>1341</v>
      </c>
      <c r="E1601">
        <v>2006</v>
      </c>
      <c r="F1601">
        <v>2006</v>
      </c>
      <c r="G1601" t="s">
        <v>17</v>
      </c>
      <c r="H1601" t="s">
        <v>16</v>
      </c>
      <c r="I1601">
        <v>0</v>
      </c>
      <c r="J1601" t="s">
        <v>17</v>
      </c>
      <c r="K1601">
        <v>0</v>
      </c>
      <c r="L1601">
        <v>0</v>
      </c>
      <c r="M1601">
        <v>350</v>
      </c>
      <c r="N1601">
        <v>4</v>
      </c>
      <c r="O1601">
        <v>4</v>
      </c>
      <c r="P1601">
        <v>12</v>
      </c>
      <c r="Q1601">
        <v>3</v>
      </c>
      <c r="R1601">
        <v>50</v>
      </c>
      <c r="S1601">
        <v>0</v>
      </c>
      <c r="T1601" t="s">
        <v>16</v>
      </c>
      <c r="U1601" t="s">
        <v>16</v>
      </c>
    </row>
    <row r="1602" spans="1:21" x14ac:dyDescent="0.45">
      <c r="A1602" t="s">
        <v>1333</v>
      </c>
      <c r="B1602" t="s">
        <v>589</v>
      </c>
      <c r="C1602" t="s">
        <v>1334</v>
      </c>
      <c r="D1602" s="3" t="s">
        <v>1338</v>
      </c>
      <c r="E1602">
        <v>2006</v>
      </c>
      <c r="F1602">
        <v>2006</v>
      </c>
      <c r="G1602" t="s">
        <v>17</v>
      </c>
      <c r="H1602" t="s">
        <v>16</v>
      </c>
      <c r="I1602">
        <v>0</v>
      </c>
      <c r="J1602" t="s">
        <v>17</v>
      </c>
      <c r="K1602">
        <v>0</v>
      </c>
      <c r="L1602">
        <v>0</v>
      </c>
      <c r="M1602">
        <v>350</v>
      </c>
      <c r="N1602">
        <v>10</v>
      </c>
      <c r="O1602">
        <v>10</v>
      </c>
      <c r="P1602">
        <v>12</v>
      </c>
      <c r="Q1602">
        <v>3</v>
      </c>
      <c r="R1602">
        <v>50</v>
      </c>
      <c r="S1602">
        <v>20</v>
      </c>
      <c r="T1602" t="s">
        <v>16</v>
      </c>
      <c r="U1602" t="s">
        <v>16</v>
      </c>
    </row>
    <row r="1603" spans="1:21" x14ac:dyDescent="0.45">
      <c r="A1603" t="s">
        <v>1333</v>
      </c>
      <c r="B1603" t="s">
        <v>589</v>
      </c>
      <c r="C1603" t="s">
        <v>1335</v>
      </c>
      <c r="D1603" s="3" t="s">
        <v>1339</v>
      </c>
      <c r="E1603">
        <v>2006</v>
      </c>
      <c r="F1603">
        <v>2006</v>
      </c>
      <c r="G1603" t="s">
        <v>17</v>
      </c>
      <c r="H1603" t="s">
        <v>16</v>
      </c>
      <c r="I1603">
        <v>0</v>
      </c>
      <c r="J1603" t="s">
        <v>17</v>
      </c>
      <c r="K1603">
        <v>0</v>
      </c>
      <c r="L1603">
        <v>0</v>
      </c>
      <c r="M1603">
        <v>350</v>
      </c>
      <c r="N1603">
        <v>10</v>
      </c>
      <c r="O1603">
        <v>10</v>
      </c>
      <c r="P1603">
        <v>12</v>
      </c>
      <c r="Q1603">
        <v>3</v>
      </c>
      <c r="R1603">
        <v>50</v>
      </c>
      <c r="S1603">
        <v>20</v>
      </c>
      <c r="T1603" t="s">
        <v>16</v>
      </c>
      <c r="U1603" t="s">
        <v>16</v>
      </c>
    </row>
    <row r="1604" spans="1:21" x14ac:dyDescent="0.45">
      <c r="A1604" t="s">
        <v>1333</v>
      </c>
      <c r="B1604" t="s">
        <v>589</v>
      </c>
      <c r="C1604" t="s">
        <v>1336</v>
      </c>
      <c r="D1604" s="3" t="s">
        <v>1340</v>
      </c>
      <c r="E1604">
        <v>2006</v>
      </c>
      <c r="F1604">
        <v>2006</v>
      </c>
      <c r="G1604" t="s">
        <v>17</v>
      </c>
      <c r="H1604" t="s">
        <v>16</v>
      </c>
      <c r="I1604">
        <v>0</v>
      </c>
      <c r="J1604" t="s">
        <v>17</v>
      </c>
      <c r="K1604">
        <v>0</v>
      </c>
      <c r="L1604">
        <v>0</v>
      </c>
      <c r="M1604">
        <v>350</v>
      </c>
      <c r="N1604">
        <v>10</v>
      </c>
      <c r="O1604">
        <v>10</v>
      </c>
      <c r="P1604">
        <v>12</v>
      </c>
      <c r="Q1604">
        <v>3</v>
      </c>
      <c r="R1604">
        <v>50</v>
      </c>
      <c r="S1604">
        <v>20</v>
      </c>
      <c r="T1604" t="s">
        <v>16</v>
      </c>
      <c r="U1604" t="s">
        <v>16</v>
      </c>
    </row>
    <row r="1605" spans="1:21" x14ac:dyDescent="0.45">
      <c r="A1605" t="s">
        <v>1333</v>
      </c>
      <c r="B1605" t="s">
        <v>589</v>
      </c>
      <c r="C1605" t="s">
        <v>1337</v>
      </c>
      <c r="D1605" s="3" t="s">
        <v>1341</v>
      </c>
      <c r="E1605">
        <v>2006</v>
      </c>
      <c r="F1605">
        <v>2006</v>
      </c>
      <c r="G1605" t="s">
        <v>17</v>
      </c>
      <c r="H1605" t="s">
        <v>16</v>
      </c>
      <c r="I1605">
        <v>0</v>
      </c>
      <c r="J1605" t="s">
        <v>17</v>
      </c>
      <c r="K1605">
        <v>0</v>
      </c>
      <c r="L1605">
        <v>0</v>
      </c>
      <c r="M1605">
        <v>350</v>
      </c>
      <c r="N1605">
        <v>10</v>
      </c>
      <c r="O1605">
        <v>10</v>
      </c>
      <c r="P1605">
        <v>12</v>
      </c>
      <c r="Q1605">
        <v>3</v>
      </c>
      <c r="R1605">
        <v>50</v>
      </c>
      <c r="S1605">
        <v>60</v>
      </c>
      <c r="T1605" t="s">
        <v>16</v>
      </c>
      <c r="U1605" t="s">
        <v>16</v>
      </c>
    </row>
    <row r="1606" spans="1:21" x14ac:dyDescent="0.45">
      <c r="A1606" t="s">
        <v>1333</v>
      </c>
      <c r="B1606" t="s">
        <v>589</v>
      </c>
      <c r="C1606" t="s">
        <v>1334</v>
      </c>
      <c r="D1606" s="3" t="s">
        <v>1338</v>
      </c>
      <c r="E1606">
        <v>2006</v>
      </c>
      <c r="F1606">
        <v>2006</v>
      </c>
      <c r="G1606" t="s">
        <v>17</v>
      </c>
      <c r="H1606" t="s">
        <v>16</v>
      </c>
      <c r="I1606">
        <v>0</v>
      </c>
      <c r="J1606" t="s">
        <v>17</v>
      </c>
      <c r="K1606">
        <v>0</v>
      </c>
      <c r="L1606">
        <v>0</v>
      </c>
      <c r="M1606">
        <v>350</v>
      </c>
      <c r="N1606">
        <v>15</v>
      </c>
      <c r="O1606">
        <v>15</v>
      </c>
      <c r="P1606">
        <v>12</v>
      </c>
      <c r="Q1606">
        <v>3</v>
      </c>
      <c r="R1606">
        <v>50</v>
      </c>
      <c r="S1606">
        <v>100</v>
      </c>
      <c r="T1606" t="s">
        <v>16</v>
      </c>
      <c r="U1606" t="s">
        <v>16</v>
      </c>
    </row>
    <row r="1607" spans="1:21" x14ac:dyDescent="0.45">
      <c r="A1607" t="s">
        <v>1333</v>
      </c>
      <c r="B1607" t="s">
        <v>589</v>
      </c>
      <c r="C1607" t="s">
        <v>1335</v>
      </c>
      <c r="D1607" s="3" t="s">
        <v>1339</v>
      </c>
      <c r="E1607">
        <v>2006</v>
      </c>
      <c r="F1607">
        <v>2006</v>
      </c>
      <c r="G1607" t="s">
        <v>17</v>
      </c>
      <c r="H1607" t="s">
        <v>16</v>
      </c>
      <c r="I1607">
        <v>0</v>
      </c>
      <c r="J1607" t="s">
        <v>17</v>
      </c>
      <c r="K1607">
        <v>0</v>
      </c>
      <c r="L1607">
        <v>0</v>
      </c>
      <c r="M1607">
        <v>350</v>
      </c>
      <c r="N1607">
        <v>15</v>
      </c>
      <c r="O1607">
        <v>15</v>
      </c>
      <c r="P1607">
        <v>12</v>
      </c>
      <c r="Q1607">
        <v>3</v>
      </c>
      <c r="R1607">
        <v>50</v>
      </c>
      <c r="S1607">
        <v>100</v>
      </c>
      <c r="T1607" t="s">
        <v>16</v>
      </c>
      <c r="U1607" t="s">
        <v>16</v>
      </c>
    </row>
    <row r="1608" spans="1:21" x14ac:dyDescent="0.45">
      <c r="A1608" t="s">
        <v>1333</v>
      </c>
      <c r="B1608" t="s">
        <v>589</v>
      </c>
      <c r="C1608" t="s">
        <v>1336</v>
      </c>
      <c r="D1608" s="3" t="s">
        <v>1340</v>
      </c>
      <c r="E1608">
        <v>2006</v>
      </c>
      <c r="F1608">
        <v>2006</v>
      </c>
      <c r="G1608" t="s">
        <v>17</v>
      </c>
      <c r="H1608" t="s">
        <v>16</v>
      </c>
      <c r="I1608">
        <v>0</v>
      </c>
      <c r="J1608" t="s">
        <v>17</v>
      </c>
      <c r="K1608">
        <v>0</v>
      </c>
      <c r="L1608">
        <v>0</v>
      </c>
      <c r="M1608">
        <v>350</v>
      </c>
      <c r="N1608">
        <v>15</v>
      </c>
      <c r="O1608">
        <v>15</v>
      </c>
      <c r="P1608">
        <v>12</v>
      </c>
      <c r="Q1608">
        <v>3</v>
      </c>
      <c r="R1608">
        <v>50</v>
      </c>
      <c r="S1608">
        <v>100</v>
      </c>
      <c r="T1608" t="s">
        <v>16</v>
      </c>
      <c r="U1608" t="s">
        <v>16</v>
      </c>
    </row>
    <row r="1609" spans="1:21" x14ac:dyDescent="0.45">
      <c r="A1609" t="s">
        <v>1333</v>
      </c>
      <c r="B1609" t="s">
        <v>589</v>
      </c>
      <c r="C1609" t="s">
        <v>1337</v>
      </c>
      <c r="D1609" s="3" t="s">
        <v>1341</v>
      </c>
      <c r="E1609">
        <v>2006</v>
      </c>
      <c r="F1609">
        <v>2006</v>
      </c>
      <c r="G1609" t="s">
        <v>17</v>
      </c>
      <c r="H1609" t="s">
        <v>16</v>
      </c>
      <c r="I1609">
        <v>0</v>
      </c>
      <c r="J1609" t="s">
        <v>17</v>
      </c>
      <c r="K1609">
        <v>0</v>
      </c>
      <c r="L1609">
        <v>0</v>
      </c>
      <c r="M1609">
        <v>350</v>
      </c>
      <c r="N1609">
        <v>15</v>
      </c>
      <c r="O1609">
        <v>15</v>
      </c>
      <c r="P1609">
        <v>12</v>
      </c>
      <c r="Q1609">
        <v>3</v>
      </c>
      <c r="R1609">
        <v>50</v>
      </c>
      <c r="S1609">
        <v>50</v>
      </c>
      <c r="T1609" t="s">
        <v>16</v>
      </c>
      <c r="U1609" t="s">
        <v>16</v>
      </c>
    </row>
    <row r="1610" spans="1:21" x14ac:dyDescent="0.45">
      <c r="A1610" t="s">
        <v>1333</v>
      </c>
      <c r="B1610" t="s">
        <v>589</v>
      </c>
      <c r="C1610" t="s">
        <v>1334</v>
      </c>
      <c r="D1610" s="3" t="s">
        <v>1338</v>
      </c>
      <c r="E1610">
        <v>2006</v>
      </c>
      <c r="F1610">
        <v>2006</v>
      </c>
      <c r="G1610" t="s">
        <v>17</v>
      </c>
      <c r="H1610" t="s">
        <v>16</v>
      </c>
      <c r="I1610">
        <v>0</v>
      </c>
      <c r="J1610" t="s">
        <v>17</v>
      </c>
      <c r="K1610">
        <v>0</v>
      </c>
      <c r="L1610">
        <v>0</v>
      </c>
      <c r="M1610">
        <v>350</v>
      </c>
      <c r="N1610">
        <v>20</v>
      </c>
      <c r="O1610">
        <v>20</v>
      </c>
      <c r="P1610">
        <v>12</v>
      </c>
      <c r="Q1610">
        <v>3</v>
      </c>
      <c r="R1610">
        <v>50</v>
      </c>
      <c r="S1610">
        <v>0</v>
      </c>
      <c r="T1610" t="s">
        <v>16</v>
      </c>
      <c r="U1610" t="s">
        <v>16</v>
      </c>
    </row>
    <row r="1611" spans="1:21" x14ac:dyDescent="0.45">
      <c r="A1611" t="s">
        <v>1333</v>
      </c>
      <c r="B1611" t="s">
        <v>589</v>
      </c>
      <c r="C1611" t="s">
        <v>1335</v>
      </c>
      <c r="D1611" s="3" t="s">
        <v>1339</v>
      </c>
      <c r="E1611">
        <v>2006</v>
      </c>
      <c r="F1611">
        <v>2006</v>
      </c>
      <c r="G1611" t="s">
        <v>17</v>
      </c>
      <c r="H1611" t="s">
        <v>16</v>
      </c>
      <c r="I1611">
        <v>0</v>
      </c>
      <c r="J1611" t="s">
        <v>17</v>
      </c>
      <c r="K1611">
        <v>0</v>
      </c>
      <c r="L1611">
        <v>0</v>
      </c>
      <c r="M1611">
        <v>350</v>
      </c>
      <c r="N1611">
        <v>20</v>
      </c>
      <c r="O1611">
        <v>20</v>
      </c>
      <c r="P1611">
        <v>12</v>
      </c>
      <c r="Q1611">
        <v>3</v>
      </c>
      <c r="R1611">
        <v>50</v>
      </c>
      <c r="S1611">
        <v>0</v>
      </c>
      <c r="T1611" t="s">
        <v>16</v>
      </c>
      <c r="U1611" t="s">
        <v>16</v>
      </c>
    </row>
    <row r="1612" spans="1:21" x14ac:dyDescent="0.45">
      <c r="A1612" t="s">
        <v>1333</v>
      </c>
      <c r="B1612" t="s">
        <v>589</v>
      </c>
      <c r="C1612" t="s">
        <v>1336</v>
      </c>
      <c r="D1612" s="3" t="s">
        <v>1340</v>
      </c>
      <c r="E1612">
        <v>2006</v>
      </c>
      <c r="F1612">
        <v>2006</v>
      </c>
      <c r="G1612" t="s">
        <v>17</v>
      </c>
      <c r="H1612" t="s">
        <v>16</v>
      </c>
      <c r="I1612">
        <v>0</v>
      </c>
      <c r="J1612" t="s">
        <v>17</v>
      </c>
      <c r="K1612">
        <v>0</v>
      </c>
      <c r="L1612">
        <v>0</v>
      </c>
      <c r="M1612">
        <v>350</v>
      </c>
      <c r="N1612">
        <v>20</v>
      </c>
      <c r="O1612">
        <v>20</v>
      </c>
      <c r="P1612">
        <v>12</v>
      </c>
      <c r="Q1612">
        <v>3</v>
      </c>
      <c r="R1612">
        <v>50</v>
      </c>
      <c r="S1612">
        <v>0</v>
      </c>
      <c r="T1612" t="s">
        <v>16</v>
      </c>
      <c r="U1612" t="s">
        <v>16</v>
      </c>
    </row>
    <row r="1613" spans="1:21" x14ac:dyDescent="0.45">
      <c r="A1613" t="s">
        <v>1333</v>
      </c>
      <c r="B1613" t="s">
        <v>589</v>
      </c>
      <c r="C1613" t="s">
        <v>1337</v>
      </c>
      <c r="D1613" s="3" t="s">
        <v>1341</v>
      </c>
      <c r="E1613">
        <v>2006</v>
      </c>
      <c r="F1613">
        <v>2006</v>
      </c>
      <c r="G1613" t="s">
        <v>17</v>
      </c>
      <c r="H1613" t="s">
        <v>16</v>
      </c>
      <c r="I1613">
        <v>0</v>
      </c>
      <c r="J1613" t="s">
        <v>17</v>
      </c>
      <c r="K1613">
        <v>0</v>
      </c>
      <c r="L1613">
        <v>0</v>
      </c>
      <c r="M1613">
        <v>350</v>
      </c>
      <c r="N1613">
        <v>20</v>
      </c>
      <c r="O1613">
        <v>20</v>
      </c>
      <c r="P1613">
        <v>12</v>
      </c>
      <c r="Q1613">
        <v>3</v>
      </c>
      <c r="R1613">
        <v>50</v>
      </c>
      <c r="S1613">
        <v>0</v>
      </c>
      <c r="T1613" t="s">
        <v>16</v>
      </c>
      <c r="U1613" t="s">
        <v>16</v>
      </c>
    </row>
    <row r="1614" spans="1:21" x14ac:dyDescent="0.45">
      <c r="A1614" t="s">
        <v>1342</v>
      </c>
      <c r="B1614" t="s">
        <v>1343</v>
      </c>
      <c r="C1614" t="s">
        <v>1345</v>
      </c>
      <c r="D1614" s="3" t="s">
        <v>1346</v>
      </c>
      <c r="E1614">
        <v>2008</v>
      </c>
      <c r="F1614">
        <v>2008</v>
      </c>
      <c r="G1614" t="s">
        <v>15</v>
      </c>
      <c r="H1614" t="s">
        <v>16</v>
      </c>
      <c r="I1614">
        <v>0</v>
      </c>
      <c r="J1614" t="s">
        <v>17</v>
      </c>
      <c r="K1614">
        <v>0</v>
      </c>
      <c r="L1614">
        <v>0</v>
      </c>
      <c r="M1614">
        <f>6*7</f>
        <v>42</v>
      </c>
      <c r="N1614">
        <v>17.5</v>
      </c>
      <c r="O1614">
        <v>17.5</v>
      </c>
      <c r="P1614">
        <v>24</v>
      </c>
      <c r="Q1614">
        <v>4</v>
      </c>
      <c r="R1614">
        <v>25</v>
      </c>
      <c r="S1614">
        <v>0</v>
      </c>
      <c r="T1614">
        <v>100</v>
      </c>
      <c r="U1614" t="s">
        <v>16</v>
      </c>
    </row>
    <row r="1615" spans="1:21" x14ac:dyDescent="0.45">
      <c r="A1615" t="s">
        <v>1342</v>
      </c>
      <c r="B1615" t="s">
        <v>1344</v>
      </c>
      <c r="C1615" t="s">
        <v>1345</v>
      </c>
      <c r="D1615" s="3" t="s">
        <v>1346</v>
      </c>
      <c r="E1615">
        <v>2008</v>
      </c>
      <c r="F1615">
        <v>2008</v>
      </c>
      <c r="G1615" t="s">
        <v>15</v>
      </c>
      <c r="H1615" t="s">
        <v>16</v>
      </c>
      <c r="I1615">
        <v>0</v>
      </c>
      <c r="J1615" t="s">
        <v>17</v>
      </c>
      <c r="K1615">
        <v>0</v>
      </c>
      <c r="L1615">
        <v>0</v>
      </c>
      <c r="M1615">
        <f>6*7</f>
        <v>42</v>
      </c>
      <c r="N1615">
        <v>17.5</v>
      </c>
      <c r="O1615">
        <v>17.5</v>
      </c>
      <c r="P1615">
        <v>24</v>
      </c>
      <c r="Q1615">
        <v>4</v>
      </c>
      <c r="R1615">
        <v>25</v>
      </c>
      <c r="S1615">
        <v>3.7</v>
      </c>
      <c r="T1615">
        <v>100</v>
      </c>
      <c r="U1615" t="s">
        <v>16</v>
      </c>
    </row>
    <row r="1616" spans="1:21" x14ac:dyDescent="0.45">
      <c r="A1616" t="s">
        <v>1342</v>
      </c>
      <c r="B1616" t="s">
        <v>1343</v>
      </c>
      <c r="C1616" t="s">
        <v>1345</v>
      </c>
      <c r="D1616" s="3" t="s">
        <v>1346</v>
      </c>
      <c r="E1616">
        <v>2008</v>
      </c>
      <c r="F1616">
        <v>2008</v>
      </c>
      <c r="G1616" t="s">
        <v>15</v>
      </c>
      <c r="H1616" t="s">
        <v>16</v>
      </c>
      <c r="I1616">
        <v>0</v>
      </c>
      <c r="J1616" t="s">
        <v>17</v>
      </c>
      <c r="K1616">
        <v>0</v>
      </c>
      <c r="L1616">
        <v>0</v>
      </c>
      <c r="M1616">
        <f>6*7</f>
        <v>42</v>
      </c>
      <c r="N1616">
        <v>17.5</v>
      </c>
      <c r="O1616">
        <v>17.5</v>
      </c>
      <c r="P1616">
        <v>0</v>
      </c>
      <c r="Q1616">
        <v>4</v>
      </c>
      <c r="R1616">
        <v>25</v>
      </c>
      <c r="S1616">
        <v>0</v>
      </c>
      <c r="T1616">
        <v>100</v>
      </c>
      <c r="U1616" t="s">
        <v>16</v>
      </c>
    </row>
    <row r="1617" spans="1:21" x14ac:dyDescent="0.45">
      <c r="A1617" t="s">
        <v>1342</v>
      </c>
      <c r="B1617" t="s">
        <v>1344</v>
      </c>
      <c r="C1617" t="s">
        <v>1345</v>
      </c>
      <c r="D1617" s="3" t="s">
        <v>1346</v>
      </c>
      <c r="E1617">
        <v>2008</v>
      </c>
      <c r="F1617">
        <v>2008</v>
      </c>
      <c r="G1617" t="s">
        <v>15</v>
      </c>
      <c r="H1617" t="s">
        <v>16</v>
      </c>
      <c r="I1617">
        <v>0</v>
      </c>
      <c r="J1617" t="s">
        <v>17</v>
      </c>
      <c r="K1617">
        <v>0</v>
      </c>
      <c r="L1617">
        <v>0</v>
      </c>
      <c r="M1617">
        <f>6*7</f>
        <v>42</v>
      </c>
      <c r="N1617">
        <v>17.5</v>
      </c>
      <c r="O1617">
        <v>17.5</v>
      </c>
      <c r="P1617">
        <v>0</v>
      </c>
      <c r="Q1617">
        <v>4</v>
      </c>
      <c r="R1617">
        <v>25</v>
      </c>
      <c r="S1617">
        <v>0</v>
      </c>
      <c r="T1617">
        <v>100</v>
      </c>
      <c r="U1617" t="s">
        <v>16</v>
      </c>
    </row>
    <row r="1618" spans="1:21" x14ac:dyDescent="0.45">
      <c r="A1618" t="s">
        <v>1347</v>
      </c>
      <c r="B1618" t="s">
        <v>118</v>
      </c>
      <c r="C1618" t="s">
        <v>1349</v>
      </c>
      <c r="D1618" s="3" t="s">
        <v>1348</v>
      </c>
      <c r="E1618">
        <v>2006</v>
      </c>
      <c r="F1618">
        <v>2006</v>
      </c>
      <c r="G1618" t="s">
        <v>17</v>
      </c>
      <c r="H1618" t="s">
        <v>16</v>
      </c>
      <c r="I1618">
        <v>0</v>
      </c>
      <c r="J1618" t="s">
        <v>17</v>
      </c>
      <c r="K1618">
        <v>0</v>
      </c>
      <c r="L1618">
        <v>0</v>
      </c>
      <c r="M1618">
        <v>60</v>
      </c>
      <c r="N1618">
        <v>15</v>
      </c>
      <c r="O1618">
        <v>15</v>
      </c>
      <c r="P1618">
        <v>8</v>
      </c>
      <c r="Q1618">
        <v>4</v>
      </c>
      <c r="R1618">
        <v>25</v>
      </c>
      <c r="S1618">
        <v>79</v>
      </c>
      <c r="T1618" t="s">
        <v>16</v>
      </c>
      <c r="U1618" t="s">
        <v>16</v>
      </c>
    </row>
    <row r="1619" spans="1:21" x14ac:dyDescent="0.45">
      <c r="A1619" t="s">
        <v>1350</v>
      </c>
      <c r="B1619" t="s">
        <v>1351</v>
      </c>
      <c r="C1619" t="s">
        <v>754</v>
      </c>
      <c r="D1619" s="3" t="s">
        <v>1355</v>
      </c>
      <c r="E1619">
        <v>2003</v>
      </c>
      <c r="F1619">
        <v>2003</v>
      </c>
      <c r="G1619" t="s">
        <v>17</v>
      </c>
      <c r="H1619" t="s">
        <v>16</v>
      </c>
      <c r="I1619">
        <v>0</v>
      </c>
      <c r="J1619" t="s">
        <v>17</v>
      </c>
      <c r="K1619">
        <v>0</v>
      </c>
      <c r="L1619">
        <v>0</v>
      </c>
      <c r="M1619" t="s">
        <v>16</v>
      </c>
      <c r="N1619">
        <v>5</v>
      </c>
      <c r="O1619">
        <v>5</v>
      </c>
      <c r="P1619">
        <v>8</v>
      </c>
      <c r="Q1619">
        <v>3</v>
      </c>
      <c r="R1619">
        <v>20</v>
      </c>
      <c r="S1619">
        <v>99</v>
      </c>
      <c r="T1619" t="s">
        <v>16</v>
      </c>
      <c r="U1619" t="s">
        <v>16</v>
      </c>
    </row>
    <row r="1620" spans="1:21" x14ac:dyDescent="0.45">
      <c r="A1620" t="s">
        <v>1350</v>
      </c>
      <c r="B1620" t="s">
        <v>1351</v>
      </c>
      <c r="C1620" t="s">
        <v>1352</v>
      </c>
      <c r="D1620" s="3" t="s">
        <v>1356</v>
      </c>
      <c r="E1620">
        <v>2003</v>
      </c>
      <c r="F1620">
        <v>2003</v>
      </c>
      <c r="G1620" t="s">
        <v>17</v>
      </c>
      <c r="H1620" t="s">
        <v>16</v>
      </c>
      <c r="I1620">
        <v>0</v>
      </c>
      <c r="J1620" t="s">
        <v>17</v>
      </c>
      <c r="K1620">
        <v>0</v>
      </c>
      <c r="L1620">
        <v>0</v>
      </c>
      <c r="M1620" t="s">
        <v>16</v>
      </c>
      <c r="N1620">
        <v>5</v>
      </c>
      <c r="O1620">
        <v>5</v>
      </c>
      <c r="P1620">
        <v>8</v>
      </c>
      <c r="Q1620">
        <v>3</v>
      </c>
      <c r="R1620">
        <v>20</v>
      </c>
      <c r="S1620">
        <v>100</v>
      </c>
      <c r="T1620" t="s">
        <v>16</v>
      </c>
      <c r="U1620" t="s">
        <v>16</v>
      </c>
    </row>
    <row r="1621" spans="1:21" x14ac:dyDescent="0.45">
      <c r="A1621" t="s">
        <v>1350</v>
      </c>
      <c r="B1621" t="s">
        <v>1351</v>
      </c>
      <c r="C1621" t="s">
        <v>1353</v>
      </c>
      <c r="D1621" s="3" t="s">
        <v>1354</v>
      </c>
      <c r="E1621">
        <v>2003</v>
      </c>
      <c r="F1621">
        <v>2003</v>
      </c>
      <c r="G1621" t="s">
        <v>17</v>
      </c>
      <c r="H1621" t="s">
        <v>16</v>
      </c>
      <c r="I1621">
        <v>0</v>
      </c>
      <c r="J1621" t="s">
        <v>17</v>
      </c>
      <c r="K1621">
        <v>0</v>
      </c>
      <c r="L1621">
        <v>0</v>
      </c>
      <c r="M1621" t="s">
        <v>16</v>
      </c>
      <c r="N1621">
        <v>5</v>
      </c>
      <c r="O1621">
        <v>5</v>
      </c>
      <c r="P1621">
        <v>8</v>
      </c>
      <c r="Q1621">
        <v>3</v>
      </c>
      <c r="R1621">
        <v>20</v>
      </c>
      <c r="S1621">
        <v>90</v>
      </c>
      <c r="T1621" t="s">
        <v>16</v>
      </c>
      <c r="U1621" t="s">
        <v>16</v>
      </c>
    </row>
    <row r="1622" spans="1:21" x14ac:dyDescent="0.45">
      <c r="A1622" t="s">
        <v>1357</v>
      </c>
      <c r="B1622" t="s">
        <v>997</v>
      </c>
      <c r="C1622" t="s">
        <v>1358</v>
      </c>
      <c r="D1622" s="3" t="s">
        <v>1361</v>
      </c>
      <c r="E1622">
        <v>2004</v>
      </c>
      <c r="F1622">
        <v>2004</v>
      </c>
      <c r="G1622" t="s">
        <v>17</v>
      </c>
      <c r="H1622" t="s">
        <v>1118</v>
      </c>
      <c r="I1622">
        <v>224</v>
      </c>
      <c r="J1622" t="s">
        <v>17</v>
      </c>
      <c r="K1622">
        <v>0</v>
      </c>
      <c r="L1622">
        <v>0</v>
      </c>
      <c r="M1622">
        <v>48</v>
      </c>
      <c r="N1622">
        <v>15</v>
      </c>
      <c r="O1622">
        <v>5</v>
      </c>
      <c r="P1622">
        <v>10</v>
      </c>
      <c r="Q1622">
        <v>3</v>
      </c>
      <c r="R1622">
        <v>50</v>
      </c>
      <c r="S1622">
        <v>96.58</v>
      </c>
      <c r="T1622" t="s">
        <v>16</v>
      </c>
      <c r="U1622" t="s">
        <v>16</v>
      </c>
    </row>
    <row r="1623" spans="1:21" x14ac:dyDescent="0.45">
      <c r="A1623" t="s">
        <v>1357</v>
      </c>
      <c r="B1623" t="s">
        <v>997</v>
      </c>
      <c r="C1623" t="s">
        <v>1359</v>
      </c>
      <c r="D1623" s="3" t="s">
        <v>1362</v>
      </c>
      <c r="E1623">
        <v>2004</v>
      </c>
      <c r="F1623">
        <v>2004</v>
      </c>
      <c r="G1623" t="s">
        <v>17</v>
      </c>
      <c r="H1623" t="s">
        <v>1118</v>
      </c>
      <c r="I1623">
        <v>224</v>
      </c>
      <c r="J1623" t="s">
        <v>17</v>
      </c>
      <c r="K1623">
        <v>0</v>
      </c>
      <c r="L1623">
        <v>0</v>
      </c>
      <c r="M1623">
        <v>48</v>
      </c>
      <c r="N1623">
        <v>15</v>
      </c>
      <c r="O1623">
        <v>5</v>
      </c>
      <c r="P1623">
        <v>10</v>
      </c>
      <c r="Q1623">
        <v>3</v>
      </c>
      <c r="R1623">
        <v>50</v>
      </c>
      <c r="S1623">
        <v>98.03</v>
      </c>
      <c r="T1623" t="s">
        <v>16</v>
      </c>
      <c r="U1623" t="s">
        <v>16</v>
      </c>
    </row>
    <row r="1624" spans="1:21" x14ac:dyDescent="0.45">
      <c r="A1624" t="s">
        <v>1357</v>
      </c>
      <c r="B1624" t="s">
        <v>997</v>
      </c>
      <c r="C1624" t="s">
        <v>1360</v>
      </c>
      <c r="D1624" s="3" t="s">
        <v>1363</v>
      </c>
      <c r="E1624">
        <v>2004</v>
      </c>
      <c r="F1624">
        <v>2004</v>
      </c>
      <c r="G1624" t="s">
        <v>17</v>
      </c>
      <c r="H1624" t="s">
        <v>1118</v>
      </c>
      <c r="I1624">
        <v>224</v>
      </c>
      <c r="J1624" t="s">
        <v>17</v>
      </c>
      <c r="K1624">
        <v>0</v>
      </c>
      <c r="L1624">
        <v>0</v>
      </c>
      <c r="M1624">
        <v>48</v>
      </c>
      <c r="N1624">
        <v>15</v>
      </c>
      <c r="O1624">
        <v>5</v>
      </c>
      <c r="P1624">
        <v>10</v>
      </c>
      <c r="Q1624">
        <v>3</v>
      </c>
      <c r="R1624">
        <v>50</v>
      </c>
      <c r="S1624">
        <v>100</v>
      </c>
      <c r="T1624" t="s">
        <v>16</v>
      </c>
      <c r="U1624" t="s">
        <v>16</v>
      </c>
    </row>
    <row r="1625" spans="1:21" x14ac:dyDescent="0.45">
      <c r="A1625" t="s">
        <v>1364</v>
      </c>
      <c r="B1625" t="s">
        <v>1365</v>
      </c>
      <c r="C1625" t="s">
        <v>1366</v>
      </c>
      <c r="D1625" s="3" t="s">
        <v>1367</v>
      </c>
      <c r="E1625">
        <v>2003</v>
      </c>
      <c r="F1625">
        <v>2004</v>
      </c>
      <c r="G1625" t="s">
        <v>15</v>
      </c>
      <c r="H1625" t="s">
        <v>16</v>
      </c>
      <c r="I1625">
        <v>0</v>
      </c>
      <c r="J1625" t="s">
        <v>17</v>
      </c>
      <c r="K1625">
        <v>0</v>
      </c>
      <c r="L1625">
        <v>0</v>
      </c>
      <c r="M1625">
        <v>140</v>
      </c>
      <c r="N1625">
        <v>30</v>
      </c>
      <c r="O1625">
        <v>20</v>
      </c>
      <c r="P1625">
        <v>12</v>
      </c>
      <c r="Q1625">
        <v>3</v>
      </c>
      <c r="R1625">
        <v>25</v>
      </c>
      <c r="S1625">
        <v>31.3</v>
      </c>
      <c r="T1625" t="s">
        <v>16</v>
      </c>
      <c r="U1625" t="s">
        <v>16</v>
      </c>
    </row>
    <row r="1626" spans="1:21" x14ac:dyDescent="0.45">
      <c r="A1626" t="s">
        <v>1364</v>
      </c>
      <c r="B1626" t="s">
        <v>1365</v>
      </c>
      <c r="C1626" t="s">
        <v>1366</v>
      </c>
      <c r="D1626" s="3" t="s">
        <v>1367</v>
      </c>
      <c r="E1626">
        <v>2003</v>
      </c>
      <c r="F1626">
        <v>2004</v>
      </c>
      <c r="G1626" t="s">
        <v>15</v>
      </c>
      <c r="H1626">
        <v>4</v>
      </c>
      <c r="I1626">
        <v>84</v>
      </c>
      <c r="J1626" t="s">
        <v>17</v>
      </c>
      <c r="K1626">
        <v>0</v>
      </c>
      <c r="L1626">
        <v>0</v>
      </c>
      <c r="M1626">
        <v>140</v>
      </c>
      <c r="N1626">
        <v>30</v>
      </c>
      <c r="O1626">
        <v>20</v>
      </c>
      <c r="P1626">
        <v>12</v>
      </c>
      <c r="Q1626">
        <v>3</v>
      </c>
      <c r="R1626">
        <v>25</v>
      </c>
      <c r="S1626">
        <v>42.7</v>
      </c>
      <c r="T1626" t="s">
        <v>16</v>
      </c>
      <c r="U1626" t="s">
        <v>16</v>
      </c>
    </row>
    <row r="1627" spans="1:21" x14ac:dyDescent="0.45">
      <c r="A1627" t="s">
        <v>1364</v>
      </c>
      <c r="B1627" t="s">
        <v>1365</v>
      </c>
      <c r="C1627" t="s">
        <v>1366</v>
      </c>
      <c r="D1627" s="3" t="s">
        <v>1367</v>
      </c>
      <c r="E1627">
        <v>2003</v>
      </c>
      <c r="F1627">
        <v>2004</v>
      </c>
      <c r="G1627" t="s">
        <v>15</v>
      </c>
      <c r="H1627" t="s">
        <v>1368</v>
      </c>
      <c r="I1627">
        <v>168</v>
      </c>
      <c r="J1627" t="s">
        <v>17</v>
      </c>
      <c r="K1627">
        <v>0</v>
      </c>
      <c r="L1627">
        <v>0</v>
      </c>
      <c r="M1627">
        <v>140</v>
      </c>
      <c r="N1627">
        <v>30</v>
      </c>
      <c r="O1627">
        <v>20</v>
      </c>
      <c r="P1627">
        <v>12</v>
      </c>
      <c r="Q1627">
        <v>3</v>
      </c>
      <c r="R1627">
        <v>25</v>
      </c>
      <c r="S1627">
        <v>69.3</v>
      </c>
      <c r="T1627" t="s">
        <v>16</v>
      </c>
      <c r="U1627" t="s">
        <v>16</v>
      </c>
    </row>
    <row r="1628" spans="1:21" x14ac:dyDescent="0.45">
      <c r="A1628" t="s">
        <v>1369</v>
      </c>
      <c r="B1628" t="s">
        <v>327</v>
      </c>
      <c r="C1628" t="s">
        <v>516</v>
      </c>
      <c r="D1628" s="3" t="s">
        <v>1370</v>
      </c>
      <c r="E1628">
        <v>1993</v>
      </c>
      <c r="F1628">
        <v>1993</v>
      </c>
      <c r="G1628" t="s">
        <v>15</v>
      </c>
      <c r="H1628" t="s">
        <v>16</v>
      </c>
      <c r="I1628">
        <v>0</v>
      </c>
      <c r="J1628" t="s">
        <v>17</v>
      </c>
      <c r="K1628">
        <v>0</v>
      </c>
      <c r="L1628">
        <v>0</v>
      </c>
      <c r="M1628">
        <v>30</v>
      </c>
      <c r="N1628">
        <v>26</v>
      </c>
      <c r="O1628">
        <v>26</v>
      </c>
      <c r="P1628">
        <v>12</v>
      </c>
      <c r="Q1628">
        <v>4</v>
      </c>
      <c r="R1628">
        <v>50</v>
      </c>
      <c r="S1628">
        <v>81</v>
      </c>
      <c r="T1628" t="s">
        <v>16</v>
      </c>
      <c r="U1628" t="s">
        <v>16</v>
      </c>
    </row>
    <row r="1629" spans="1:21" x14ac:dyDescent="0.45">
      <c r="A1629" t="s">
        <v>1369</v>
      </c>
      <c r="B1629" t="s">
        <v>1061</v>
      </c>
      <c r="C1629" t="s">
        <v>338</v>
      </c>
      <c r="D1629" s="3" t="s">
        <v>1371</v>
      </c>
      <c r="E1629">
        <v>1992</v>
      </c>
      <c r="F1629">
        <v>1993</v>
      </c>
      <c r="G1629" t="s">
        <v>15</v>
      </c>
      <c r="H1629" t="s">
        <v>16</v>
      </c>
      <c r="I1629">
        <v>0</v>
      </c>
      <c r="J1629" t="s">
        <v>17</v>
      </c>
      <c r="K1629">
        <v>0</v>
      </c>
      <c r="L1629">
        <v>0</v>
      </c>
      <c r="M1629">
        <v>30</v>
      </c>
      <c r="N1629">
        <v>26</v>
      </c>
      <c r="O1629">
        <v>26</v>
      </c>
      <c r="P1629">
        <v>12</v>
      </c>
      <c r="Q1629">
        <v>4</v>
      </c>
      <c r="R1629">
        <v>50</v>
      </c>
      <c r="S1629">
        <v>82</v>
      </c>
      <c r="T1629" t="s">
        <v>16</v>
      </c>
      <c r="U1629" t="s">
        <v>16</v>
      </c>
    </row>
    <row r="1630" spans="1:21" x14ac:dyDescent="0.45">
      <c r="A1630" t="s">
        <v>1369</v>
      </c>
      <c r="B1630" t="s">
        <v>570</v>
      </c>
      <c r="C1630" t="s">
        <v>516</v>
      </c>
      <c r="D1630" s="3" t="s">
        <v>1370</v>
      </c>
      <c r="E1630">
        <v>1993</v>
      </c>
      <c r="F1630">
        <v>1993</v>
      </c>
      <c r="G1630" t="s">
        <v>15</v>
      </c>
      <c r="H1630" t="s">
        <v>16</v>
      </c>
      <c r="I1630">
        <v>0</v>
      </c>
      <c r="J1630" t="s">
        <v>17</v>
      </c>
      <c r="K1630">
        <v>0</v>
      </c>
      <c r="L1630">
        <v>0</v>
      </c>
      <c r="M1630">
        <v>30</v>
      </c>
      <c r="N1630">
        <v>26</v>
      </c>
      <c r="O1630">
        <v>26</v>
      </c>
      <c r="P1630">
        <v>12</v>
      </c>
      <c r="Q1630">
        <v>4</v>
      </c>
      <c r="R1630">
        <v>50</v>
      </c>
      <c r="S1630">
        <v>59</v>
      </c>
      <c r="T1630" t="s">
        <v>16</v>
      </c>
      <c r="U1630" t="s">
        <v>16</v>
      </c>
    </row>
    <row r="1631" spans="1:21" x14ac:dyDescent="0.45">
      <c r="A1631" t="s">
        <v>1369</v>
      </c>
      <c r="B1631" t="s">
        <v>327</v>
      </c>
      <c r="C1631" t="s">
        <v>516</v>
      </c>
      <c r="D1631" s="3" t="s">
        <v>1370</v>
      </c>
      <c r="E1631">
        <v>1993</v>
      </c>
      <c r="F1631">
        <v>1993</v>
      </c>
      <c r="G1631" t="s">
        <v>15</v>
      </c>
      <c r="H1631">
        <v>5</v>
      </c>
      <c r="I1631">
        <v>21</v>
      </c>
      <c r="J1631" t="s">
        <v>17</v>
      </c>
      <c r="K1631">
        <v>0</v>
      </c>
      <c r="L1631">
        <v>0</v>
      </c>
      <c r="M1631">
        <v>30</v>
      </c>
      <c r="N1631">
        <v>26</v>
      </c>
      <c r="O1631">
        <v>26</v>
      </c>
      <c r="P1631">
        <v>12</v>
      </c>
      <c r="Q1631">
        <v>4</v>
      </c>
      <c r="R1631">
        <v>50</v>
      </c>
      <c r="S1631">
        <v>85</v>
      </c>
      <c r="T1631" t="s">
        <v>16</v>
      </c>
      <c r="U1631" t="s">
        <v>16</v>
      </c>
    </row>
    <row r="1632" spans="1:21" x14ac:dyDescent="0.45">
      <c r="A1632" t="s">
        <v>1369</v>
      </c>
      <c r="B1632" t="s">
        <v>1061</v>
      </c>
      <c r="C1632" t="s">
        <v>338</v>
      </c>
      <c r="D1632" s="3" t="s">
        <v>1371</v>
      </c>
      <c r="E1632">
        <v>1992</v>
      </c>
      <c r="F1632">
        <v>1993</v>
      </c>
      <c r="G1632" t="s">
        <v>15</v>
      </c>
      <c r="H1632">
        <v>5</v>
      </c>
      <c r="I1632">
        <v>21</v>
      </c>
      <c r="J1632" t="s">
        <v>17</v>
      </c>
      <c r="K1632">
        <v>0</v>
      </c>
      <c r="L1632">
        <v>0</v>
      </c>
      <c r="M1632">
        <v>30</v>
      </c>
      <c r="N1632">
        <v>26</v>
      </c>
      <c r="O1632">
        <v>26</v>
      </c>
      <c r="P1632">
        <v>12</v>
      </c>
      <c r="Q1632">
        <v>4</v>
      </c>
      <c r="R1632">
        <v>50</v>
      </c>
      <c r="S1632">
        <v>88</v>
      </c>
      <c r="T1632" t="s">
        <v>16</v>
      </c>
      <c r="U1632" t="s">
        <v>16</v>
      </c>
    </row>
    <row r="1633" spans="1:21" x14ac:dyDescent="0.45">
      <c r="A1633" t="s">
        <v>1369</v>
      </c>
      <c r="B1633" t="s">
        <v>570</v>
      </c>
      <c r="C1633" t="s">
        <v>516</v>
      </c>
      <c r="D1633" s="3" t="s">
        <v>1370</v>
      </c>
      <c r="E1633">
        <v>1993</v>
      </c>
      <c r="F1633">
        <v>1993</v>
      </c>
      <c r="G1633" t="s">
        <v>15</v>
      </c>
      <c r="H1633">
        <v>5</v>
      </c>
      <c r="I1633">
        <v>21</v>
      </c>
      <c r="J1633" t="s">
        <v>17</v>
      </c>
      <c r="K1633">
        <v>0</v>
      </c>
      <c r="L1633">
        <v>0</v>
      </c>
      <c r="M1633">
        <v>30</v>
      </c>
      <c r="N1633">
        <v>26</v>
      </c>
      <c r="O1633">
        <v>26</v>
      </c>
      <c r="P1633">
        <v>12</v>
      </c>
      <c r="Q1633">
        <v>4</v>
      </c>
      <c r="R1633">
        <v>50</v>
      </c>
      <c r="S1633">
        <v>65</v>
      </c>
      <c r="T1633" t="s">
        <v>16</v>
      </c>
      <c r="U1633" t="s">
        <v>16</v>
      </c>
    </row>
    <row r="1634" spans="1:21" x14ac:dyDescent="0.45">
      <c r="A1634" t="s">
        <v>1372</v>
      </c>
      <c r="B1634" t="s">
        <v>108</v>
      </c>
      <c r="C1634" t="s">
        <v>1373</v>
      </c>
      <c r="D1634" s="3" t="s">
        <v>1378</v>
      </c>
      <c r="E1634">
        <v>1999</v>
      </c>
      <c r="F1634">
        <v>2000</v>
      </c>
      <c r="G1634" t="s">
        <v>15</v>
      </c>
      <c r="H1634" t="s">
        <v>16</v>
      </c>
      <c r="I1634">
        <v>0</v>
      </c>
      <c r="J1634" t="s">
        <v>17</v>
      </c>
      <c r="K1634">
        <v>0</v>
      </c>
      <c r="L1634">
        <v>0</v>
      </c>
      <c r="M1634">
        <v>84</v>
      </c>
      <c r="N1634">
        <v>30</v>
      </c>
      <c r="O1634">
        <v>20</v>
      </c>
      <c r="P1634">
        <v>8</v>
      </c>
      <c r="Q1634">
        <v>4</v>
      </c>
      <c r="R1634">
        <v>100</v>
      </c>
      <c r="S1634">
        <v>47</v>
      </c>
      <c r="T1634" t="s">
        <v>16</v>
      </c>
      <c r="U1634" t="s">
        <v>16</v>
      </c>
    </row>
    <row r="1635" spans="1:21" x14ac:dyDescent="0.45">
      <c r="A1635" t="s">
        <v>1372</v>
      </c>
      <c r="B1635" t="s">
        <v>108</v>
      </c>
      <c r="C1635" t="s">
        <v>1374</v>
      </c>
      <c r="D1635" s="3" t="s">
        <v>1379</v>
      </c>
      <c r="E1635">
        <v>1999</v>
      </c>
      <c r="F1635">
        <v>2000</v>
      </c>
      <c r="G1635" t="s">
        <v>15</v>
      </c>
      <c r="H1635" t="s">
        <v>16</v>
      </c>
      <c r="I1635">
        <v>0</v>
      </c>
      <c r="J1635" t="s">
        <v>17</v>
      </c>
      <c r="K1635">
        <v>0</v>
      </c>
      <c r="L1635">
        <v>0</v>
      </c>
      <c r="M1635">
        <v>84</v>
      </c>
      <c r="N1635">
        <v>30</v>
      </c>
      <c r="O1635">
        <v>20</v>
      </c>
      <c r="P1635">
        <v>8</v>
      </c>
      <c r="Q1635">
        <v>4</v>
      </c>
      <c r="R1635">
        <v>100</v>
      </c>
      <c r="S1635">
        <v>65</v>
      </c>
      <c r="T1635" t="s">
        <v>16</v>
      </c>
      <c r="U1635" t="s">
        <v>16</v>
      </c>
    </row>
    <row r="1636" spans="1:21" x14ac:dyDescent="0.45">
      <c r="A1636" t="s">
        <v>1372</v>
      </c>
      <c r="B1636" t="s">
        <v>108</v>
      </c>
      <c r="C1636" t="s">
        <v>1375</v>
      </c>
      <c r="D1636" s="3" t="s">
        <v>1380</v>
      </c>
      <c r="E1636">
        <v>1999</v>
      </c>
      <c r="F1636">
        <v>2000</v>
      </c>
      <c r="G1636" t="s">
        <v>15</v>
      </c>
      <c r="H1636" t="s">
        <v>16</v>
      </c>
      <c r="I1636">
        <v>0</v>
      </c>
      <c r="J1636" t="s">
        <v>17</v>
      </c>
      <c r="K1636">
        <v>0</v>
      </c>
      <c r="L1636">
        <v>0</v>
      </c>
      <c r="M1636">
        <v>84</v>
      </c>
      <c r="N1636">
        <v>30</v>
      </c>
      <c r="O1636">
        <v>20</v>
      </c>
      <c r="P1636">
        <v>8</v>
      </c>
      <c r="Q1636">
        <v>4</v>
      </c>
      <c r="R1636">
        <v>100</v>
      </c>
      <c r="S1636">
        <v>38</v>
      </c>
      <c r="T1636" t="s">
        <v>16</v>
      </c>
      <c r="U1636" t="s">
        <v>16</v>
      </c>
    </row>
    <row r="1637" spans="1:21" x14ac:dyDescent="0.45">
      <c r="A1637" t="s">
        <v>1372</v>
      </c>
      <c r="B1637" t="s">
        <v>108</v>
      </c>
      <c r="C1637" t="s">
        <v>1376</v>
      </c>
      <c r="D1637" s="3" t="s">
        <v>1381</v>
      </c>
      <c r="E1637">
        <v>2000</v>
      </c>
      <c r="F1637">
        <v>2000</v>
      </c>
      <c r="G1637" t="s">
        <v>15</v>
      </c>
      <c r="H1637" t="s">
        <v>16</v>
      </c>
      <c r="I1637">
        <v>0</v>
      </c>
      <c r="J1637" t="s">
        <v>17</v>
      </c>
      <c r="K1637">
        <v>0</v>
      </c>
      <c r="L1637">
        <v>0</v>
      </c>
      <c r="M1637">
        <v>84</v>
      </c>
      <c r="N1637">
        <v>30</v>
      </c>
      <c r="O1637">
        <v>20</v>
      </c>
      <c r="P1637">
        <v>8</v>
      </c>
      <c r="Q1637">
        <v>4</v>
      </c>
      <c r="R1637">
        <v>100</v>
      </c>
      <c r="S1637">
        <v>81</v>
      </c>
      <c r="T1637" t="s">
        <v>16</v>
      </c>
      <c r="U1637" t="s">
        <v>16</v>
      </c>
    </row>
    <row r="1638" spans="1:21" x14ac:dyDescent="0.45">
      <c r="A1638" t="s">
        <v>1372</v>
      </c>
      <c r="B1638" t="s">
        <v>108</v>
      </c>
      <c r="C1638" t="s">
        <v>1377</v>
      </c>
      <c r="D1638" s="3" t="s">
        <v>1382</v>
      </c>
      <c r="E1638">
        <v>2000</v>
      </c>
      <c r="F1638">
        <v>2000</v>
      </c>
      <c r="G1638" t="s">
        <v>15</v>
      </c>
      <c r="H1638" t="s">
        <v>16</v>
      </c>
      <c r="I1638">
        <v>0</v>
      </c>
      <c r="J1638" t="s">
        <v>17</v>
      </c>
      <c r="K1638">
        <v>0</v>
      </c>
      <c r="L1638">
        <v>0</v>
      </c>
      <c r="M1638">
        <v>84</v>
      </c>
      <c r="N1638">
        <v>30</v>
      </c>
      <c r="O1638">
        <v>20</v>
      </c>
      <c r="P1638">
        <v>8</v>
      </c>
      <c r="Q1638">
        <v>4</v>
      </c>
      <c r="R1638">
        <v>100</v>
      </c>
      <c r="S1638">
        <v>35</v>
      </c>
      <c r="T1638" t="s">
        <v>16</v>
      </c>
      <c r="U1638" t="s">
        <v>16</v>
      </c>
    </row>
    <row r="1639" spans="1:21" x14ac:dyDescent="0.45">
      <c r="A1639" t="s">
        <v>1383</v>
      </c>
      <c r="B1639" t="s">
        <v>467</v>
      </c>
      <c r="C1639" t="s">
        <v>1164</v>
      </c>
      <c r="D1639" s="3" t="s">
        <v>1320</v>
      </c>
      <c r="E1639">
        <v>2006</v>
      </c>
      <c r="F1639">
        <v>2006</v>
      </c>
      <c r="G1639" t="s">
        <v>17</v>
      </c>
      <c r="H1639">
        <v>5</v>
      </c>
      <c r="I1639">
        <f>16*7</f>
        <v>112</v>
      </c>
      <c r="J1639" t="s">
        <v>17</v>
      </c>
      <c r="K1639">
        <v>0</v>
      </c>
      <c r="L1639">
        <v>0</v>
      </c>
      <c r="M1639">
        <v>14</v>
      </c>
      <c r="N1639">
        <v>10</v>
      </c>
      <c r="O1639">
        <v>10</v>
      </c>
      <c r="P1639">
        <v>12</v>
      </c>
      <c r="Q1639">
        <v>3</v>
      </c>
      <c r="R1639">
        <v>50</v>
      </c>
      <c r="S1639">
        <v>8</v>
      </c>
      <c r="T1639" t="s">
        <v>16</v>
      </c>
      <c r="U1639" t="s">
        <v>16</v>
      </c>
    </row>
    <row r="1640" spans="1:21" x14ac:dyDescent="0.45">
      <c r="A1640" t="s">
        <v>1383</v>
      </c>
      <c r="B1640" t="s">
        <v>467</v>
      </c>
      <c r="C1640" t="s">
        <v>1164</v>
      </c>
      <c r="D1640" s="3" t="s">
        <v>1320</v>
      </c>
      <c r="E1640">
        <v>2006</v>
      </c>
      <c r="F1640">
        <v>2006</v>
      </c>
      <c r="G1640" t="s">
        <v>17</v>
      </c>
      <c r="H1640">
        <v>5</v>
      </c>
      <c r="I1640">
        <f t="shared" ref="I1640:I1646" si="5">16*7</f>
        <v>112</v>
      </c>
      <c r="J1640" t="s">
        <v>17</v>
      </c>
      <c r="K1640">
        <v>0</v>
      </c>
      <c r="L1640">
        <v>0</v>
      </c>
      <c r="M1640">
        <v>14</v>
      </c>
      <c r="N1640">
        <v>23</v>
      </c>
      <c r="O1640">
        <v>23</v>
      </c>
      <c r="P1640">
        <v>12</v>
      </c>
      <c r="Q1640">
        <v>3</v>
      </c>
      <c r="R1640">
        <v>50</v>
      </c>
      <c r="S1640">
        <v>16</v>
      </c>
      <c r="T1640" t="s">
        <v>16</v>
      </c>
      <c r="U1640" t="s">
        <v>16</v>
      </c>
    </row>
    <row r="1641" spans="1:21" x14ac:dyDescent="0.45">
      <c r="A1641" t="s">
        <v>1383</v>
      </c>
      <c r="B1641" t="s">
        <v>467</v>
      </c>
      <c r="C1641" t="s">
        <v>1164</v>
      </c>
      <c r="D1641" s="3" t="s">
        <v>1320</v>
      </c>
      <c r="E1641">
        <v>2006</v>
      </c>
      <c r="F1641">
        <v>2006</v>
      </c>
      <c r="G1641" t="s">
        <v>17</v>
      </c>
      <c r="H1641">
        <v>5</v>
      </c>
      <c r="I1641">
        <f t="shared" si="5"/>
        <v>112</v>
      </c>
      <c r="J1641" t="s">
        <v>17</v>
      </c>
      <c r="K1641">
        <v>0</v>
      </c>
      <c r="L1641">
        <v>0</v>
      </c>
      <c r="M1641">
        <v>14</v>
      </c>
      <c r="N1641">
        <v>20</v>
      </c>
      <c r="O1641">
        <v>10</v>
      </c>
      <c r="P1641">
        <v>12</v>
      </c>
      <c r="Q1641">
        <v>3</v>
      </c>
      <c r="R1641">
        <v>50</v>
      </c>
      <c r="S1641">
        <v>80</v>
      </c>
      <c r="T1641" t="s">
        <v>16</v>
      </c>
      <c r="U1641" t="s">
        <v>16</v>
      </c>
    </row>
    <row r="1642" spans="1:21" x14ac:dyDescent="0.45">
      <c r="A1642" t="s">
        <v>1383</v>
      </c>
      <c r="B1642" t="s">
        <v>467</v>
      </c>
      <c r="C1642" t="s">
        <v>1164</v>
      </c>
      <c r="D1642" s="3" t="s">
        <v>1320</v>
      </c>
      <c r="E1642">
        <v>2006</v>
      </c>
      <c r="F1642">
        <v>2006</v>
      </c>
      <c r="G1642" t="s">
        <v>17</v>
      </c>
      <c r="H1642">
        <v>5</v>
      </c>
      <c r="I1642">
        <f t="shared" si="5"/>
        <v>112</v>
      </c>
      <c r="J1642" t="s">
        <v>17</v>
      </c>
      <c r="K1642">
        <v>0</v>
      </c>
      <c r="L1642">
        <v>0</v>
      </c>
      <c r="M1642">
        <v>14</v>
      </c>
      <c r="N1642">
        <v>15</v>
      </c>
      <c r="O1642">
        <v>6</v>
      </c>
      <c r="P1642">
        <v>12</v>
      </c>
      <c r="Q1642">
        <v>3</v>
      </c>
      <c r="R1642">
        <v>50</v>
      </c>
      <c r="S1642">
        <v>60</v>
      </c>
      <c r="T1642" t="s">
        <v>16</v>
      </c>
      <c r="U1642" t="s">
        <v>16</v>
      </c>
    </row>
    <row r="1643" spans="1:21" x14ac:dyDescent="0.45">
      <c r="A1643" t="s">
        <v>1383</v>
      </c>
      <c r="B1643" t="s">
        <v>467</v>
      </c>
      <c r="C1643" t="s">
        <v>1164</v>
      </c>
      <c r="D1643" s="3" t="s">
        <v>1320</v>
      </c>
      <c r="E1643">
        <v>2006</v>
      </c>
      <c r="F1643">
        <v>2006</v>
      </c>
      <c r="G1643" t="s">
        <v>17</v>
      </c>
      <c r="H1643">
        <v>5</v>
      </c>
      <c r="I1643">
        <f t="shared" si="5"/>
        <v>112</v>
      </c>
      <c r="J1643" t="s">
        <v>17</v>
      </c>
      <c r="K1643">
        <v>0</v>
      </c>
      <c r="L1643">
        <v>0</v>
      </c>
      <c r="M1643">
        <v>14</v>
      </c>
      <c r="N1643">
        <v>10</v>
      </c>
      <c r="O1643">
        <v>10</v>
      </c>
      <c r="P1643">
        <v>0</v>
      </c>
      <c r="Q1643">
        <v>3</v>
      </c>
      <c r="R1643">
        <v>50</v>
      </c>
      <c r="S1643">
        <v>0</v>
      </c>
      <c r="T1643" t="s">
        <v>16</v>
      </c>
      <c r="U1643" t="s">
        <v>16</v>
      </c>
    </row>
    <row r="1644" spans="1:21" x14ac:dyDescent="0.45">
      <c r="A1644" t="s">
        <v>1383</v>
      </c>
      <c r="B1644" t="s">
        <v>467</v>
      </c>
      <c r="C1644" t="s">
        <v>1164</v>
      </c>
      <c r="D1644" s="3" t="s">
        <v>1320</v>
      </c>
      <c r="E1644">
        <v>2006</v>
      </c>
      <c r="F1644">
        <v>2006</v>
      </c>
      <c r="G1644" t="s">
        <v>17</v>
      </c>
      <c r="H1644">
        <v>5</v>
      </c>
      <c r="I1644">
        <f t="shared" si="5"/>
        <v>112</v>
      </c>
      <c r="J1644" t="s">
        <v>17</v>
      </c>
      <c r="K1644">
        <v>0</v>
      </c>
      <c r="L1644">
        <v>0</v>
      </c>
      <c r="M1644">
        <v>14</v>
      </c>
      <c r="N1644">
        <v>23</v>
      </c>
      <c r="O1644">
        <v>23</v>
      </c>
      <c r="P1644">
        <v>0</v>
      </c>
      <c r="Q1644">
        <v>3</v>
      </c>
      <c r="R1644">
        <v>50</v>
      </c>
      <c r="S1644">
        <v>0</v>
      </c>
      <c r="T1644" t="s">
        <v>16</v>
      </c>
      <c r="U1644" t="s">
        <v>16</v>
      </c>
    </row>
    <row r="1645" spans="1:21" x14ac:dyDescent="0.45">
      <c r="A1645" t="s">
        <v>1383</v>
      </c>
      <c r="B1645" t="s">
        <v>467</v>
      </c>
      <c r="C1645" t="s">
        <v>1164</v>
      </c>
      <c r="D1645" s="3" t="s">
        <v>1320</v>
      </c>
      <c r="E1645">
        <v>2006</v>
      </c>
      <c r="F1645">
        <v>2006</v>
      </c>
      <c r="G1645" t="s">
        <v>17</v>
      </c>
      <c r="H1645">
        <v>5</v>
      </c>
      <c r="I1645">
        <f t="shared" si="5"/>
        <v>112</v>
      </c>
      <c r="J1645" t="s">
        <v>17</v>
      </c>
      <c r="K1645">
        <v>0</v>
      </c>
      <c r="L1645">
        <v>0</v>
      </c>
      <c r="M1645">
        <v>14</v>
      </c>
      <c r="N1645">
        <v>20</v>
      </c>
      <c r="O1645">
        <v>10</v>
      </c>
      <c r="P1645">
        <v>0</v>
      </c>
      <c r="Q1645">
        <v>3</v>
      </c>
      <c r="R1645">
        <v>50</v>
      </c>
      <c r="S1645">
        <v>40</v>
      </c>
      <c r="T1645" t="s">
        <v>16</v>
      </c>
      <c r="U1645" t="s">
        <v>16</v>
      </c>
    </row>
    <row r="1646" spans="1:21" x14ac:dyDescent="0.45">
      <c r="A1646" t="s">
        <v>1383</v>
      </c>
      <c r="B1646" t="s">
        <v>467</v>
      </c>
      <c r="C1646" t="s">
        <v>1164</v>
      </c>
      <c r="D1646" s="3" t="s">
        <v>1320</v>
      </c>
      <c r="E1646">
        <v>2006</v>
      </c>
      <c r="F1646">
        <v>2006</v>
      </c>
      <c r="G1646" t="s">
        <v>17</v>
      </c>
      <c r="H1646">
        <v>5</v>
      </c>
      <c r="I1646">
        <f t="shared" si="5"/>
        <v>112</v>
      </c>
      <c r="J1646" t="s">
        <v>17</v>
      </c>
      <c r="K1646">
        <v>0</v>
      </c>
      <c r="L1646">
        <v>0</v>
      </c>
      <c r="M1646">
        <v>14</v>
      </c>
      <c r="N1646">
        <v>15</v>
      </c>
      <c r="O1646">
        <v>6</v>
      </c>
      <c r="P1646">
        <v>0</v>
      </c>
      <c r="Q1646">
        <v>3</v>
      </c>
      <c r="R1646">
        <v>50</v>
      </c>
      <c r="S1646">
        <v>20</v>
      </c>
      <c r="T1646" t="s">
        <v>16</v>
      </c>
      <c r="U1646" t="s">
        <v>16</v>
      </c>
    </row>
    <row r="1647" spans="1:21" x14ac:dyDescent="0.45">
      <c r="A1647" t="s">
        <v>1383</v>
      </c>
      <c r="B1647" t="s">
        <v>467</v>
      </c>
      <c r="C1647" t="s">
        <v>1164</v>
      </c>
      <c r="D1647" s="3" t="s">
        <v>1320</v>
      </c>
      <c r="E1647">
        <v>2006</v>
      </c>
      <c r="F1647">
        <v>2006</v>
      </c>
      <c r="G1647" t="s">
        <v>17</v>
      </c>
      <c r="H1647" t="s">
        <v>16</v>
      </c>
      <c r="I1647">
        <v>0</v>
      </c>
      <c r="J1647" t="s">
        <v>17</v>
      </c>
      <c r="K1647">
        <v>0</v>
      </c>
      <c r="L1647">
        <v>0</v>
      </c>
      <c r="M1647">
        <v>14</v>
      </c>
      <c r="N1647">
        <v>10</v>
      </c>
      <c r="O1647">
        <v>10</v>
      </c>
      <c r="P1647">
        <v>12</v>
      </c>
      <c r="Q1647">
        <v>3</v>
      </c>
      <c r="R1647">
        <v>50</v>
      </c>
      <c r="S1647">
        <v>0</v>
      </c>
      <c r="T1647" t="s">
        <v>16</v>
      </c>
      <c r="U1647" t="s">
        <v>16</v>
      </c>
    </row>
    <row r="1648" spans="1:21" x14ac:dyDescent="0.45">
      <c r="A1648" t="s">
        <v>1383</v>
      </c>
      <c r="B1648" t="s">
        <v>467</v>
      </c>
      <c r="C1648" t="s">
        <v>1164</v>
      </c>
      <c r="D1648" s="3" t="s">
        <v>1320</v>
      </c>
      <c r="E1648">
        <v>2006</v>
      </c>
      <c r="F1648">
        <v>2006</v>
      </c>
      <c r="G1648" t="s">
        <v>17</v>
      </c>
      <c r="H1648" t="s">
        <v>16</v>
      </c>
      <c r="I1648">
        <v>0</v>
      </c>
      <c r="J1648" t="s">
        <v>17</v>
      </c>
      <c r="K1648">
        <v>0</v>
      </c>
      <c r="L1648">
        <v>0</v>
      </c>
      <c r="M1648">
        <v>14</v>
      </c>
      <c r="N1648">
        <v>23</v>
      </c>
      <c r="O1648">
        <v>23</v>
      </c>
      <c r="P1648">
        <v>12</v>
      </c>
      <c r="Q1648">
        <v>3</v>
      </c>
      <c r="R1648">
        <v>50</v>
      </c>
      <c r="S1648">
        <v>0</v>
      </c>
      <c r="T1648" t="s">
        <v>16</v>
      </c>
      <c r="U1648" t="s">
        <v>16</v>
      </c>
    </row>
    <row r="1649" spans="1:21" x14ac:dyDescent="0.45">
      <c r="A1649" t="s">
        <v>1383</v>
      </c>
      <c r="B1649" t="s">
        <v>467</v>
      </c>
      <c r="C1649" t="s">
        <v>1164</v>
      </c>
      <c r="D1649" s="3" t="s">
        <v>1320</v>
      </c>
      <c r="E1649">
        <v>2006</v>
      </c>
      <c r="F1649">
        <v>2006</v>
      </c>
      <c r="G1649" t="s">
        <v>17</v>
      </c>
      <c r="H1649" t="s">
        <v>16</v>
      </c>
      <c r="I1649">
        <v>0</v>
      </c>
      <c r="J1649" t="s">
        <v>17</v>
      </c>
      <c r="K1649">
        <v>0</v>
      </c>
      <c r="L1649">
        <v>0</v>
      </c>
      <c r="M1649">
        <v>14</v>
      </c>
      <c r="N1649">
        <v>20</v>
      </c>
      <c r="O1649">
        <v>10</v>
      </c>
      <c r="P1649">
        <v>12</v>
      </c>
      <c r="Q1649">
        <v>3</v>
      </c>
      <c r="R1649">
        <v>50</v>
      </c>
      <c r="S1649">
        <v>0</v>
      </c>
      <c r="T1649" t="s">
        <v>16</v>
      </c>
      <c r="U1649" t="s">
        <v>16</v>
      </c>
    </row>
    <row r="1650" spans="1:21" x14ac:dyDescent="0.45">
      <c r="A1650" t="s">
        <v>1383</v>
      </c>
      <c r="B1650" t="s">
        <v>467</v>
      </c>
      <c r="C1650" t="s">
        <v>1164</v>
      </c>
      <c r="D1650" s="3" t="s">
        <v>1320</v>
      </c>
      <c r="E1650">
        <v>2006</v>
      </c>
      <c r="F1650">
        <v>2006</v>
      </c>
      <c r="G1650" t="s">
        <v>17</v>
      </c>
      <c r="H1650" t="s">
        <v>16</v>
      </c>
      <c r="I1650">
        <v>0</v>
      </c>
      <c r="J1650" t="s">
        <v>17</v>
      </c>
      <c r="K1650">
        <v>0</v>
      </c>
      <c r="L1650">
        <v>0</v>
      </c>
      <c r="M1650">
        <v>14</v>
      </c>
      <c r="N1650">
        <v>15</v>
      </c>
      <c r="O1650">
        <v>6</v>
      </c>
      <c r="P1650">
        <v>12</v>
      </c>
      <c r="Q1650">
        <v>3</v>
      </c>
      <c r="R1650">
        <v>50</v>
      </c>
      <c r="S1650">
        <v>0</v>
      </c>
      <c r="T1650" t="s">
        <v>16</v>
      </c>
      <c r="U1650" t="s">
        <v>16</v>
      </c>
    </row>
    <row r="1651" spans="1:21" x14ac:dyDescent="0.45">
      <c r="A1651" t="s">
        <v>1383</v>
      </c>
      <c r="B1651" t="s">
        <v>467</v>
      </c>
      <c r="C1651" t="s">
        <v>1164</v>
      </c>
      <c r="D1651" s="3" t="s">
        <v>1320</v>
      </c>
      <c r="E1651">
        <v>2006</v>
      </c>
      <c r="F1651">
        <v>2006</v>
      </c>
      <c r="G1651" t="s">
        <v>17</v>
      </c>
      <c r="H1651" t="s">
        <v>16</v>
      </c>
      <c r="I1651">
        <v>0</v>
      </c>
      <c r="J1651" t="s">
        <v>17</v>
      </c>
      <c r="K1651">
        <v>0</v>
      </c>
      <c r="L1651">
        <v>0</v>
      </c>
      <c r="M1651">
        <v>14</v>
      </c>
      <c r="N1651">
        <v>10</v>
      </c>
      <c r="O1651">
        <v>10</v>
      </c>
      <c r="P1651">
        <v>0</v>
      </c>
      <c r="Q1651">
        <v>3</v>
      </c>
      <c r="R1651">
        <v>50</v>
      </c>
      <c r="S1651">
        <v>0</v>
      </c>
      <c r="T1651" t="s">
        <v>16</v>
      </c>
      <c r="U1651" t="s">
        <v>16</v>
      </c>
    </row>
    <row r="1652" spans="1:21" x14ac:dyDescent="0.45">
      <c r="A1652" t="s">
        <v>1383</v>
      </c>
      <c r="B1652" t="s">
        <v>467</v>
      </c>
      <c r="C1652" t="s">
        <v>1164</v>
      </c>
      <c r="D1652" s="3" t="s">
        <v>1320</v>
      </c>
      <c r="E1652">
        <v>2006</v>
      </c>
      <c r="F1652">
        <v>2006</v>
      </c>
      <c r="G1652" t="s">
        <v>17</v>
      </c>
      <c r="H1652" t="s">
        <v>16</v>
      </c>
      <c r="I1652">
        <v>0</v>
      </c>
      <c r="J1652" t="s">
        <v>17</v>
      </c>
      <c r="K1652">
        <v>0</v>
      </c>
      <c r="L1652">
        <v>0</v>
      </c>
      <c r="M1652">
        <v>14</v>
      </c>
      <c r="N1652">
        <v>23</v>
      </c>
      <c r="O1652">
        <v>23</v>
      </c>
      <c r="P1652">
        <v>0</v>
      </c>
      <c r="Q1652">
        <v>3</v>
      </c>
      <c r="R1652">
        <v>50</v>
      </c>
      <c r="S1652">
        <v>0</v>
      </c>
      <c r="T1652" t="s">
        <v>16</v>
      </c>
      <c r="U1652" t="s">
        <v>16</v>
      </c>
    </row>
    <row r="1653" spans="1:21" x14ac:dyDescent="0.45">
      <c r="A1653" t="s">
        <v>1383</v>
      </c>
      <c r="B1653" t="s">
        <v>467</v>
      </c>
      <c r="C1653" t="s">
        <v>1164</v>
      </c>
      <c r="D1653" s="3" t="s">
        <v>1320</v>
      </c>
      <c r="E1653">
        <v>2006</v>
      </c>
      <c r="F1653">
        <v>2006</v>
      </c>
      <c r="G1653" t="s">
        <v>17</v>
      </c>
      <c r="H1653" t="s">
        <v>16</v>
      </c>
      <c r="I1653">
        <v>0</v>
      </c>
      <c r="J1653" t="s">
        <v>17</v>
      </c>
      <c r="K1653">
        <v>0</v>
      </c>
      <c r="L1653">
        <v>0</v>
      </c>
      <c r="M1653">
        <v>14</v>
      </c>
      <c r="N1653">
        <v>20</v>
      </c>
      <c r="O1653">
        <v>10</v>
      </c>
      <c r="P1653">
        <v>0</v>
      </c>
      <c r="Q1653">
        <v>3</v>
      </c>
      <c r="R1653">
        <v>50</v>
      </c>
      <c r="S1653">
        <v>0</v>
      </c>
      <c r="T1653" t="s">
        <v>16</v>
      </c>
      <c r="U1653" t="s">
        <v>16</v>
      </c>
    </row>
    <row r="1654" spans="1:21" x14ac:dyDescent="0.45">
      <c r="A1654" t="s">
        <v>1383</v>
      </c>
      <c r="B1654" t="s">
        <v>467</v>
      </c>
      <c r="C1654" t="s">
        <v>1164</v>
      </c>
      <c r="D1654" s="3" t="s">
        <v>1320</v>
      </c>
      <c r="E1654">
        <v>2006</v>
      </c>
      <c r="F1654">
        <v>2006</v>
      </c>
      <c r="G1654" t="s">
        <v>17</v>
      </c>
      <c r="H1654" t="s">
        <v>16</v>
      </c>
      <c r="I1654">
        <v>0</v>
      </c>
      <c r="J1654" t="s">
        <v>17</v>
      </c>
      <c r="K1654">
        <v>0</v>
      </c>
      <c r="L1654">
        <v>0</v>
      </c>
      <c r="M1654">
        <v>14</v>
      </c>
      <c r="N1654">
        <v>15</v>
      </c>
      <c r="O1654">
        <v>6</v>
      </c>
      <c r="P1654">
        <v>0</v>
      </c>
      <c r="Q1654">
        <v>3</v>
      </c>
      <c r="R1654">
        <v>50</v>
      </c>
      <c r="S1654">
        <v>0</v>
      </c>
      <c r="T1654" t="s">
        <v>16</v>
      </c>
      <c r="U1654" t="s">
        <v>16</v>
      </c>
    </row>
    <row r="1655" spans="1:21" x14ac:dyDescent="0.45">
      <c r="A1655" t="s">
        <v>1384</v>
      </c>
      <c r="B1655" t="s">
        <v>1385</v>
      </c>
      <c r="C1655" t="s">
        <v>1386</v>
      </c>
      <c r="D1655" s="3" t="s">
        <v>1387</v>
      </c>
      <c r="E1655">
        <v>1996</v>
      </c>
      <c r="F1655">
        <v>1996</v>
      </c>
      <c r="G1655" t="s">
        <v>15</v>
      </c>
      <c r="H1655" t="s">
        <v>16</v>
      </c>
      <c r="I1655">
        <v>0</v>
      </c>
      <c r="J1655" t="s">
        <v>17</v>
      </c>
      <c r="K1655">
        <v>0</v>
      </c>
      <c r="L1655">
        <v>0</v>
      </c>
      <c r="M1655">
        <v>90</v>
      </c>
      <c r="N1655">
        <v>25</v>
      </c>
      <c r="O1655">
        <v>25</v>
      </c>
      <c r="P1655">
        <v>12</v>
      </c>
      <c r="Q1655">
        <v>3</v>
      </c>
      <c r="R1655">
        <v>50</v>
      </c>
      <c r="S1655">
        <v>100</v>
      </c>
      <c r="T1655" t="s">
        <v>16</v>
      </c>
      <c r="U1655" t="s">
        <v>16</v>
      </c>
    </row>
    <row r="1656" spans="1:21" x14ac:dyDescent="0.45">
      <c r="A1656" t="s">
        <v>1388</v>
      </c>
      <c r="B1656" t="s">
        <v>52</v>
      </c>
      <c r="C1656" t="s">
        <v>1390</v>
      </c>
      <c r="D1656" s="3" t="s">
        <v>1389</v>
      </c>
      <c r="E1656">
        <v>1966</v>
      </c>
      <c r="F1656">
        <v>2006</v>
      </c>
      <c r="G1656" t="s">
        <v>15</v>
      </c>
      <c r="H1656" t="s">
        <v>16</v>
      </c>
      <c r="I1656">
        <v>0</v>
      </c>
      <c r="J1656" t="s">
        <v>17</v>
      </c>
      <c r="K1656">
        <v>0</v>
      </c>
      <c r="L1656">
        <v>0</v>
      </c>
      <c r="M1656">
        <f>7*7</f>
        <v>49</v>
      </c>
      <c r="N1656">
        <v>25</v>
      </c>
      <c r="O1656">
        <v>25</v>
      </c>
      <c r="P1656">
        <v>16</v>
      </c>
      <c r="Q1656">
        <v>4</v>
      </c>
      <c r="R1656">
        <v>25</v>
      </c>
      <c r="S1656">
        <v>0</v>
      </c>
      <c r="T1656" t="s">
        <v>16</v>
      </c>
      <c r="U1656" t="s">
        <v>16</v>
      </c>
    </row>
    <row r="1657" spans="1:21" x14ac:dyDescent="0.45">
      <c r="A1657" t="s">
        <v>1388</v>
      </c>
      <c r="B1657" t="s">
        <v>52</v>
      </c>
      <c r="C1657" t="s">
        <v>1390</v>
      </c>
      <c r="D1657" s="3" t="s">
        <v>1389</v>
      </c>
      <c r="E1657">
        <v>1968</v>
      </c>
      <c r="F1657">
        <v>2006</v>
      </c>
      <c r="G1657" t="s">
        <v>15</v>
      </c>
      <c r="H1657" t="s">
        <v>16</v>
      </c>
      <c r="I1657">
        <v>0</v>
      </c>
      <c r="J1657" t="s">
        <v>17</v>
      </c>
      <c r="K1657">
        <v>0</v>
      </c>
      <c r="L1657">
        <v>0</v>
      </c>
      <c r="M1657">
        <f>7*7</f>
        <v>49</v>
      </c>
      <c r="N1657">
        <v>25</v>
      </c>
      <c r="O1657">
        <v>15</v>
      </c>
      <c r="P1657">
        <v>16</v>
      </c>
      <c r="Q1657">
        <v>4</v>
      </c>
      <c r="R1657">
        <v>25</v>
      </c>
      <c r="S1657">
        <v>1</v>
      </c>
      <c r="T1657" t="s">
        <v>16</v>
      </c>
      <c r="U1657" t="s">
        <v>16</v>
      </c>
    </row>
    <row r="1658" spans="1:21" x14ac:dyDescent="0.45">
      <c r="A1658" t="s">
        <v>1391</v>
      </c>
      <c r="B1658" t="s">
        <v>132</v>
      </c>
      <c r="C1658" t="s">
        <v>1396</v>
      </c>
      <c r="D1658" s="3" t="s">
        <v>1393</v>
      </c>
      <c r="E1658">
        <v>2001</v>
      </c>
      <c r="F1658">
        <v>2003</v>
      </c>
      <c r="G1658" t="s">
        <v>15</v>
      </c>
      <c r="H1658" t="s">
        <v>16</v>
      </c>
      <c r="I1658">
        <v>0</v>
      </c>
      <c r="J1658" t="s">
        <v>17</v>
      </c>
      <c r="K1658">
        <v>0</v>
      </c>
      <c r="L1658">
        <v>0</v>
      </c>
      <c r="M1658">
        <v>42</v>
      </c>
      <c r="N1658">
        <v>30</v>
      </c>
      <c r="O1658">
        <v>20</v>
      </c>
      <c r="P1658">
        <v>8</v>
      </c>
      <c r="Q1658">
        <v>4</v>
      </c>
      <c r="R1658">
        <v>50</v>
      </c>
      <c r="S1658">
        <v>53</v>
      </c>
      <c r="T1658" t="s">
        <v>16</v>
      </c>
      <c r="U1658" t="s">
        <v>16</v>
      </c>
    </row>
    <row r="1659" spans="1:21" x14ac:dyDescent="0.45">
      <c r="A1659" t="s">
        <v>1391</v>
      </c>
      <c r="B1659" t="s">
        <v>1392</v>
      </c>
      <c r="C1659" t="s">
        <v>1395</v>
      </c>
      <c r="D1659" s="3" t="s">
        <v>1394</v>
      </c>
      <c r="E1659">
        <v>2000</v>
      </c>
      <c r="F1659">
        <v>2003</v>
      </c>
      <c r="G1659" t="s">
        <v>15</v>
      </c>
      <c r="H1659" t="s">
        <v>16</v>
      </c>
      <c r="I1659">
        <v>0</v>
      </c>
      <c r="J1659" t="s">
        <v>17</v>
      </c>
      <c r="K1659">
        <v>0</v>
      </c>
      <c r="L1659">
        <v>0</v>
      </c>
      <c r="M1659">
        <v>42</v>
      </c>
      <c r="N1659">
        <v>30</v>
      </c>
      <c r="O1659">
        <v>20</v>
      </c>
      <c r="P1659">
        <v>8</v>
      </c>
      <c r="Q1659">
        <v>4</v>
      </c>
      <c r="R1659">
        <v>100</v>
      </c>
      <c r="S1659">
        <v>17</v>
      </c>
      <c r="T1659" t="s">
        <v>16</v>
      </c>
      <c r="U1659" t="s">
        <v>16</v>
      </c>
    </row>
    <row r="1660" spans="1:21" x14ac:dyDescent="0.45">
      <c r="A1660" t="s">
        <v>1391</v>
      </c>
      <c r="B1660" t="s">
        <v>132</v>
      </c>
      <c r="C1660" t="s">
        <v>1396</v>
      </c>
      <c r="D1660" s="3" t="s">
        <v>1393</v>
      </c>
      <c r="E1660">
        <v>2001</v>
      </c>
      <c r="F1660">
        <v>2003</v>
      </c>
      <c r="G1660" t="s">
        <v>15</v>
      </c>
      <c r="H1660" t="s">
        <v>16</v>
      </c>
      <c r="I1660">
        <v>0</v>
      </c>
      <c r="J1660" t="s">
        <v>17</v>
      </c>
      <c r="K1660">
        <v>0</v>
      </c>
      <c r="L1660">
        <v>0</v>
      </c>
      <c r="M1660">
        <v>42</v>
      </c>
      <c r="N1660">
        <v>15</v>
      </c>
      <c r="O1660">
        <v>15</v>
      </c>
      <c r="P1660">
        <v>8</v>
      </c>
      <c r="Q1660">
        <v>4</v>
      </c>
      <c r="R1660">
        <v>50</v>
      </c>
      <c r="S1660">
        <v>15</v>
      </c>
      <c r="T1660" t="s">
        <v>16</v>
      </c>
      <c r="U1660" t="s">
        <v>16</v>
      </c>
    </row>
    <row r="1661" spans="1:21" x14ac:dyDescent="0.45">
      <c r="A1661" t="s">
        <v>1391</v>
      </c>
      <c r="B1661" t="s">
        <v>1392</v>
      </c>
      <c r="C1661" t="s">
        <v>1395</v>
      </c>
      <c r="D1661" s="3" t="s">
        <v>1394</v>
      </c>
      <c r="E1661">
        <v>2000</v>
      </c>
      <c r="F1661">
        <v>2003</v>
      </c>
      <c r="G1661" t="s">
        <v>15</v>
      </c>
      <c r="H1661" t="s">
        <v>16</v>
      </c>
      <c r="I1661">
        <v>0</v>
      </c>
      <c r="J1661" t="s">
        <v>17</v>
      </c>
      <c r="K1661">
        <v>0</v>
      </c>
      <c r="L1661">
        <v>0</v>
      </c>
      <c r="M1661">
        <v>42</v>
      </c>
      <c r="N1661">
        <v>15</v>
      </c>
      <c r="O1661">
        <v>15</v>
      </c>
      <c r="P1661">
        <v>8</v>
      </c>
      <c r="Q1661">
        <v>4</v>
      </c>
      <c r="R1661">
        <v>100</v>
      </c>
      <c r="S1661">
        <v>0</v>
      </c>
      <c r="T1661" t="s">
        <v>16</v>
      </c>
      <c r="U1661" t="s">
        <v>16</v>
      </c>
    </row>
    <row r="1662" spans="1:21" x14ac:dyDescent="0.45">
      <c r="A1662" t="s">
        <v>1391</v>
      </c>
      <c r="B1662" t="s">
        <v>132</v>
      </c>
      <c r="C1662" t="s">
        <v>1396</v>
      </c>
      <c r="D1662" s="3" t="s">
        <v>1393</v>
      </c>
      <c r="E1662">
        <v>2001</v>
      </c>
      <c r="F1662">
        <v>2003</v>
      </c>
      <c r="G1662" t="s">
        <v>15</v>
      </c>
      <c r="H1662">
        <f>12*7</f>
        <v>84</v>
      </c>
      <c r="I1662">
        <v>4</v>
      </c>
      <c r="J1662" t="s">
        <v>17</v>
      </c>
      <c r="K1662">
        <v>0</v>
      </c>
      <c r="L1662">
        <v>0</v>
      </c>
      <c r="M1662">
        <v>42</v>
      </c>
      <c r="N1662">
        <v>30</v>
      </c>
      <c r="O1662">
        <v>20</v>
      </c>
      <c r="P1662">
        <v>8</v>
      </c>
      <c r="Q1662">
        <v>4</v>
      </c>
      <c r="R1662">
        <v>50</v>
      </c>
      <c r="S1662">
        <v>57</v>
      </c>
      <c r="T1662" t="s">
        <v>16</v>
      </c>
      <c r="U1662" t="s">
        <v>16</v>
      </c>
    </row>
    <row r="1663" spans="1:21" x14ac:dyDescent="0.45">
      <c r="A1663" t="s">
        <v>1391</v>
      </c>
      <c r="B1663" t="s">
        <v>1392</v>
      </c>
      <c r="C1663" t="s">
        <v>1395</v>
      </c>
      <c r="D1663" s="3" t="s">
        <v>1394</v>
      </c>
      <c r="E1663">
        <v>2000</v>
      </c>
      <c r="F1663">
        <v>2003</v>
      </c>
      <c r="G1663" t="s">
        <v>15</v>
      </c>
      <c r="H1663">
        <f t="shared" ref="H1663:H1665" si="6">12*7</f>
        <v>84</v>
      </c>
      <c r="I1663">
        <v>4</v>
      </c>
      <c r="J1663" t="s">
        <v>17</v>
      </c>
      <c r="K1663">
        <v>0</v>
      </c>
      <c r="L1663">
        <v>0</v>
      </c>
      <c r="M1663">
        <v>42</v>
      </c>
      <c r="N1663">
        <v>30</v>
      </c>
      <c r="O1663">
        <v>20</v>
      </c>
      <c r="P1663">
        <v>8</v>
      </c>
      <c r="Q1663">
        <v>4</v>
      </c>
      <c r="R1663">
        <v>100</v>
      </c>
      <c r="S1663">
        <v>25</v>
      </c>
      <c r="T1663" t="s">
        <v>16</v>
      </c>
      <c r="U1663" t="s">
        <v>16</v>
      </c>
    </row>
    <row r="1664" spans="1:21" x14ac:dyDescent="0.45">
      <c r="A1664" t="s">
        <v>1391</v>
      </c>
      <c r="B1664" t="s">
        <v>132</v>
      </c>
      <c r="C1664" t="s">
        <v>1396</v>
      </c>
      <c r="D1664" s="3" t="s">
        <v>1393</v>
      </c>
      <c r="E1664">
        <v>2001</v>
      </c>
      <c r="F1664">
        <v>2003</v>
      </c>
      <c r="G1664" t="s">
        <v>15</v>
      </c>
      <c r="H1664">
        <f t="shared" si="6"/>
        <v>84</v>
      </c>
      <c r="I1664">
        <v>4</v>
      </c>
      <c r="J1664" t="s">
        <v>17</v>
      </c>
      <c r="K1664">
        <v>0</v>
      </c>
      <c r="L1664">
        <v>0</v>
      </c>
      <c r="M1664">
        <v>42</v>
      </c>
      <c r="N1664">
        <v>15</v>
      </c>
      <c r="O1664">
        <v>15</v>
      </c>
      <c r="P1664">
        <v>8</v>
      </c>
      <c r="Q1664">
        <v>4</v>
      </c>
      <c r="R1664">
        <v>50</v>
      </c>
      <c r="S1664">
        <v>53</v>
      </c>
      <c r="T1664" t="s">
        <v>16</v>
      </c>
      <c r="U1664" t="s">
        <v>16</v>
      </c>
    </row>
    <row r="1665" spans="1:21" x14ac:dyDescent="0.45">
      <c r="A1665" t="s">
        <v>1391</v>
      </c>
      <c r="B1665" t="s">
        <v>1392</v>
      </c>
      <c r="C1665" t="s">
        <v>1395</v>
      </c>
      <c r="D1665" s="3" t="s">
        <v>1394</v>
      </c>
      <c r="E1665">
        <v>2000</v>
      </c>
      <c r="F1665">
        <v>2003</v>
      </c>
      <c r="G1665" t="s">
        <v>15</v>
      </c>
      <c r="H1665">
        <f t="shared" si="6"/>
        <v>84</v>
      </c>
      <c r="I1665">
        <v>4</v>
      </c>
      <c r="J1665" t="s">
        <v>17</v>
      </c>
      <c r="K1665">
        <v>0</v>
      </c>
      <c r="L1665">
        <v>0</v>
      </c>
      <c r="M1665">
        <v>42</v>
      </c>
      <c r="N1665">
        <v>15</v>
      </c>
      <c r="O1665">
        <v>15</v>
      </c>
      <c r="P1665">
        <v>8</v>
      </c>
      <c r="Q1665">
        <v>4</v>
      </c>
      <c r="R1665">
        <v>100</v>
      </c>
      <c r="S1665">
        <v>23</v>
      </c>
      <c r="T1665" t="s">
        <v>16</v>
      </c>
      <c r="U1665" t="s">
        <v>16</v>
      </c>
    </row>
    <row r="1666" spans="1:21" x14ac:dyDescent="0.45">
      <c r="A1666" t="s">
        <v>1397</v>
      </c>
      <c r="B1666" t="s">
        <v>484</v>
      </c>
      <c r="C1666" t="s">
        <v>1399</v>
      </c>
      <c r="D1666" s="3" t="s">
        <v>1398</v>
      </c>
      <c r="E1666">
        <v>1999</v>
      </c>
      <c r="F1666">
        <v>1999</v>
      </c>
      <c r="G1666" t="s">
        <v>15</v>
      </c>
      <c r="H1666" t="s">
        <v>16</v>
      </c>
      <c r="I1666">
        <v>0</v>
      </c>
      <c r="J1666" t="s">
        <v>17</v>
      </c>
      <c r="K1666">
        <v>0</v>
      </c>
      <c r="L1666">
        <v>0</v>
      </c>
      <c r="M1666">
        <v>18</v>
      </c>
      <c r="N1666">
        <v>25</v>
      </c>
      <c r="O1666">
        <v>25</v>
      </c>
      <c r="P1666">
        <v>0</v>
      </c>
      <c r="Q1666">
        <v>3</v>
      </c>
      <c r="R1666">
        <v>30</v>
      </c>
      <c r="S1666">
        <v>30</v>
      </c>
      <c r="T1666" t="s">
        <v>16</v>
      </c>
      <c r="U1666" t="s">
        <v>16</v>
      </c>
    </row>
    <row r="1667" spans="1:21" x14ac:dyDescent="0.45">
      <c r="A1667" t="s">
        <v>1400</v>
      </c>
      <c r="B1667" t="s">
        <v>35</v>
      </c>
      <c r="C1667" t="s">
        <v>1402</v>
      </c>
      <c r="D1667" s="3" t="s">
        <v>1401</v>
      </c>
      <c r="E1667">
        <v>2000</v>
      </c>
      <c r="F1667">
        <v>2000</v>
      </c>
      <c r="G1667" t="s">
        <v>17</v>
      </c>
      <c r="H1667" t="s">
        <v>16</v>
      </c>
      <c r="I1667">
        <v>0</v>
      </c>
      <c r="J1667" t="s">
        <v>17</v>
      </c>
      <c r="K1667">
        <v>0</v>
      </c>
      <c r="L1667">
        <v>0</v>
      </c>
      <c r="M1667">
        <v>140</v>
      </c>
      <c r="N1667">
        <v>15</v>
      </c>
      <c r="O1667">
        <v>15</v>
      </c>
      <c r="P1667">
        <v>0</v>
      </c>
      <c r="Q1667">
        <v>4</v>
      </c>
      <c r="R1667">
        <v>50</v>
      </c>
      <c r="S1667">
        <v>5</v>
      </c>
      <c r="T1667" t="s">
        <v>16</v>
      </c>
      <c r="U1667" t="s">
        <v>16</v>
      </c>
    </row>
    <row r="1668" spans="1:21" x14ac:dyDescent="0.45">
      <c r="A1668" t="s">
        <v>1400</v>
      </c>
      <c r="B1668" t="s">
        <v>35</v>
      </c>
      <c r="C1668" t="s">
        <v>1402</v>
      </c>
      <c r="D1668" s="3" t="s">
        <v>1401</v>
      </c>
      <c r="E1668">
        <v>2000</v>
      </c>
      <c r="F1668">
        <v>2000</v>
      </c>
      <c r="G1668" t="s">
        <v>17</v>
      </c>
      <c r="H1668">
        <v>5</v>
      </c>
      <c r="I1668">
        <f>17*7</f>
        <v>119</v>
      </c>
      <c r="J1668" t="s">
        <v>17</v>
      </c>
      <c r="K1668">
        <v>0</v>
      </c>
      <c r="L1668">
        <v>0</v>
      </c>
      <c r="M1668">
        <v>140</v>
      </c>
      <c r="N1668">
        <v>15</v>
      </c>
      <c r="O1668">
        <v>15</v>
      </c>
      <c r="P1668">
        <v>0</v>
      </c>
      <c r="Q1668">
        <v>4</v>
      </c>
      <c r="R1668">
        <v>50</v>
      </c>
      <c r="S1668">
        <v>82</v>
      </c>
      <c r="T1668" t="s">
        <v>16</v>
      </c>
      <c r="U1668" t="s">
        <v>16</v>
      </c>
    </row>
    <row r="1669" spans="1:21" x14ac:dyDescent="0.45">
      <c r="A1669" t="s">
        <v>1400</v>
      </c>
      <c r="B1669" t="s">
        <v>35</v>
      </c>
      <c r="C1669" t="s">
        <v>1402</v>
      </c>
      <c r="D1669" s="3" t="s">
        <v>1401</v>
      </c>
      <c r="E1669">
        <v>2000</v>
      </c>
      <c r="F1669">
        <v>2000</v>
      </c>
      <c r="G1669" t="s">
        <v>17</v>
      </c>
      <c r="H1669" t="s">
        <v>16</v>
      </c>
      <c r="I1669">
        <v>0</v>
      </c>
      <c r="J1669" t="s">
        <v>17</v>
      </c>
      <c r="K1669">
        <v>0</v>
      </c>
      <c r="L1669">
        <v>0</v>
      </c>
      <c r="M1669">
        <v>140</v>
      </c>
      <c r="N1669">
        <v>5</v>
      </c>
      <c r="O1669">
        <v>5</v>
      </c>
      <c r="P1669">
        <v>0</v>
      </c>
      <c r="Q1669">
        <v>4</v>
      </c>
      <c r="R1669">
        <v>50</v>
      </c>
      <c r="S1669">
        <v>89</v>
      </c>
      <c r="T1669" t="s">
        <v>16</v>
      </c>
      <c r="U1669" t="s">
        <v>16</v>
      </c>
    </row>
    <row r="1670" spans="1:21" x14ac:dyDescent="0.45">
      <c r="A1670" t="s">
        <v>1400</v>
      </c>
      <c r="B1670" t="s">
        <v>35</v>
      </c>
      <c r="C1670" t="s">
        <v>1402</v>
      </c>
      <c r="D1670" s="3" t="s">
        <v>1401</v>
      </c>
      <c r="E1670">
        <v>2000</v>
      </c>
      <c r="F1670">
        <v>2000</v>
      </c>
      <c r="G1670" t="s">
        <v>17</v>
      </c>
      <c r="H1670">
        <v>5</v>
      </c>
      <c r="I1670">
        <f>17*7</f>
        <v>119</v>
      </c>
      <c r="J1670" t="s">
        <v>17</v>
      </c>
      <c r="K1670">
        <v>0</v>
      </c>
      <c r="L1670">
        <v>0</v>
      </c>
      <c r="M1670">
        <v>140</v>
      </c>
      <c r="N1670">
        <v>5</v>
      </c>
      <c r="O1670">
        <v>5</v>
      </c>
      <c r="P1670">
        <v>0</v>
      </c>
      <c r="Q1670">
        <v>4</v>
      </c>
      <c r="R1670">
        <v>50</v>
      </c>
      <c r="S1670">
        <v>76</v>
      </c>
      <c r="T1670" t="s">
        <v>16</v>
      </c>
      <c r="U1670" t="s">
        <v>16</v>
      </c>
    </row>
    <row r="1671" spans="1:21" x14ac:dyDescent="0.45">
      <c r="A1671" t="s">
        <v>1403</v>
      </c>
      <c r="B1671" t="s">
        <v>1404</v>
      </c>
      <c r="C1671" t="s">
        <v>1405</v>
      </c>
      <c r="D1671" s="3" t="s">
        <v>1406</v>
      </c>
      <c r="E1671">
        <v>2000</v>
      </c>
      <c r="F1671">
        <v>2000</v>
      </c>
      <c r="G1671" t="s">
        <v>15</v>
      </c>
      <c r="H1671" t="s">
        <v>16</v>
      </c>
      <c r="I1671">
        <v>0</v>
      </c>
      <c r="J1671" t="s">
        <v>17</v>
      </c>
      <c r="K1671">
        <v>0</v>
      </c>
      <c r="L1671">
        <v>0</v>
      </c>
      <c r="M1671" t="s">
        <v>16</v>
      </c>
      <c r="N1671">
        <v>20</v>
      </c>
      <c r="O1671">
        <v>20</v>
      </c>
      <c r="P1671">
        <v>12</v>
      </c>
      <c r="Q1671">
        <v>1</v>
      </c>
      <c r="R1671">
        <v>120</v>
      </c>
      <c r="S1671">
        <v>47.5</v>
      </c>
      <c r="T1671" t="s">
        <v>16</v>
      </c>
      <c r="U1671" t="s">
        <v>16</v>
      </c>
    </row>
    <row r="1672" spans="1:21" x14ac:dyDescent="0.45">
      <c r="A1672" t="s">
        <v>1403</v>
      </c>
      <c r="B1672" t="s">
        <v>1404</v>
      </c>
      <c r="C1672" t="s">
        <v>1405</v>
      </c>
      <c r="D1672" s="3" t="s">
        <v>1406</v>
      </c>
      <c r="E1672">
        <v>2000</v>
      </c>
      <c r="F1672">
        <v>2000</v>
      </c>
      <c r="G1672" t="s">
        <v>15</v>
      </c>
      <c r="H1672" t="s">
        <v>16</v>
      </c>
      <c r="I1672">
        <v>0</v>
      </c>
      <c r="J1672" t="s">
        <v>17</v>
      </c>
      <c r="K1672">
        <v>0</v>
      </c>
      <c r="L1672">
        <v>0</v>
      </c>
      <c r="M1672" t="s">
        <v>16</v>
      </c>
      <c r="N1672">
        <v>20</v>
      </c>
      <c r="O1672">
        <v>20</v>
      </c>
      <c r="P1672">
        <v>0</v>
      </c>
      <c r="Q1672">
        <v>1</v>
      </c>
      <c r="R1672">
        <v>120</v>
      </c>
      <c r="S1672">
        <v>71.7</v>
      </c>
      <c r="T1672" t="s">
        <v>16</v>
      </c>
      <c r="U1672" t="s">
        <v>16</v>
      </c>
    </row>
    <row r="1673" spans="1:21" x14ac:dyDescent="0.45">
      <c r="A1673" t="s">
        <v>1403</v>
      </c>
      <c r="B1673" t="s">
        <v>1404</v>
      </c>
      <c r="C1673" t="s">
        <v>1405</v>
      </c>
      <c r="D1673" s="3" t="s">
        <v>1406</v>
      </c>
      <c r="E1673">
        <v>2000</v>
      </c>
      <c r="F1673">
        <v>2000</v>
      </c>
      <c r="G1673" t="s">
        <v>15</v>
      </c>
      <c r="H1673" t="s">
        <v>16</v>
      </c>
      <c r="I1673">
        <v>0</v>
      </c>
      <c r="J1673" t="s">
        <v>17</v>
      </c>
      <c r="K1673">
        <v>0</v>
      </c>
      <c r="L1673">
        <v>0</v>
      </c>
      <c r="M1673" t="s">
        <v>16</v>
      </c>
      <c r="N1673">
        <v>20</v>
      </c>
      <c r="O1673">
        <v>20</v>
      </c>
      <c r="P1673">
        <v>0</v>
      </c>
      <c r="Q1673">
        <v>1</v>
      </c>
      <c r="R1673">
        <v>120</v>
      </c>
      <c r="S1673">
        <v>92</v>
      </c>
      <c r="T1673" t="s">
        <v>16</v>
      </c>
      <c r="U1673" t="s">
        <v>16</v>
      </c>
    </row>
    <row r="1674" spans="1:21" x14ac:dyDescent="0.45">
      <c r="A1674" t="s">
        <v>1407</v>
      </c>
      <c r="B1674" t="s">
        <v>1163</v>
      </c>
      <c r="C1674" t="s">
        <v>1417</v>
      </c>
      <c r="D1674" s="3" t="s">
        <v>1418</v>
      </c>
      <c r="E1674">
        <v>2004</v>
      </c>
      <c r="F1674">
        <v>2004</v>
      </c>
      <c r="G1674" t="s">
        <v>15</v>
      </c>
      <c r="H1674">
        <v>5</v>
      </c>
      <c r="I1674">
        <f t="shared" ref="I1674:I1721" si="7">18*7</f>
        <v>126</v>
      </c>
      <c r="J1674" t="s">
        <v>17</v>
      </c>
      <c r="K1674">
        <v>0</v>
      </c>
      <c r="L1674">
        <v>0</v>
      </c>
      <c r="M1674">
        <f t="shared" ref="M1674:M1721" si="8">6*7</f>
        <v>42</v>
      </c>
      <c r="N1674">
        <v>15</v>
      </c>
      <c r="O1674">
        <v>15</v>
      </c>
      <c r="P1674">
        <v>12</v>
      </c>
      <c r="Q1674">
        <v>3</v>
      </c>
      <c r="R1674">
        <v>25</v>
      </c>
      <c r="S1674">
        <v>34</v>
      </c>
      <c r="T1674" t="s">
        <v>16</v>
      </c>
      <c r="U1674" t="s">
        <v>16</v>
      </c>
    </row>
    <row r="1675" spans="1:21" x14ac:dyDescent="0.45">
      <c r="A1675" t="s">
        <v>1407</v>
      </c>
      <c r="B1675" t="s">
        <v>1163</v>
      </c>
      <c r="C1675" t="s">
        <v>1417</v>
      </c>
      <c r="D1675" s="3" t="s">
        <v>1418</v>
      </c>
      <c r="E1675">
        <v>2004</v>
      </c>
      <c r="F1675">
        <v>2004</v>
      </c>
      <c r="G1675" t="s">
        <v>15</v>
      </c>
      <c r="H1675">
        <v>5</v>
      </c>
      <c r="I1675">
        <f t="shared" si="7"/>
        <v>126</v>
      </c>
      <c r="J1675" t="s">
        <v>17</v>
      </c>
      <c r="K1675">
        <v>0</v>
      </c>
      <c r="L1675">
        <v>0</v>
      </c>
      <c r="M1675">
        <f t="shared" si="8"/>
        <v>42</v>
      </c>
      <c r="N1675">
        <v>15</v>
      </c>
      <c r="O1675">
        <v>15</v>
      </c>
      <c r="P1675">
        <v>0</v>
      </c>
      <c r="Q1675">
        <v>3</v>
      </c>
      <c r="R1675">
        <v>25</v>
      </c>
      <c r="S1675">
        <v>35</v>
      </c>
      <c r="T1675" t="s">
        <v>16</v>
      </c>
      <c r="U1675" t="s">
        <v>16</v>
      </c>
    </row>
    <row r="1676" spans="1:21" x14ac:dyDescent="0.45">
      <c r="A1676" t="s">
        <v>1407</v>
      </c>
      <c r="B1676" t="s">
        <v>1408</v>
      </c>
      <c r="C1676" t="s">
        <v>1417</v>
      </c>
      <c r="D1676" s="3" t="s">
        <v>1418</v>
      </c>
      <c r="E1676">
        <v>2004</v>
      </c>
      <c r="F1676">
        <v>2004</v>
      </c>
      <c r="G1676" t="s">
        <v>15</v>
      </c>
      <c r="H1676">
        <v>5</v>
      </c>
      <c r="I1676">
        <f t="shared" si="7"/>
        <v>126</v>
      </c>
      <c r="J1676" t="s">
        <v>17</v>
      </c>
      <c r="K1676">
        <v>0</v>
      </c>
      <c r="L1676">
        <v>0</v>
      </c>
      <c r="M1676">
        <f t="shared" si="8"/>
        <v>42</v>
      </c>
      <c r="N1676">
        <v>15</v>
      </c>
      <c r="O1676">
        <v>15</v>
      </c>
      <c r="P1676">
        <v>12</v>
      </c>
      <c r="Q1676">
        <v>3</v>
      </c>
      <c r="R1676">
        <v>25</v>
      </c>
      <c r="S1676">
        <v>38</v>
      </c>
      <c r="T1676" t="s">
        <v>16</v>
      </c>
      <c r="U1676" t="s">
        <v>16</v>
      </c>
    </row>
    <row r="1677" spans="1:21" x14ac:dyDescent="0.45">
      <c r="A1677" t="s">
        <v>1407</v>
      </c>
      <c r="B1677" t="s">
        <v>1408</v>
      </c>
      <c r="C1677" t="s">
        <v>1417</v>
      </c>
      <c r="D1677" s="3" t="s">
        <v>1418</v>
      </c>
      <c r="E1677">
        <v>2004</v>
      </c>
      <c r="F1677">
        <v>2004</v>
      </c>
      <c r="G1677" t="s">
        <v>15</v>
      </c>
      <c r="H1677">
        <v>5</v>
      </c>
      <c r="I1677">
        <f t="shared" si="7"/>
        <v>126</v>
      </c>
      <c r="J1677" t="s">
        <v>17</v>
      </c>
      <c r="K1677">
        <v>0</v>
      </c>
      <c r="L1677">
        <v>0</v>
      </c>
      <c r="M1677">
        <f t="shared" si="8"/>
        <v>42</v>
      </c>
      <c r="N1677">
        <v>15</v>
      </c>
      <c r="O1677">
        <v>15</v>
      </c>
      <c r="P1677">
        <v>0</v>
      </c>
      <c r="Q1677">
        <v>3</v>
      </c>
      <c r="R1677">
        <v>25</v>
      </c>
      <c r="S1677">
        <v>8</v>
      </c>
      <c r="T1677" t="s">
        <v>16</v>
      </c>
      <c r="U1677" t="s">
        <v>16</v>
      </c>
    </row>
    <row r="1678" spans="1:21" x14ac:dyDescent="0.45">
      <c r="A1678" t="s">
        <v>1407</v>
      </c>
      <c r="B1678" t="s">
        <v>1409</v>
      </c>
      <c r="C1678" t="s">
        <v>1417</v>
      </c>
      <c r="D1678" s="3" t="s">
        <v>1418</v>
      </c>
      <c r="E1678">
        <v>2004</v>
      </c>
      <c r="F1678">
        <v>2004</v>
      </c>
      <c r="G1678" t="s">
        <v>15</v>
      </c>
      <c r="H1678">
        <v>5</v>
      </c>
      <c r="I1678">
        <f t="shared" si="7"/>
        <v>126</v>
      </c>
      <c r="J1678" t="s">
        <v>17</v>
      </c>
      <c r="K1678">
        <v>0</v>
      </c>
      <c r="L1678">
        <v>0</v>
      </c>
      <c r="M1678">
        <f t="shared" si="8"/>
        <v>42</v>
      </c>
      <c r="N1678">
        <v>15</v>
      </c>
      <c r="O1678">
        <v>15</v>
      </c>
      <c r="P1678">
        <v>12</v>
      </c>
      <c r="Q1678">
        <v>3</v>
      </c>
      <c r="R1678">
        <v>25</v>
      </c>
      <c r="S1678">
        <v>18</v>
      </c>
      <c r="T1678" t="s">
        <v>16</v>
      </c>
      <c r="U1678" t="s">
        <v>16</v>
      </c>
    </row>
    <row r="1679" spans="1:21" x14ac:dyDescent="0.45">
      <c r="A1679" t="s">
        <v>1407</v>
      </c>
      <c r="B1679" t="s">
        <v>1409</v>
      </c>
      <c r="C1679" t="s">
        <v>1417</v>
      </c>
      <c r="D1679" s="3" t="s">
        <v>1418</v>
      </c>
      <c r="E1679">
        <v>2004</v>
      </c>
      <c r="F1679">
        <v>2004</v>
      </c>
      <c r="G1679" t="s">
        <v>15</v>
      </c>
      <c r="H1679">
        <v>5</v>
      </c>
      <c r="I1679">
        <f t="shared" si="7"/>
        <v>126</v>
      </c>
      <c r="J1679" t="s">
        <v>17</v>
      </c>
      <c r="K1679">
        <v>0</v>
      </c>
      <c r="L1679">
        <v>0</v>
      </c>
      <c r="M1679">
        <f t="shared" si="8"/>
        <v>42</v>
      </c>
      <c r="N1679">
        <v>15</v>
      </c>
      <c r="O1679">
        <v>15</v>
      </c>
      <c r="P1679">
        <v>0</v>
      </c>
      <c r="Q1679">
        <v>3</v>
      </c>
      <c r="R1679">
        <v>25</v>
      </c>
      <c r="S1679">
        <v>18</v>
      </c>
      <c r="T1679" t="s">
        <v>16</v>
      </c>
      <c r="U1679" t="s">
        <v>16</v>
      </c>
    </row>
    <row r="1680" spans="1:21" x14ac:dyDescent="0.45">
      <c r="A1680" t="s">
        <v>1407</v>
      </c>
      <c r="B1680" t="s">
        <v>612</v>
      </c>
      <c r="C1680" t="s">
        <v>1417</v>
      </c>
      <c r="D1680" s="3" t="s">
        <v>1418</v>
      </c>
      <c r="E1680">
        <v>2004</v>
      </c>
      <c r="F1680">
        <v>2004</v>
      </c>
      <c r="G1680" t="s">
        <v>15</v>
      </c>
      <c r="H1680">
        <v>5</v>
      </c>
      <c r="I1680">
        <f t="shared" si="7"/>
        <v>126</v>
      </c>
      <c r="J1680" t="s">
        <v>17</v>
      </c>
      <c r="K1680">
        <v>0</v>
      </c>
      <c r="L1680">
        <v>0</v>
      </c>
      <c r="M1680">
        <f t="shared" si="8"/>
        <v>42</v>
      </c>
      <c r="N1680">
        <v>15</v>
      </c>
      <c r="O1680">
        <v>15</v>
      </c>
      <c r="P1680">
        <v>12</v>
      </c>
      <c r="Q1680">
        <v>3</v>
      </c>
      <c r="R1680">
        <v>25</v>
      </c>
      <c r="S1680">
        <v>0</v>
      </c>
      <c r="T1680" t="s">
        <v>16</v>
      </c>
      <c r="U1680" t="s">
        <v>16</v>
      </c>
    </row>
    <row r="1681" spans="1:21" x14ac:dyDescent="0.45">
      <c r="A1681" t="s">
        <v>1407</v>
      </c>
      <c r="B1681" t="s">
        <v>612</v>
      </c>
      <c r="C1681" t="s">
        <v>1417</v>
      </c>
      <c r="D1681" s="3" t="s">
        <v>1418</v>
      </c>
      <c r="E1681">
        <v>2004</v>
      </c>
      <c r="F1681">
        <v>2004</v>
      </c>
      <c r="G1681" t="s">
        <v>15</v>
      </c>
      <c r="H1681">
        <v>5</v>
      </c>
      <c r="I1681">
        <f t="shared" si="7"/>
        <v>126</v>
      </c>
      <c r="J1681" t="s">
        <v>17</v>
      </c>
      <c r="K1681">
        <v>0</v>
      </c>
      <c r="L1681">
        <v>0</v>
      </c>
      <c r="M1681">
        <f t="shared" si="8"/>
        <v>42</v>
      </c>
      <c r="N1681">
        <v>15</v>
      </c>
      <c r="O1681">
        <v>15</v>
      </c>
      <c r="P1681">
        <v>0</v>
      </c>
      <c r="Q1681">
        <v>3</v>
      </c>
      <c r="R1681">
        <v>25</v>
      </c>
      <c r="S1681">
        <v>0</v>
      </c>
      <c r="T1681" t="s">
        <v>16</v>
      </c>
      <c r="U1681" t="s">
        <v>16</v>
      </c>
    </row>
    <row r="1682" spans="1:21" x14ac:dyDescent="0.45">
      <c r="A1682" t="s">
        <v>1407</v>
      </c>
      <c r="B1682" t="s">
        <v>1410</v>
      </c>
      <c r="C1682" t="s">
        <v>1417</v>
      </c>
      <c r="D1682" s="3" t="s">
        <v>1418</v>
      </c>
      <c r="E1682">
        <v>2004</v>
      </c>
      <c r="F1682">
        <v>2004</v>
      </c>
      <c r="G1682" t="s">
        <v>15</v>
      </c>
      <c r="H1682">
        <v>5</v>
      </c>
      <c r="I1682">
        <f t="shared" si="7"/>
        <v>126</v>
      </c>
      <c r="J1682" t="s">
        <v>17</v>
      </c>
      <c r="K1682">
        <v>0</v>
      </c>
      <c r="L1682">
        <v>0</v>
      </c>
      <c r="M1682">
        <f t="shared" si="8"/>
        <v>42</v>
      </c>
      <c r="N1682">
        <v>15</v>
      </c>
      <c r="O1682">
        <v>15</v>
      </c>
      <c r="P1682">
        <v>12</v>
      </c>
      <c r="Q1682">
        <v>3</v>
      </c>
      <c r="R1682">
        <v>25</v>
      </c>
      <c r="S1682">
        <v>100</v>
      </c>
      <c r="T1682" t="s">
        <v>16</v>
      </c>
      <c r="U1682" t="s">
        <v>16</v>
      </c>
    </row>
    <row r="1683" spans="1:21" x14ac:dyDescent="0.45">
      <c r="A1683" t="s">
        <v>1407</v>
      </c>
      <c r="B1683" t="s">
        <v>1410</v>
      </c>
      <c r="C1683" t="s">
        <v>1417</v>
      </c>
      <c r="D1683" s="3" t="s">
        <v>1418</v>
      </c>
      <c r="E1683">
        <v>2004</v>
      </c>
      <c r="F1683">
        <v>2004</v>
      </c>
      <c r="G1683" t="s">
        <v>15</v>
      </c>
      <c r="H1683">
        <v>5</v>
      </c>
      <c r="I1683">
        <f t="shared" si="7"/>
        <v>126</v>
      </c>
      <c r="J1683" t="s">
        <v>17</v>
      </c>
      <c r="K1683">
        <v>0</v>
      </c>
      <c r="L1683">
        <v>0</v>
      </c>
      <c r="M1683">
        <f t="shared" si="8"/>
        <v>42</v>
      </c>
      <c r="N1683">
        <v>15</v>
      </c>
      <c r="O1683">
        <v>15</v>
      </c>
      <c r="P1683">
        <v>0</v>
      </c>
      <c r="Q1683">
        <v>3</v>
      </c>
      <c r="R1683">
        <v>25</v>
      </c>
      <c r="S1683">
        <v>0</v>
      </c>
      <c r="T1683" t="s">
        <v>16</v>
      </c>
      <c r="U1683" t="s">
        <v>16</v>
      </c>
    </row>
    <row r="1684" spans="1:21" x14ac:dyDescent="0.45">
      <c r="A1684" t="s">
        <v>1407</v>
      </c>
      <c r="B1684" t="s">
        <v>1030</v>
      </c>
      <c r="C1684" t="s">
        <v>1417</v>
      </c>
      <c r="D1684" s="3" t="s">
        <v>1418</v>
      </c>
      <c r="E1684">
        <v>2004</v>
      </c>
      <c r="F1684">
        <v>2004</v>
      </c>
      <c r="G1684" t="s">
        <v>15</v>
      </c>
      <c r="H1684">
        <v>5</v>
      </c>
      <c r="I1684">
        <f t="shared" si="7"/>
        <v>126</v>
      </c>
      <c r="J1684" t="s">
        <v>17</v>
      </c>
      <c r="K1684">
        <v>0</v>
      </c>
      <c r="L1684">
        <v>0</v>
      </c>
      <c r="M1684">
        <f t="shared" si="8"/>
        <v>42</v>
      </c>
      <c r="N1684">
        <v>15</v>
      </c>
      <c r="O1684">
        <v>15</v>
      </c>
      <c r="P1684">
        <v>12</v>
      </c>
      <c r="Q1684">
        <v>3</v>
      </c>
      <c r="R1684">
        <v>25</v>
      </c>
      <c r="S1684">
        <v>22</v>
      </c>
      <c r="T1684" t="s">
        <v>16</v>
      </c>
      <c r="U1684" t="s">
        <v>16</v>
      </c>
    </row>
    <row r="1685" spans="1:21" x14ac:dyDescent="0.45">
      <c r="A1685" t="s">
        <v>1407</v>
      </c>
      <c r="B1685" t="s">
        <v>1030</v>
      </c>
      <c r="C1685" t="s">
        <v>1417</v>
      </c>
      <c r="D1685" s="3" t="s">
        <v>1418</v>
      </c>
      <c r="E1685">
        <v>2004</v>
      </c>
      <c r="F1685">
        <v>2004</v>
      </c>
      <c r="G1685" t="s">
        <v>15</v>
      </c>
      <c r="H1685">
        <v>5</v>
      </c>
      <c r="I1685">
        <f t="shared" si="7"/>
        <v>126</v>
      </c>
      <c r="J1685" t="s">
        <v>17</v>
      </c>
      <c r="K1685">
        <v>0</v>
      </c>
      <c r="L1685">
        <v>0</v>
      </c>
      <c r="M1685">
        <f t="shared" si="8"/>
        <v>42</v>
      </c>
      <c r="N1685">
        <v>15</v>
      </c>
      <c r="O1685">
        <v>15</v>
      </c>
      <c r="P1685">
        <v>0</v>
      </c>
      <c r="Q1685">
        <v>3</v>
      </c>
      <c r="R1685">
        <v>25</v>
      </c>
      <c r="S1685">
        <v>18</v>
      </c>
      <c r="T1685" t="s">
        <v>16</v>
      </c>
      <c r="U1685" t="s">
        <v>16</v>
      </c>
    </row>
    <row r="1686" spans="1:21" x14ac:dyDescent="0.45">
      <c r="A1686" t="s">
        <v>1407</v>
      </c>
      <c r="B1686" t="s">
        <v>1411</v>
      </c>
      <c r="C1686" t="s">
        <v>1417</v>
      </c>
      <c r="D1686" s="3" t="s">
        <v>1418</v>
      </c>
      <c r="E1686">
        <v>2004</v>
      </c>
      <c r="F1686">
        <v>2004</v>
      </c>
      <c r="G1686" t="s">
        <v>15</v>
      </c>
      <c r="H1686">
        <v>5</v>
      </c>
      <c r="I1686">
        <f t="shared" si="7"/>
        <v>126</v>
      </c>
      <c r="J1686" t="s">
        <v>17</v>
      </c>
      <c r="K1686">
        <v>0</v>
      </c>
      <c r="L1686">
        <v>0</v>
      </c>
      <c r="M1686">
        <f t="shared" si="8"/>
        <v>42</v>
      </c>
      <c r="N1686">
        <v>15</v>
      </c>
      <c r="O1686">
        <v>15</v>
      </c>
      <c r="P1686">
        <v>12</v>
      </c>
      <c r="Q1686">
        <v>3</v>
      </c>
      <c r="R1686">
        <v>25</v>
      </c>
      <c r="S1686">
        <v>64</v>
      </c>
      <c r="T1686" t="s">
        <v>16</v>
      </c>
      <c r="U1686" t="s">
        <v>16</v>
      </c>
    </row>
    <row r="1687" spans="1:21" x14ac:dyDescent="0.45">
      <c r="A1687" t="s">
        <v>1407</v>
      </c>
      <c r="B1687" t="s">
        <v>1411</v>
      </c>
      <c r="C1687" t="s">
        <v>1417</v>
      </c>
      <c r="D1687" s="3" t="s">
        <v>1418</v>
      </c>
      <c r="E1687">
        <v>2004</v>
      </c>
      <c r="F1687">
        <v>2004</v>
      </c>
      <c r="G1687" t="s">
        <v>15</v>
      </c>
      <c r="H1687">
        <v>5</v>
      </c>
      <c r="I1687">
        <f t="shared" si="7"/>
        <v>126</v>
      </c>
      <c r="J1687" t="s">
        <v>17</v>
      </c>
      <c r="K1687">
        <v>0</v>
      </c>
      <c r="L1687">
        <v>0</v>
      </c>
      <c r="M1687">
        <f t="shared" si="8"/>
        <v>42</v>
      </c>
      <c r="N1687">
        <v>15</v>
      </c>
      <c r="O1687">
        <v>15</v>
      </c>
      <c r="P1687">
        <v>0</v>
      </c>
      <c r="Q1687">
        <v>3</v>
      </c>
      <c r="R1687">
        <v>25</v>
      </c>
      <c r="S1687">
        <v>0</v>
      </c>
      <c r="T1687" t="s">
        <v>16</v>
      </c>
      <c r="U1687" t="s">
        <v>16</v>
      </c>
    </row>
    <row r="1688" spans="1:21" x14ac:dyDescent="0.45">
      <c r="A1688" t="s">
        <v>1407</v>
      </c>
      <c r="B1688" t="s">
        <v>469</v>
      </c>
      <c r="C1688" t="s">
        <v>1417</v>
      </c>
      <c r="D1688" s="3" t="s">
        <v>1418</v>
      </c>
      <c r="E1688">
        <v>2004</v>
      </c>
      <c r="F1688">
        <v>2004</v>
      </c>
      <c r="G1688" t="s">
        <v>15</v>
      </c>
      <c r="H1688">
        <v>5</v>
      </c>
      <c r="I1688">
        <f t="shared" si="7"/>
        <v>126</v>
      </c>
      <c r="J1688" t="s">
        <v>17</v>
      </c>
      <c r="K1688">
        <v>0</v>
      </c>
      <c r="L1688">
        <v>0</v>
      </c>
      <c r="M1688">
        <f t="shared" si="8"/>
        <v>42</v>
      </c>
      <c r="N1688">
        <v>15</v>
      </c>
      <c r="O1688">
        <v>15</v>
      </c>
      <c r="P1688">
        <v>12</v>
      </c>
      <c r="Q1688">
        <v>3</v>
      </c>
      <c r="R1688">
        <v>25</v>
      </c>
      <c r="S1688">
        <v>80</v>
      </c>
      <c r="T1688" t="s">
        <v>16</v>
      </c>
      <c r="U1688" t="s">
        <v>16</v>
      </c>
    </row>
    <row r="1689" spans="1:21" x14ac:dyDescent="0.45">
      <c r="A1689" t="s">
        <v>1407</v>
      </c>
      <c r="B1689" t="s">
        <v>469</v>
      </c>
      <c r="C1689" t="s">
        <v>1417</v>
      </c>
      <c r="D1689" s="3" t="s">
        <v>1418</v>
      </c>
      <c r="E1689">
        <v>2004</v>
      </c>
      <c r="F1689">
        <v>2004</v>
      </c>
      <c r="G1689" t="s">
        <v>15</v>
      </c>
      <c r="H1689">
        <v>5</v>
      </c>
      <c r="I1689">
        <f t="shared" si="7"/>
        <v>126</v>
      </c>
      <c r="J1689" t="s">
        <v>17</v>
      </c>
      <c r="K1689">
        <v>0</v>
      </c>
      <c r="L1689">
        <v>0</v>
      </c>
      <c r="M1689">
        <f t="shared" si="8"/>
        <v>42</v>
      </c>
      <c r="N1689">
        <v>15</v>
      </c>
      <c r="O1689">
        <v>15</v>
      </c>
      <c r="P1689">
        <v>0</v>
      </c>
      <c r="Q1689">
        <v>3</v>
      </c>
      <c r="R1689">
        <v>25</v>
      </c>
      <c r="S1689">
        <v>0</v>
      </c>
      <c r="T1689" t="s">
        <v>16</v>
      </c>
      <c r="U1689" t="s">
        <v>16</v>
      </c>
    </row>
    <row r="1690" spans="1:21" x14ac:dyDescent="0.45">
      <c r="A1690" t="s">
        <v>1407</v>
      </c>
      <c r="B1690" t="s">
        <v>585</v>
      </c>
      <c r="C1690" t="s">
        <v>1417</v>
      </c>
      <c r="D1690" s="3" t="s">
        <v>1418</v>
      </c>
      <c r="E1690">
        <v>2004</v>
      </c>
      <c r="F1690">
        <v>2004</v>
      </c>
      <c r="G1690" t="s">
        <v>15</v>
      </c>
      <c r="H1690">
        <v>5</v>
      </c>
      <c r="I1690">
        <f t="shared" si="7"/>
        <v>126</v>
      </c>
      <c r="J1690" t="s">
        <v>17</v>
      </c>
      <c r="K1690">
        <v>0</v>
      </c>
      <c r="L1690">
        <v>0</v>
      </c>
      <c r="M1690">
        <f t="shared" si="8"/>
        <v>42</v>
      </c>
      <c r="N1690">
        <v>15</v>
      </c>
      <c r="O1690">
        <v>15</v>
      </c>
      <c r="P1690">
        <v>12</v>
      </c>
      <c r="Q1690">
        <v>3</v>
      </c>
      <c r="R1690">
        <v>25</v>
      </c>
      <c r="S1690">
        <v>11</v>
      </c>
      <c r="T1690" t="s">
        <v>16</v>
      </c>
      <c r="U1690" t="s">
        <v>16</v>
      </c>
    </row>
    <row r="1691" spans="1:21" x14ac:dyDescent="0.45">
      <c r="A1691" t="s">
        <v>1407</v>
      </c>
      <c r="B1691" t="s">
        <v>585</v>
      </c>
      <c r="C1691" t="s">
        <v>1417</v>
      </c>
      <c r="D1691" s="3" t="s">
        <v>1418</v>
      </c>
      <c r="E1691">
        <v>2004</v>
      </c>
      <c r="F1691">
        <v>2004</v>
      </c>
      <c r="G1691" t="s">
        <v>15</v>
      </c>
      <c r="H1691">
        <v>5</v>
      </c>
      <c r="I1691">
        <f t="shared" si="7"/>
        <v>126</v>
      </c>
      <c r="J1691" t="s">
        <v>17</v>
      </c>
      <c r="K1691">
        <v>0</v>
      </c>
      <c r="L1691">
        <v>0</v>
      </c>
      <c r="M1691">
        <f t="shared" si="8"/>
        <v>42</v>
      </c>
      <c r="N1691">
        <v>15</v>
      </c>
      <c r="O1691">
        <v>15</v>
      </c>
      <c r="P1691">
        <v>0</v>
      </c>
      <c r="Q1691">
        <v>3</v>
      </c>
      <c r="R1691">
        <v>25</v>
      </c>
      <c r="S1691">
        <v>0</v>
      </c>
      <c r="T1691" t="s">
        <v>16</v>
      </c>
      <c r="U1691" t="s">
        <v>16</v>
      </c>
    </row>
    <row r="1692" spans="1:21" x14ac:dyDescent="0.45">
      <c r="A1692" t="s">
        <v>1407</v>
      </c>
      <c r="B1692" t="s">
        <v>746</v>
      </c>
      <c r="C1692" t="s">
        <v>1417</v>
      </c>
      <c r="D1692" s="3" t="s">
        <v>1418</v>
      </c>
      <c r="E1692">
        <v>2004</v>
      </c>
      <c r="F1692">
        <v>2004</v>
      </c>
      <c r="G1692" t="s">
        <v>15</v>
      </c>
      <c r="H1692">
        <v>5</v>
      </c>
      <c r="I1692">
        <f t="shared" si="7"/>
        <v>126</v>
      </c>
      <c r="J1692" t="s">
        <v>17</v>
      </c>
      <c r="K1692">
        <v>0</v>
      </c>
      <c r="L1692">
        <v>0</v>
      </c>
      <c r="M1692">
        <f t="shared" si="8"/>
        <v>42</v>
      </c>
      <c r="N1692">
        <v>15</v>
      </c>
      <c r="O1692">
        <v>15</v>
      </c>
      <c r="P1692">
        <v>12</v>
      </c>
      <c r="Q1692">
        <v>3</v>
      </c>
      <c r="R1692">
        <v>25</v>
      </c>
      <c r="S1692">
        <v>100</v>
      </c>
      <c r="T1692" t="s">
        <v>16</v>
      </c>
      <c r="U1692" t="s">
        <v>16</v>
      </c>
    </row>
    <row r="1693" spans="1:21" x14ac:dyDescent="0.45">
      <c r="A1693" t="s">
        <v>1407</v>
      </c>
      <c r="B1693" t="s">
        <v>746</v>
      </c>
      <c r="C1693" t="s">
        <v>1417</v>
      </c>
      <c r="D1693" s="3" t="s">
        <v>1418</v>
      </c>
      <c r="E1693">
        <v>2004</v>
      </c>
      <c r="F1693">
        <v>2004</v>
      </c>
      <c r="G1693" t="s">
        <v>15</v>
      </c>
      <c r="H1693">
        <v>5</v>
      </c>
      <c r="I1693">
        <f t="shared" si="7"/>
        <v>126</v>
      </c>
      <c r="J1693" t="s">
        <v>17</v>
      </c>
      <c r="K1693">
        <v>0</v>
      </c>
      <c r="L1693">
        <v>0</v>
      </c>
      <c r="M1693">
        <f t="shared" si="8"/>
        <v>42</v>
      </c>
      <c r="N1693">
        <v>15</v>
      </c>
      <c r="O1693">
        <v>15</v>
      </c>
      <c r="P1693">
        <v>0</v>
      </c>
      <c r="Q1693">
        <v>3</v>
      </c>
      <c r="R1693">
        <v>25</v>
      </c>
      <c r="S1693">
        <v>1</v>
      </c>
      <c r="T1693" t="s">
        <v>16</v>
      </c>
      <c r="U1693" t="s">
        <v>16</v>
      </c>
    </row>
    <row r="1694" spans="1:21" x14ac:dyDescent="0.45">
      <c r="A1694" t="s">
        <v>1407</v>
      </c>
      <c r="B1694" t="s">
        <v>1404</v>
      </c>
      <c r="C1694" t="s">
        <v>1417</v>
      </c>
      <c r="D1694" s="3" t="s">
        <v>1418</v>
      </c>
      <c r="E1694">
        <v>2004</v>
      </c>
      <c r="F1694">
        <v>2004</v>
      </c>
      <c r="G1694" t="s">
        <v>15</v>
      </c>
      <c r="H1694">
        <v>5</v>
      </c>
      <c r="I1694">
        <f t="shared" si="7"/>
        <v>126</v>
      </c>
      <c r="J1694" t="s">
        <v>17</v>
      </c>
      <c r="K1694">
        <v>0</v>
      </c>
      <c r="L1694">
        <v>0</v>
      </c>
      <c r="M1694">
        <f t="shared" si="8"/>
        <v>42</v>
      </c>
      <c r="N1694">
        <v>15</v>
      </c>
      <c r="O1694">
        <v>15</v>
      </c>
      <c r="P1694">
        <v>12</v>
      </c>
      <c r="Q1694">
        <v>3</v>
      </c>
      <c r="R1694">
        <v>25</v>
      </c>
      <c r="S1694">
        <v>95</v>
      </c>
      <c r="T1694" t="s">
        <v>16</v>
      </c>
      <c r="U1694" t="s">
        <v>16</v>
      </c>
    </row>
    <row r="1695" spans="1:21" x14ac:dyDescent="0.45">
      <c r="A1695" t="s">
        <v>1407</v>
      </c>
      <c r="B1695" t="s">
        <v>1404</v>
      </c>
      <c r="C1695" t="s">
        <v>1417</v>
      </c>
      <c r="D1695" s="3" t="s">
        <v>1418</v>
      </c>
      <c r="E1695">
        <v>2004</v>
      </c>
      <c r="F1695">
        <v>2004</v>
      </c>
      <c r="G1695" t="s">
        <v>15</v>
      </c>
      <c r="H1695">
        <v>5</v>
      </c>
      <c r="I1695">
        <f t="shared" si="7"/>
        <v>126</v>
      </c>
      <c r="J1695" t="s">
        <v>17</v>
      </c>
      <c r="K1695">
        <v>0</v>
      </c>
      <c r="L1695">
        <v>0</v>
      </c>
      <c r="M1695">
        <f t="shared" si="8"/>
        <v>42</v>
      </c>
      <c r="N1695">
        <v>15</v>
      </c>
      <c r="O1695">
        <v>15</v>
      </c>
      <c r="P1695">
        <v>0</v>
      </c>
      <c r="Q1695">
        <v>3</v>
      </c>
      <c r="R1695">
        <v>25</v>
      </c>
      <c r="S1695">
        <v>90</v>
      </c>
      <c r="T1695" t="s">
        <v>16</v>
      </c>
      <c r="U1695" t="s">
        <v>16</v>
      </c>
    </row>
    <row r="1696" spans="1:21" x14ac:dyDescent="0.45">
      <c r="A1696" t="s">
        <v>1407</v>
      </c>
      <c r="B1696" t="s">
        <v>277</v>
      </c>
      <c r="C1696" t="s">
        <v>1417</v>
      </c>
      <c r="D1696" s="3" t="s">
        <v>1418</v>
      </c>
      <c r="E1696">
        <v>2004</v>
      </c>
      <c r="F1696">
        <v>2004</v>
      </c>
      <c r="G1696" t="s">
        <v>15</v>
      </c>
      <c r="H1696">
        <v>5</v>
      </c>
      <c r="I1696">
        <f t="shared" si="7"/>
        <v>126</v>
      </c>
      <c r="J1696" t="s">
        <v>17</v>
      </c>
      <c r="K1696">
        <v>0</v>
      </c>
      <c r="L1696">
        <v>0</v>
      </c>
      <c r="M1696">
        <f t="shared" si="8"/>
        <v>42</v>
      </c>
      <c r="N1696">
        <v>15</v>
      </c>
      <c r="O1696">
        <v>15</v>
      </c>
      <c r="P1696">
        <v>12</v>
      </c>
      <c r="Q1696">
        <v>3</v>
      </c>
      <c r="R1696">
        <v>25</v>
      </c>
      <c r="S1696">
        <v>80</v>
      </c>
      <c r="T1696" t="s">
        <v>16</v>
      </c>
      <c r="U1696" t="s">
        <v>16</v>
      </c>
    </row>
    <row r="1697" spans="1:21" x14ac:dyDescent="0.45">
      <c r="A1697" t="s">
        <v>1407</v>
      </c>
      <c r="B1697" t="s">
        <v>277</v>
      </c>
      <c r="C1697" t="s">
        <v>1417</v>
      </c>
      <c r="D1697" s="3" t="s">
        <v>1418</v>
      </c>
      <c r="E1697">
        <v>2004</v>
      </c>
      <c r="F1697">
        <v>2004</v>
      </c>
      <c r="G1697" t="s">
        <v>15</v>
      </c>
      <c r="H1697">
        <v>5</v>
      </c>
      <c r="I1697">
        <f t="shared" si="7"/>
        <v>126</v>
      </c>
      <c r="J1697" t="s">
        <v>17</v>
      </c>
      <c r="K1697">
        <v>0</v>
      </c>
      <c r="L1697">
        <v>0</v>
      </c>
      <c r="M1697">
        <f t="shared" si="8"/>
        <v>42</v>
      </c>
      <c r="N1697">
        <v>15</v>
      </c>
      <c r="O1697">
        <v>15</v>
      </c>
      <c r="P1697">
        <v>0</v>
      </c>
      <c r="Q1697">
        <v>3</v>
      </c>
      <c r="R1697">
        <v>25</v>
      </c>
      <c r="S1697">
        <v>0</v>
      </c>
      <c r="T1697" t="s">
        <v>16</v>
      </c>
      <c r="U1697" t="s">
        <v>16</v>
      </c>
    </row>
    <row r="1698" spans="1:21" x14ac:dyDescent="0.45">
      <c r="A1698" t="s">
        <v>1407</v>
      </c>
      <c r="B1698" t="s">
        <v>1412</v>
      </c>
      <c r="C1698" t="s">
        <v>1417</v>
      </c>
      <c r="D1698" s="3" t="s">
        <v>1418</v>
      </c>
      <c r="E1698">
        <v>2004</v>
      </c>
      <c r="F1698">
        <v>2004</v>
      </c>
      <c r="G1698" t="s">
        <v>15</v>
      </c>
      <c r="H1698">
        <v>5</v>
      </c>
      <c r="I1698">
        <f t="shared" si="7"/>
        <v>126</v>
      </c>
      <c r="J1698" t="s">
        <v>17</v>
      </c>
      <c r="K1698">
        <v>0</v>
      </c>
      <c r="L1698">
        <v>0</v>
      </c>
      <c r="M1698">
        <f t="shared" si="8"/>
        <v>42</v>
      </c>
      <c r="N1698">
        <v>15</v>
      </c>
      <c r="O1698">
        <v>15</v>
      </c>
      <c r="P1698">
        <v>12</v>
      </c>
      <c r="Q1698">
        <v>3</v>
      </c>
      <c r="R1698">
        <v>25</v>
      </c>
      <c r="S1698">
        <v>38</v>
      </c>
      <c r="T1698" t="s">
        <v>16</v>
      </c>
      <c r="U1698" t="s">
        <v>16</v>
      </c>
    </row>
    <row r="1699" spans="1:21" x14ac:dyDescent="0.45">
      <c r="A1699" t="s">
        <v>1407</v>
      </c>
      <c r="B1699" t="s">
        <v>1412</v>
      </c>
      <c r="C1699" t="s">
        <v>1417</v>
      </c>
      <c r="D1699" s="3" t="s">
        <v>1418</v>
      </c>
      <c r="E1699">
        <v>2004</v>
      </c>
      <c r="F1699">
        <v>2004</v>
      </c>
      <c r="G1699" t="s">
        <v>15</v>
      </c>
      <c r="H1699">
        <v>5</v>
      </c>
      <c r="I1699">
        <f t="shared" si="7"/>
        <v>126</v>
      </c>
      <c r="J1699" t="s">
        <v>17</v>
      </c>
      <c r="K1699">
        <v>0</v>
      </c>
      <c r="L1699">
        <v>0</v>
      </c>
      <c r="M1699">
        <f t="shared" si="8"/>
        <v>42</v>
      </c>
      <c r="N1699">
        <v>15</v>
      </c>
      <c r="O1699">
        <v>15</v>
      </c>
      <c r="P1699">
        <v>0</v>
      </c>
      <c r="Q1699">
        <v>3</v>
      </c>
      <c r="R1699">
        <v>25</v>
      </c>
      <c r="S1699">
        <v>0</v>
      </c>
      <c r="T1699" t="s">
        <v>16</v>
      </c>
      <c r="U1699" t="s">
        <v>16</v>
      </c>
    </row>
    <row r="1700" spans="1:21" x14ac:dyDescent="0.45">
      <c r="A1700" t="s">
        <v>1407</v>
      </c>
      <c r="B1700" t="s">
        <v>1319</v>
      </c>
      <c r="C1700" t="s">
        <v>1417</v>
      </c>
      <c r="D1700" s="3" t="s">
        <v>1418</v>
      </c>
      <c r="E1700">
        <v>2004</v>
      </c>
      <c r="F1700">
        <v>2004</v>
      </c>
      <c r="G1700" t="s">
        <v>15</v>
      </c>
      <c r="H1700">
        <v>5</v>
      </c>
      <c r="I1700">
        <f t="shared" si="7"/>
        <v>126</v>
      </c>
      <c r="J1700" t="s">
        <v>17</v>
      </c>
      <c r="K1700">
        <v>0</v>
      </c>
      <c r="L1700">
        <v>0</v>
      </c>
      <c r="M1700">
        <f t="shared" si="8"/>
        <v>42</v>
      </c>
      <c r="N1700">
        <v>15</v>
      </c>
      <c r="O1700">
        <v>15</v>
      </c>
      <c r="P1700">
        <v>12</v>
      </c>
      <c r="Q1700">
        <v>3</v>
      </c>
      <c r="R1700">
        <v>25</v>
      </c>
      <c r="S1700">
        <v>42</v>
      </c>
      <c r="T1700" t="s">
        <v>16</v>
      </c>
      <c r="U1700" t="s">
        <v>16</v>
      </c>
    </row>
    <row r="1701" spans="1:21" x14ac:dyDescent="0.45">
      <c r="A1701" t="s">
        <v>1407</v>
      </c>
      <c r="B1701" t="s">
        <v>1319</v>
      </c>
      <c r="C1701" t="s">
        <v>1417</v>
      </c>
      <c r="D1701" s="3" t="s">
        <v>1418</v>
      </c>
      <c r="E1701">
        <v>2004</v>
      </c>
      <c r="F1701">
        <v>2004</v>
      </c>
      <c r="G1701" t="s">
        <v>15</v>
      </c>
      <c r="H1701">
        <v>5</v>
      </c>
      <c r="I1701">
        <f t="shared" si="7"/>
        <v>126</v>
      </c>
      <c r="J1701" t="s">
        <v>17</v>
      </c>
      <c r="K1701">
        <v>0</v>
      </c>
      <c r="L1701">
        <v>0</v>
      </c>
      <c r="M1701">
        <f t="shared" si="8"/>
        <v>42</v>
      </c>
      <c r="N1701">
        <v>15</v>
      </c>
      <c r="O1701">
        <v>15</v>
      </c>
      <c r="P1701">
        <v>0</v>
      </c>
      <c r="Q1701">
        <v>3</v>
      </c>
      <c r="R1701">
        <v>25</v>
      </c>
      <c r="S1701">
        <v>0</v>
      </c>
      <c r="T1701" t="s">
        <v>16</v>
      </c>
      <c r="U1701" t="s">
        <v>16</v>
      </c>
    </row>
    <row r="1702" spans="1:21" x14ac:dyDescent="0.45">
      <c r="A1702" t="s">
        <v>1407</v>
      </c>
      <c r="B1702" t="s">
        <v>572</v>
      </c>
      <c r="C1702" t="s">
        <v>1417</v>
      </c>
      <c r="D1702" s="3" t="s">
        <v>1418</v>
      </c>
      <c r="E1702">
        <v>2004</v>
      </c>
      <c r="F1702">
        <v>2004</v>
      </c>
      <c r="G1702" t="s">
        <v>15</v>
      </c>
      <c r="H1702">
        <v>5</v>
      </c>
      <c r="I1702">
        <f t="shared" si="7"/>
        <v>126</v>
      </c>
      <c r="J1702" t="s">
        <v>17</v>
      </c>
      <c r="K1702">
        <v>0</v>
      </c>
      <c r="L1702">
        <v>0</v>
      </c>
      <c r="M1702">
        <f t="shared" si="8"/>
        <v>42</v>
      </c>
      <c r="N1702">
        <v>15</v>
      </c>
      <c r="O1702">
        <v>15</v>
      </c>
      <c r="P1702">
        <v>12</v>
      </c>
      <c r="Q1702">
        <v>3</v>
      </c>
      <c r="R1702">
        <v>25</v>
      </c>
      <c r="S1702">
        <v>20</v>
      </c>
      <c r="T1702" t="s">
        <v>16</v>
      </c>
      <c r="U1702" t="s">
        <v>16</v>
      </c>
    </row>
    <row r="1703" spans="1:21" x14ac:dyDescent="0.45">
      <c r="A1703" t="s">
        <v>1407</v>
      </c>
      <c r="B1703" t="s">
        <v>572</v>
      </c>
      <c r="C1703" t="s">
        <v>1417</v>
      </c>
      <c r="D1703" s="3" t="s">
        <v>1418</v>
      </c>
      <c r="E1703">
        <v>2004</v>
      </c>
      <c r="F1703">
        <v>2004</v>
      </c>
      <c r="G1703" t="s">
        <v>15</v>
      </c>
      <c r="H1703">
        <v>5</v>
      </c>
      <c r="I1703">
        <f t="shared" si="7"/>
        <v>126</v>
      </c>
      <c r="J1703" t="s">
        <v>17</v>
      </c>
      <c r="K1703">
        <v>0</v>
      </c>
      <c r="L1703">
        <v>0</v>
      </c>
      <c r="M1703">
        <f t="shared" si="8"/>
        <v>42</v>
      </c>
      <c r="N1703">
        <v>15</v>
      </c>
      <c r="O1703">
        <v>15</v>
      </c>
      <c r="P1703">
        <v>0</v>
      </c>
      <c r="Q1703">
        <v>3</v>
      </c>
      <c r="R1703">
        <v>25</v>
      </c>
      <c r="S1703">
        <v>0</v>
      </c>
      <c r="T1703" t="s">
        <v>16</v>
      </c>
      <c r="U1703" t="s">
        <v>16</v>
      </c>
    </row>
    <row r="1704" spans="1:21" x14ac:dyDescent="0.45">
      <c r="A1704" t="s">
        <v>1407</v>
      </c>
      <c r="B1704" t="s">
        <v>1413</v>
      </c>
      <c r="C1704" t="s">
        <v>1417</v>
      </c>
      <c r="D1704" s="3" t="s">
        <v>1418</v>
      </c>
      <c r="E1704">
        <v>2004</v>
      </c>
      <c r="F1704">
        <v>2004</v>
      </c>
      <c r="G1704" t="s">
        <v>15</v>
      </c>
      <c r="H1704">
        <v>5</v>
      </c>
      <c r="I1704">
        <f t="shared" si="7"/>
        <v>126</v>
      </c>
      <c r="J1704" t="s">
        <v>17</v>
      </c>
      <c r="K1704">
        <v>0</v>
      </c>
      <c r="L1704">
        <v>0</v>
      </c>
      <c r="M1704">
        <f t="shared" si="8"/>
        <v>42</v>
      </c>
      <c r="N1704">
        <v>15</v>
      </c>
      <c r="O1704">
        <v>15</v>
      </c>
      <c r="P1704">
        <v>12</v>
      </c>
      <c r="Q1704">
        <v>3</v>
      </c>
      <c r="R1704">
        <v>25</v>
      </c>
      <c r="S1704">
        <v>38</v>
      </c>
      <c r="T1704" t="s">
        <v>16</v>
      </c>
      <c r="U1704" t="s">
        <v>16</v>
      </c>
    </row>
    <row r="1705" spans="1:21" x14ac:dyDescent="0.45">
      <c r="A1705" t="s">
        <v>1407</v>
      </c>
      <c r="B1705" t="s">
        <v>1413</v>
      </c>
      <c r="C1705" t="s">
        <v>1417</v>
      </c>
      <c r="D1705" s="3" t="s">
        <v>1418</v>
      </c>
      <c r="E1705">
        <v>2004</v>
      </c>
      <c r="F1705">
        <v>2004</v>
      </c>
      <c r="G1705" t="s">
        <v>15</v>
      </c>
      <c r="H1705">
        <v>5</v>
      </c>
      <c r="I1705">
        <f t="shared" si="7"/>
        <v>126</v>
      </c>
      <c r="J1705" t="s">
        <v>17</v>
      </c>
      <c r="K1705">
        <v>0</v>
      </c>
      <c r="L1705">
        <v>0</v>
      </c>
      <c r="M1705">
        <f t="shared" si="8"/>
        <v>42</v>
      </c>
      <c r="N1705">
        <v>15</v>
      </c>
      <c r="O1705">
        <v>15</v>
      </c>
      <c r="P1705">
        <v>0</v>
      </c>
      <c r="Q1705">
        <v>3</v>
      </c>
      <c r="R1705">
        <v>25</v>
      </c>
      <c r="S1705">
        <v>22</v>
      </c>
      <c r="T1705" t="s">
        <v>16</v>
      </c>
      <c r="U1705" t="s">
        <v>16</v>
      </c>
    </row>
    <row r="1706" spans="1:21" x14ac:dyDescent="0.45">
      <c r="A1706" t="s">
        <v>1407</v>
      </c>
      <c r="B1706" t="s">
        <v>1414</v>
      </c>
      <c r="C1706" t="s">
        <v>1417</v>
      </c>
      <c r="D1706" s="3" t="s">
        <v>1418</v>
      </c>
      <c r="E1706">
        <v>2004</v>
      </c>
      <c r="F1706">
        <v>2004</v>
      </c>
      <c r="G1706" t="s">
        <v>15</v>
      </c>
      <c r="H1706">
        <v>5</v>
      </c>
      <c r="I1706">
        <f t="shared" si="7"/>
        <v>126</v>
      </c>
      <c r="J1706" t="s">
        <v>17</v>
      </c>
      <c r="K1706">
        <v>0</v>
      </c>
      <c r="L1706">
        <v>0</v>
      </c>
      <c r="M1706">
        <f t="shared" si="8"/>
        <v>42</v>
      </c>
      <c r="N1706">
        <v>15</v>
      </c>
      <c r="O1706">
        <v>15</v>
      </c>
      <c r="P1706">
        <v>12</v>
      </c>
      <c r="Q1706">
        <v>3</v>
      </c>
      <c r="R1706">
        <v>25</v>
      </c>
      <c r="S1706">
        <v>50</v>
      </c>
      <c r="T1706" t="s">
        <v>16</v>
      </c>
      <c r="U1706" t="s">
        <v>16</v>
      </c>
    </row>
    <row r="1707" spans="1:21" x14ac:dyDescent="0.45">
      <c r="A1707" t="s">
        <v>1407</v>
      </c>
      <c r="B1707" t="s">
        <v>1414</v>
      </c>
      <c r="C1707" t="s">
        <v>1417</v>
      </c>
      <c r="D1707" s="3" t="s">
        <v>1418</v>
      </c>
      <c r="E1707">
        <v>2004</v>
      </c>
      <c r="F1707">
        <v>2004</v>
      </c>
      <c r="G1707" t="s">
        <v>15</v>
      </c>
      <c r="H1707">
        <v>5</v>
      </c>
      <c r="I1707">
        <f t="shared" si="7"/>
        <v>126</v>
      </c>
      <c r="J1707" t="s">
        <v>17</v>
      </c>
      <c r="K1707">
        <v>0</v>
      </c>
      <c r="L1707">
        <v>0</v>
      </c>
      <c r="M1707">
        <f t="shared" si="8"/>
        <v>42</v>
      </c>
      <c r="N1707">
        <v>15</v>
      </c>
      <c r="O1707">
        <v>15</v>
      </c>
      <c r="P1707">
        <v>0</v>
      </c>
      <c r="Q1707">
        <v>3</v>
      </c>
      <c r="R1707">
        <v>25</v>
      </c>
      <c r="S1707">
        <v>0</v>
      </c>
      <c r="T1707" t="s">
        <v>16</v>
      </c>
      <c r="U1707" t="s">
        <v>16</v>
      </c>
    </row>
    <row r="1708" spans="1:21" x14ac:dyDescent="0.45">
      <c r="A1708" t="s">
        <v>1407</v>
      </c>
      <c r="B1708" t="s">
        <v>1415</v>
      </c>
      <c r="C1708" t="s">
        <v>1417</v>
      </c>
      <c r="D1708" s="3" t="s">
        <v>1418</v>
      </c>
      <c r="E1708">
        <v>2004</v>
      </c>
      <c r="F1708">
        <v>2004</v>
      </c>
      <c r="G1708" t="s">
        <v>15</v>
      </c>
      <c r="H1708">
        <v>5</v>
      </c>
      <c r="I1708">
        <f t="shared" si="7"/>
        <v>126</v>
      </c>
      <c r="J1708" t="s">
        <v>17</v>
      </c>
      <c r="K1708">
        <v>0</v>
      </c>
      <c r="L1708">
        <v>0</v>
      </c>
      <c r="M1708">
        <f t="shared" si="8"/>
        <v>42</v>
      </c>
      <c r="N1708">
        <v>15</v>
      </c>
      <c r="O1708">
        <v>15</v>
      </c>
      <c r="P1708">
        <v>12</v>
      </c>
      <c r="Q1708">
        <v>3</v>
      </c>
      <c r="R1708">
        <v>25</v>
      </c>
      <c r="S1708">
        <v>42</v>
      </c>
      <c r="T1708" t="s">
        <v>16</v>
      </c>
      <c r="U1708" t="s">
        <v>16</v>
      </c>
    </row>
    <row r="1709" spans="1:21" x14ac:dyDescent="0.45">
      <c r="A1709" t="s">
        <v>1407</v>
      </c>
      <c r="B1709" t="s">
        <v>1415</v>
      </c>
      <c r="C1709" t="s">
        <v>1417</v>
      </c>
      <c r="D1709" s="3" t="s">
        <v>1418</v>
      </c>
      <c r="E1709">
        <v>2004</v>
      </c>
      <c r="F1709">
        <v>2004</v>
      </c>
      <c r="G1709" t="s">
        <v>15</v>
      </c>
      <c r="H1709">
        <v>5</v>
      </c>
      <c r="I1709">
        <f t="shared" si="7"/>
        <v>126</v>
      </c>
      <c r="J1709" t="s">
        <v>17</v>
      </c>
      <c r="K1709">
        <v>0</v>
      </c>
      <c r="L1709">
        <v>0</v>
      </c>
      <c r="M1709">
        <f t="shared" si="8"/>
        <v>42</v>
      </c>
      <c r="N1709">
        <v>15</v>
      </c>
      <c r="O1709">
        <v>15</v>
      </c>
      <c r="P1709">
        <v>0</v>
      </c>
      <c r="Q1709">
        <v>3</v>
      </c>
      <c r="R1709">
        <v>25</v>
      </c>
      <c r="S1709">
        <v>0</v>
      </c>
      <c r="T1709" t="s">
        <v>16</v>
      </c>
      <c r="U1709" t="s">
        <v>16</v>
      </c>
    </row>
    <row r="1710" spans="1:21" x14ac:dyDescent="0.45">
      <c r="A1710" t="s">
        <v>1407</v>
      </c>
      <c r="B1710" t="s">
        <v>1416</v>
      </c>
      <c r="C1710" t="s">
        <v>1417</v>
      </c>
      <c r="D1710" s="3" t="s">
        <v>1418</v>
      </c>
      <c r="E1710">
        <v>2004</v>
      </c>
      <c r="F1710">
        <v>2004</v>
      </c>
      <c r="G1710" t="s">
        <v>15</v>
      </c>
      <c r="H1710">
        <v>5</v>
      </c>
      <c r="I1710">
        <f t="shared" si="7"/>
        <v>126</v>
      </c>
      <c r="J1710" t="s">
        <v>17</v>
      </c>
      <c r="K1710">
        <v>0</v>
      </c>
      <c r="L1710">
        <v>0</v>
      </c>
      <c r="M1710">
        <f t="shared" si="8"/>
        <v>42</v>
      </c>
      <c r="N1710">
        <v>15</v>
      </c>
      <c r="O1710">
        <v>15</v>
      </c>
      <c r="P1710">
        <v>12</v>
      </c>
      <c r="Q1710">
        <v>3</v>
      </c>
      <c r="R1710">
        <v>25</v>
      </c>
      <c r="S1710">
        <v>85</v>
      </c>
      <c r="T1710" t="s">
        <v>16</v>
      </c>
      <c r="U1710" t="s">
        <v>16</v>
      </c>
    </row>
    <row r="1711" spans="1:21" x14ac:dyDescent="0.45">
      <c r="A1711" t="s">
        <v>1407</v>
      </c>
      <c r="B1711" t="s">
        <v>1416</v>
      </c>
      <c r="C1711" t="s">
        <v>1417</v>
      </c>
      <c r="D1711" s="3" t="s">
        <v>1418</v>
      </c>
      <c r="E1711">
        <v>2004</v>
      </c>
      <c r="F1711">
        <v>2004</v>
      </c>
      <c r="G1711" t="s">
        <v>15</v>
      </c>
      <c r="H1711">
        <v>5</v>
      </c>
      <c r="I1711">
        <f t="shared" si="7"/>
        <v>126</v>
      </c>
      <c r="J1711" t="s">
        <v>17</v>
      </c>
      <c r="K1711">
        <v>0</v>
      </c>
      <c r="L1711">
        <v>0</v>
      </c>
      <c r="M1711">
        <f t="shared" si="8"/>
        <v>42</v>
      </c>
      <c r="N1711">
        <v>15</v>
      </c>
      <c r="O1711">
        <v>15</v>
      </c>
      <c r="P1711">
        <v>0</v>
      </c>
      <c r="Q1711">
        <v>3</v>
      </c>
      <c r="R1711">
        <v>25</v>
      </c>
      <c r="S1711">
        <v>100</v>
      </c>
      <c r="T1711" t="s">
        <v>16</v>
      </c>
      <c r="U1711" t="s">
        <v>16</v>
      </c>
    </row>
    <row r="1712" spans="1:21" x14ac:dyDescent="0.45">
      <c r="A1712" t="s">
        <v>1407</v>
      </c>
      <c r="B1712" t="s">
        <v>864</v>
      </c>
      <c r="C1712" t="s">
        <v>1417</v>
      </c>
      <c r="D1712" s="3" t="s">
        <v>1418</v>
      </c>
      <c r="E1712">
        <v>2004</v>
      </c>
      <c r="F1712">
        <v>2004</v>
      </c>
      <c r="G1712" t="s">
        <v>15</v>
      </c>
      <c r="H1712">
        <v>5</v>
      </c>
      <c r="I1712">
        <f t="shared" si="7"/>
        <v>126</v>
      </c>
      <c r="J1712" t="s">
        <v>17</v>
      </c>
      <c r="K1712">
        <v>0</v>
      </c>
      <c r="L1712">
        <v>0</v>
      </c>
      <c r="M1712">
        <f t="shared" si="8"/>
        <v>42</v>
      </c>
      <c r="N1712">
        <v>15</v>
      </c>
      <c r="O1712">
        <v>15</v>
      </c>
      <c r="P1712">
        <v>12</v>
      </c>
      <c r="Q1712">
        <v>3</v>
      </c>
      <c r="R1712">
        <v>25</v>
      </c>
      <c r="S1712">
        <v>42</v>
      </c>
      <c r="T1712" t="s">
        <v>16</v>
      </c>
      <c r="U1712" t="s">
        <v>16</v>
      </c>
    </row>
    <row r="1713" spans="1:21" x14ac:dyDescent="0.45">
      <c r="A1713" t="s">
        <v>1407</v>
      </c>
      <c r="B1713" t="s">
        <v>864</v>
      </c>
      <c r="C1713" t="s">
        <v>1417</v>
      </c>
      <c r="D1713" s="3" t="s">
        <v>1418</v>
      </c>
      <c r="E1713">
        <v>2004</v>
      </c>
      <c r="F1713">
        <v>2004</v>
      </c>
      <c r="G1713" t="s">
        <v>15</v>
      </c>
      <c r="H1713">
        <v>5</v>
      </c>
      <c r="I1713">
        <f t="shared" si="7"/>
        <v>126</v>
      </c>
      <c r="J1713" t="s">
        <v>17</v>
      </c>
      <c r="K1713">
        <v>0</v>
      </c>
      <c r="L1713">
        <v>0</v>
      </c>
      <c r="M1713">
        <f t="shared" si="8"/>
        <v>42</v>
      </c>
      <c r="N1713">
        <v>15</v>
      </c>
      <c r="O1713">
        <v>15</v>
      </c>
      <c r="P1713">
        <v>0</v>
      </c>
      <c r="Q1713">
        <v>3</v>
      </c>
      <c r="R1713">
        <v>25</v>
      </c>
      <c r="S1713">
        <v>3</v>
      </c>
      <c r="T1713" t="s">
        <v>16</v>
      </c>
      <c r="U1713" t="s">
        <v>16</v>
      </c>
    </row>
    <row r="1714" spans="1:21" x14ac:dyDescent="0.45">
      <c r="A1714" t="s">
        <v>1407</v>
      </c>
      <c r="B1714" t="s">
        <v>609</v>
      </c>
      <c r="C1714" t="s">
        <v>1417</v>
      </c>
      <c r="D1714" s="3" t="s">
        <v>1418</v>
      </c>
      <c r="E1714">
        <v>2004</v>
      </c>
      <c r="F1714">
        <v>2004</v>
      </c>
      <c r="G1714" t="s">
        <v>15</v>
      </c>
      <c r="H1714">
        <v>5</v>
      </c>
      <c r="I1714">
        <f t="shared" si="7"/>
        <v>126</v>
      </c>
      <c r="J1714" t="s">
        <v>17</v>
      </c>
      <c r="K1714">
        <v>0</v>
      </c>
      <c r="L1714">
        <v>0</v>
      </c>
      <c r="M1714">
        <f t="shared" si="8"/>
        <v>42</v>
      </c>
      <c r="N1714">
        <v>15</v>
      </c>
      <c r="O1714">
        <v>15</v>
      </c>
      <c r="P1714">
        <v>12</v>
      </c>
      <c r="Q1714">
        <v>3</v>
      </c>
      <c r="R1714">
        <v>25</v>
      </c>
      <c r="S1714">
        <v>22</v>
      </c>
      <c r="T1714" t="s">
        <v>16</v>
      </c>
      <c r="U1714" t="s">
        <v>16</v>
      </c>
    </row>
    <row r="1715" spans="1:21" x14ac:dyDescent="0.45">
      <c r="A1715" t="s">
        <v>1407</v>
      </c>
      <c r="B1715" t="s">
        <v>609</v>
      </c>
      <c r="C1715" t="s">
        <v>1417</v>
      </c>
      <c r="D1715" s="3" t="s">
        <v>1418</v>
      </c>
      <c r="E1715">
        <v>2004</v>
      </c>
      <c r="F1715">
        <v>2004</v>
      </c>
      <c r="G1715" t="s">
        <v>15</v>
      </c>
      <c r="H1715">
        <v>5</v>
      </c>
      <c r="I1715">
        <f t="shared" si="7"/>
        <v>126</v>
      </c>
      <c r="J1715" t="s">
        <v>17</v>
      </c>
      <c r="K1715">
        <v>0</v>
      </c>
      <c r="L1715">
        <v>0</v>
      </c>
      <c r="M1715">
        <f t="shared" si="8"/>
        <v>42</v>
      </c>
      <c r="N1715">
        <v>15</v>
      </c>
      <c r="O1715">
        <v>15</v>
      </c>
      <c r="P1715">
        <v>0</v>
      </c>
      <c r="Q1715">
        <v>3</v>
      </c>
      <c r="R1715">
        <v>25</v>
      </c>
      <c r="S1715">
        <v>18</v>
      </c>
      <c r="T1715" t="s">
        <v>16</v>
      </c>
      <c r="U1715" t="s">
        <v>16</v>
      </c>
    </row>
    <row r="1716" spans="1:21" x14ac:dyDescent="0.45">
      <c r="A1716" t="s">
        <v>1407</v>
      </c>
      <c r="B1716" t="s">
        <v>599</v>
      </c>
      <c r="C1716" t="s">
        <v>1417</v>
      </c>
      <c r="D1716" s="3" t="s">
        <v>1418</v>
      </c>
      <c r="E1716">
        <v>2004</v>
      </c>
      <c r="F1716">
        <v>2004</v>
      </c>
      <c r="G1716" t="s">
        <v>15</v>
      </c>
      <c r="H1716">
        <v>5</v>
      </c>
      <c r="I1716">
        <f t="shared" si="7"/>
        <v>126</v>
      </c>
      <c r="J1716" t="s">
        <v>17</v>
      </c>
      <c r="K1716">
        <v>0</v>
      </c>
      <c r="L1716">
        <v>0</v>
      </c>
      <c r="M1716">
        <f t="shared" si="8"/>
        <v>42</v>
      </c>
      <c r="N1716">
        <v>15</v>
      </c>
      <c r="O1716">
        <v>15</v>
      </c>
      <c r="P1716">
        <v>12</v>
      </c>
      <c r="Q1716">
        <v>3</v>
      </c>
      <c r="R1716">
        <v>25</v>
      </c>
      <c r="S1716">
        <v>10</v>
      </c>
      <c r="T1716" t="s">
        <v>16</v>
      </c>
      <c r="U1716" t="s">
        <v>16</v>
      </c>
    </row>
    <row r="1717" spans="1:21" x14ac:dyDescent="0.45">
      <c r="A1717" t="s">
        <v>1407</v>
      </c>
      <c r="B1717" t="s">
        <v>599</v>
      </c>
      <c r="C1717" t="s">
        <v>1417</v>
      </c>
      <c r="D1717" s="3" t="s">
        <v>1418</v>
      </c>
      <c r="E1717">
        <v>2004</v>
      </c>
      <c r="F1717">
        <v>2004</v>
      </c>
      <c r="G1717" t="s">
        <v>15</v>
      </c>
      <c r="H1717">
        <v>5</v>
      </c>
      <c r="I1717">
        <f t="shared" si="7"/>
        <v>126</v>
      </c>
      <c r="J1717" t="s">
        <v>17</v>
      </c>
      <c r="K1717">
        <v>0</v>
      </c>
      <c r="L1717">
        <v>0</v>
      </c>
      <c r="M1717">
        <f t="shared" si="8"/>
        <v>42</v>
      </c>
      <c r="N1717">
        <v>15</v>
      </c>
      <c r="O1717">
        <v>15</v>
      </c>
      <c r="P1717">
        <v>0</v>
      </c>
      <c r="Q1717">
        <v>3</v>
      </c>
      <c r="R1717">
        <v>25</v>
      </c>
      <c r="S1717">
        <v>14</v>
      </c>
      <c r="T1717" t="s">
        <v>16</v>
      </c>
      <c r="U1717" t="s">
        <v>16</v>
      </c>
    </row>
    <row r="1718" spans="1:21" x14ac:dyDescent="0.45">
      <c r="A1718" t="s">
        <v>1407</v>
      </c>
      <c r="B1718" t="s">
        <v>1318</v>
      </c>
      <c r="C1718" t="s">
        <v>1417</v>
      </c>
      <c r="D1718" s="3" t="s">
        <v>1418</v>
      </c>
      <c r="E1718">
        <v>2004</v>
      </c>
      <c r="F1718">
        <v>2004</v>
      </c>
      <c r="G1718" t="s">
        <v>15</v>
      </c>
      <c r="H1718">
        <v>5</v>
      </c>
      <c r="I1718">
        <f t="shared" si="7"/>
        <v>126</v>
      </c>
      <c r="J1718" t="s">
        <v>17</v>
      </c>
      <c r="K1718">
        <v>0</v>
      </c>
      <c r="L1718">
        <v>0</v>
      </c>
      <c r="M1718">
        <f t="shared" si="8"/>
        <v>42</v>
      </c>
      <c r="N1718">
        <v>15</v>
      </c>
      <c r="O1718">
        <v>15</v>
      </c>
      <c r="P1718">
        <v>12</v>
      </c>
      <c r="Q1718">
        <v>3</v>
      </c>
      <c r="R1718">
        <v>25</v>
      </c>
      <c r="S1718">
        <v>49</v>
      </c>
      <c r="T1718" t="s">
        <v>16</v>
      </c>
      <c r="U1718" t="s">
        <v>16</v>
      </c>
    </row>
    <row r="1719" spans="1:21" x14ac:dyDescent="0.45">
      <c r="A1719" t="s">
        <v>1407</v>
      </c>
      <c r="B1719" t="s">
        <v>1318</v>
      </c>
      <c r="C1719" t="s">
        <v>1417</v>
      </c>
      <c r="D1719" s="3" t="s">
        <v>1418</v>
      </c>
      <c r="E1719">
        <v>2004</v>
      </c>
      <c r="F1719">
        <v>2004</v>
      </c>
      <c r="G1719" t="s">
        <v>15</v>
      </c>
      <c r="H1719">
        <v>5</v>
      </c>
      <c r="I1719">
        <f t="shared" si="7"/>
        <v>126</v>
      </c>
      <c r="J1719" t="s">
        <v>17</v>
      </c>
      <c r="K1719">
        <v>0</v>
      </c>
      <c r="L1719">
        <v>0</v>
      </c>
      <c r="M1719">
        <f t="shared" si="8"/>
        <v>42</v>
      </c>
      <c r="N1719">
        <v>15</v>
      </c>
      <c r="O1719">
        <v>15</v>
      </c>
      <c r="P1719">
        <v>0</v>
      </c>
      <c r="Q1719">
        <v>3</v>
      </c>
      <c r="R1719">
        <v>25</v>
      </c>
      <c r="S1719">
        <v>3</v>
      </c>
      <c r="T1719" t="s">
        <v>16</v>
      </c>
      <c r="U1719" t="s">
        <v>16</v>
      </c>
    </row>
    <row r="1720" spans="1:21" x14ac:dyDescent="0.45">
      <c r="A1720" t="s">
        <v>1407</v>
      </c>
      <c r="B1720" t="s">
        <v>745</v>
      </c>
      <c r="C1720" t="s">
        <v>1417</v>
      </c>
      <c r="D1720" s="3" t="s">
        <v>1418</v>
      </c>
      <c r="E1720">
        <v>2004</v>
      </c>
      <c r="F1720">
        <v>2004</v>
      </c>
      <c r="G1720" t="s">
        <v>15</v>
      </c>
      <c r="H1720">
        <v>5</v>
      </c>
      <c r="I1720">
        <f t="shared" si="7"/>
        <v>126</v>
      </c>
      <c r="J1720" t="s">
        <v>17</v>
      </c>
      <c r="K1720">
        <v>0</v>
      </c>
      <c r="L1720">
        <v>0</v>
      </c>
      <c r="M1720">
        <f t="shared" si="8"/>
        <v>42</v>
      </c>
      <c r="N1720">
        <v>15</v>
      </c>
      <c r="O1720">
        <v>15</v>
      </c>
      <c r="P1720">
        <v>12</v>
      </c>
      <c r="Q1720">
        <v>3</v>
      </c>
      <c r="R1720">
        <v>25</v>
      </c>
      <c r="S1720">
        <v>60</v>
      </c>
      <c r="T1720" t="s">
        <v>16</v>
      </c>
      <c r="U1720" t="s">
        <v>16</v>
      </c>
    </row>
    <row r="1721" spans="1:21" x14ac:dyDescent="0.45">
      <c r="A1721" t="s">
        <v>1407</v>
      </c>
      <c r="B1721" t="s">
        <v>745</v>
      </c>
      <c r="C1721" t="s">
        <v>1417</v>
      </c>
      <c r="D1721" s="3" t="s">
        <v>1418</v>
      </c>
      <c r="E1721">
        <v>2004</v>
      </c>
      <c r="F1721">
        <v>2004</v>
      </c>
      <c r="G1721" t="s">
        <v>15</v>
      </c>
      <c r="H1721">
        <v>5</v>
      </c>
      <c r="I1721">
        <f t="shared" si="7"/>
        <v>126</v>
      </c>
      <c r="J1721" t="s">
        <v>17</v>
      </c>
      <c r="K1721">
        <v>0</v>
      </c>
      <c r="L1721">
        <v>0</v>
      </c>
      <c r="M1721">
        <f t="shared" si="8"/>
        <v>42</v>
      </c>
      <c r="N1721">
        <v>15</v>
      </c>
      <c r="O1721">
        <v>15</v>
      </c>
      <c r="P1721">
        <v>0</v>
      </c>
      <c r="Q1721">
        <v>3</v>
      </c>
      <c r="R1721">
        <v>25</v>
      </c>
      <c r="S1721">
        <v>0</v>
      </c>
      <c r="T1721" t="s">
        <v>16</v>
      </c>
      <c r="U1721" t="s">
        <v>16</v>
      </c>
    </row>
    <row r="1722" spans="1:21" x14ac:dyDescent="0.45">
      <c r="A1722" t="s">
        <v>1419</v>
      </c>
      <c r="B1722" t="s">
        <v>1420</v>
      </c>
      <c r="C1722" t="s">
        <v>1421</v>
      </c>
      <c r="D1722" s="3" t="s">
        <v>1422</v>
      </c>
      <c r="E1722">
        <v>2003</v>
      </c>
      <c r="F1722">
        <v>2003</v>
      </c>
      <c r="G1722" t="s">
        <v>17</v>
      </c>
      <c r="H1722" t="s">
        <v>16</v>
      </c>
      <c r="I1722">
        <v>0</v>
      </c>
      <c r="J1722" t="s">
        <v>17</v>
      </c>
      <c r="K1722">
        <v>0</v>
      </c>
      <c r="L1722">
        <v>0</v>
      </c>
      <c r="M1722">
        <v>15</v>
      </c>
      <c r="N1722">
        <v>5</v>
      </c>
      <c r="O1722">
        <v>5</v>
      </c>
      <c r="P1722">
        <v>0</v>
      </c>
      <c r="Q1722">
        <v>4</v>
      </c>
      <c r="R1722">
        <v>50</v>
      </c>
      <c r="S1722">
        <v>0</v>
      </c>
      <c r="T1722" t="s">
        <v>16</v>
      </c>
      <c r="U1722" t="s">
        <v>16</v>
      </c>
    </row>
    <row r="1723" spans="1:21" x14ac:dyDescent="0.45">
      <c r="A1723" t="s">
        <v>1419</v>
      </c>
      <c r="B1723" t="s">
        <v>1420</v>
      </c>
      <c r="C1723" t="s">
        <v>1421</v>
      </c>
      <c r="D1723" s="3" t="s">
        <v>1422</v>
      </c>
      <c r="E1723">
        <v>2003</v>
      </c>
      <c r="F1723">
        <v>2003</v>
      </c>
      <c r="G1723" t="s">
        <v>17</v>
      </c>
      <c r="H1723" t="s">
        <v>16</v>
      </c>
      <c r="I1723">
        <v>0</v>
      </c>
      <c r="J1723" t="s">
        <v>17</v>
      </c>
      <c r="K1723">
        <v>0</v>
      </c>
      <c r="L1723">
        <v>0</v>
      </c>
      <c r="M1723">
        <v>15</v>
      </c>
      <c r="N1723">
        <v>10</v>
      </c>
      <c r="O1723">
        <v>10</v>
      </c>
      <c r="P1723">
        <v>0</v>
      </c>
      <c r="Q1723">
        <v>4</v>
      </c>
      <c r="R1723">
        <v>50</v>
      </c>
      <c r="S1723">
        <v>0</v>
      </c>
      <c r="T1723" t="s">
        <v>16</v>
      </c>
      <c r="U1723" t="s">
        <v>16</v>
      </c>
    </row>
    <row r="1724" spans="1:21" x14ac:dyDescent="0.45">
      <c r="A1724" t="s">
        <v>1419</v>
      </c>
      <c r="B1724" t="s">
        <v>1420</v>
      </c>
      <c r="C1724" t="s">
        <v>1421</v>
      </c>
      <c r="D1724" s="3" t="s">
        <v>1422</v>
      </c>
      <c r="E1724">
        <v>2003</v>
      </c>
      <c r="F1724">
        <v>2003</v>
      </c>
      <c r="G1724" t="s">
        <v>17</v>
      </c>
      <c r="H1724" t="s">
        <v>16</v>
      </c>
      <c r="I1724">
        <v>0</v>
      </c>
      <c r="J1724" t="s">
        <v>17</v>
      </c>
      <c r="K1724">
        <v>0</v>
      </c>
      <c r="L1724">
        <v>0</v>
      </c>
      <c r="M1724">
        <v>15</v>
      </c>
      <c r="N1724">
        <v>15</v>
      </c>
      <c r="O1724">
        <v>15</v>
      </c>
      <c r="P1724">
        <v>0</v>
      </c>
      <c r="Q1724">
        <v>4</v>
      </c>
      <c r="R1724">
        <v>50</v>
      </c>
      <c r="S1724">
        <v>0</v>
      </c>
      <c r="T1724" t="s">
        <v>16</v>
      </c>
      <c r="U1724" t="s">
        <v>16</v>
      </c>
    </row>
    <row r="1725" spans="1:21" x14ac:dyDescent="0.45">
      <c r="A1725" t="s">
        <v>1419</v>
      </c>
      <c r="B1725" t="s">
        <v>1420</v>
      </c>
      <c r="C1725" t="s">
        <v>1421</v>
      </c>
      <c r="D1725" s="3" t="s">
        <v>1422</v>
      </c>
      <c r="E1725">
        <v>2003</v>
      </c>
      <c r="F1725">
        <v>2003</v>
      </c>
      <c r="G1725" t="s">
        <v>17</v>
      </c>
      <c r="H1725" t="s">
        <v>16</v>
      </c>
      <c r="I1725">
        <v>0</v>
      </c>
      <c r="J1725" t="s">
        <v>17</v>
      </c>
      <c r="K1725">
        <v>0</v>
      </c>
      <c r="L1725">
        <v>0</v>
      </c>
      <c r="M1725">
        <v>15</v>
      </c>
      <c r="N1725">
        <v>20</v>
      </c>
      <c r="O1725">
        <v>20</v>
      </c>
      <c r="P1725">
        <v>0</v>
      </c>
      <c r="Q1725">
        <v>4</v>
      </c>
      <c r="R1725">
        <v>50</v>
      </c>
      <c r="S1725">
        <v>0</v>
      </c>
      <c r="T1725" t="s">
        <v>16</v>
      </c>
      <c r="U1725" t="s">
        <v>16</v>
      </c>
    </row>
    <row r="1726" spans="1:21" x14ac:dyDescent="0.45">
      <c r="A1726" t="s">
        <v>1419</v>
      </c>
      <c r="B1726" t="s">
        <v>1420</v>
      </c>
      <c r="C1726" t="s">
        <v>1421</v>
      </c>
      <c r="D1726" s="3" t="s">
        <v>1422</v>
      </c>
      <c r="E1726">
        <v>2003</v>
      </c>
      <c r="F1726">
        <v>2003</v>
      </c>
      <c r="G1726" t="s">
        <v>17</v>
      </c>
      <c r="H1726" t="s">
        <v>16</v>
      </c>
      <c r="I1726">
        <v>0</v>
      </c>
      <c r="J1726" t="s">
        <v>17</v>
      </c>
      <c r="K1726">
        <v>0</v>
      </c>
      <c r="L1726">
        <v>0</v>
      </c>
      <c r="M1726">
        <v>15</v>
      </c>
      <c r="N1726">
        <v>25</v>
      </c>
      <c r="O1726">
        <v>25</v>
      </c>
      <c r="P1726">
        <v>0</v>
      </c>
      <c r="Q1726">
        <v>4</v>
      </c>
      <c r="R1726">
        <v>50</v>
      </c>
      <c r="S1726">
        <v>0</v>
      </c>
      <c r="T1726" t="s">
        <v>16</v>
      </c>
      <c r="U1726" t="s">
        <v>16</v>
      </c>
    </row>
    <row r="1727" spans="1:21" x14ac:dyDescent="0.45">
      <c r="A1727" t="s">
        <v>1419</v>
      </c>
      <c r="B1727" t="s">
        <v>1420</v>
      </c>
      <c r="C1727" t="s">
        <v>1421</v>
      </c>
      <c r="D1727" s="3" t="s">
        <v>1422</v>
      </c>
      <c r="E1727">
        <v>2003</v>
      </c>
      <c r="F1727">
        <v>2003</v>
      </c>
      <c r="G1727" t="s">
        <v>17</v>
      </c>
      <c r="H1727" t="s">
        <v>16</v>
      </c>
      <c r="I1727">
        <v>0</v>
      </c>
      <c r="J1727" t="s">
        <v>15</v>
      </c>
      <c r="K1727">
        <v>0</v>
      </c>
      <c r="L1727">
        <v>0</v>
      </c>
      <c r="M1727">
        <v>15</v>
      </c>
      <c r="N1727">
        <v>5</v>
      </c>
      <c r="O1727">
        <v>5</v>
      </c>
      <c r="P1727">
        <v>0</v>
      </c>
      <c r="Q1727">
        <v>4</v>
      </c>
      <c r="R1727">
        <v>50</v>
      </c>
      <c r="S1727">
        <v>100</v>
      </c>
      <c r="T1727" t="s">
        <v>16</v>
      </c>
      <c r="U1727" t="s">
        <v>16</v>
      </c>
    </row>
    <row r="1728" spans="1:21" x14ac:dyDescent="0.45">
      <c r="A1728" t="s">
        <v>1419</v>
      </c>
      <c r="B1728" t="s">
        <v>1420</v>
      </c>
      <c r="C1728" t="s">
        <v>1421</v>
      </c>
      <c r="D1728" s="3" t="s">
        <v>1422</v>
      </c>
      <c r="E1728">
        <v>2003</v>
      </c>
      <c r="F1728">
        <v>2003</v>
      </c>
      <c r="G1728" t="s">
        <v>17</v>
      </c>
      <c r="H1728" t="s">
        <v>16</v>
      </c>
      <c r="I1728">
        <v>0</v>
      </c>
      <c r="J1728" t="s">
        <v>15</v>
      </c>
      <c r="K1728">
        <v>0</v>
      </c>
      <c r="L1728">
        <v>0</v>
      </c>
      <c r="M1728">
        <v>15</v>
      </c>
      <c r="N1728">
        <v>10</v>
      </c>
      <c r="O1728">
        <v>10</v>
      </c>
      <c r="P1728">
        <v>0</v>
      </c>
      <c r="Q1728">
        <v>4</v>
      </c>
      <c r="R1728">
        <v>50</v>
      </c>
      <c r="S1728">
        <v>100</v>
      </c>
      <c r="T1728" t="s">
        <v>16</v>
      </c>
      <c r="U1728" t="s">
        <v>16</v>
      </c>
    </row>
    <row r="1729" spans="1:21" x14ac:dyDescent="0.45">
      <c r="A1729" t="s">
        <v>1419</v>
      </c>
      <c r="B1729" t="s">
        <v>1420</v>
      </c>
      <c r="C1729" t="s">
        <v>1421</v>
      </c>
      <c r="D1729" s="3" t="s">
        <v>1422</v>
      </c>
      <c r="E1729">
        <v>2003</v>
      </c>
      <c r="F1729">
        <v>2003</v>
      </c>
      <c r="G1729" t="s">
        <v>17</v>
      </c>
      <c r="H1729" t="s">
        <v>16</v>
      </c>
      <c r="I1729">
        <v>0</v>
      </c>
      <c r="J1729" t="s">
        <v>15</v>
      </c>
      <c r="K1729">
        <v>0</v>
      </c>
      <c r="L1729">
        <v>0</v>
      </c>
      <c r="M1729">
        <v>15</v>
      </c>
      <c r="N1729">
        <v>15</v>
      </c>
      <c r="O1729">
        <v>15</v>
      </c>
      <c r="P1729">
        <v>0</v>
      </c>
      <c r="Q1729">
        <v>4</v>
      </c>
      <c r="R1729">
        <v>50</v>
      </c>
      <c r="S1729">
        <v>100</v>
      </c>
      <c r="T1729" t="s">
        <v>16</v>
      </c>
      <c r="U1729" t="s">
        <v>16</v>
      </c>
    </row>
    <row r="1730" spans="1:21" x14ac:dyDescent="0.45">
      <c r="A1730" t="s">
        <v>1419</v>
      </c>
      <c r="B1730" t="s">
        <v>1420</v>
      </c>
      <c r="C1730" t="s">
        <v>1421</v>
      </c>
      <c r="D1730" s="3" t="s">
        <v>1422</v>
      </c>
      <c r="E1730">
        <v>2003</v>
      </c>
      <c r="F1730">
        <v>2003</v>
      </c>
      <c r="G1730" t="s">
        <v>17</v>
      </c>
      <c r="H1730" t="s">
        <v>16</v>
      </c>
      <c r="I1730">
        <v>0</v>
      </c>
      <c r="J1730" t="s">
        <v>15</v>
      </c>
      <c r="K1730">
        <v>0</v>
      </c>
      <c r="L1730">
        <v>0</v>
      </c>
      <c r="M1730">
        <v>15</v>
      </c>
      <c r="N1730">
        <v>20</v>
      </c>
      <c r="O1730">
        <v>20</v>
      </c>
      <c r="P1730">
        <v>0</v>
      </c>
      <c r="Q1730">
        <v>4</v>
      </c>
      <c r="R1730">
        <v>50</v>
      </c>
      <c r="S1730">
        <v>100</v>
      </c>
      <c r="T1730" t="s">
        <v>16</v>
      </c>
      <c r="U1730" t="s">
        <v>16</v>
      </c>
    </row>
    <row r="1731" spans="1:21" x14ac:dyDescent="0.45">
      <c r="A1731" t="s">
        <v>1419</v>
      </c>
      <c r="B1731" t="s">
        <v>1420</v>
      </c>
      <c r="C1731" t="s">
        <v>1421</v>
      </c>
      <c r="D1731" s="3" t="s">
        <v>1422</v>
      </c>
      <c r="E1731">
        <v>2003</v>
      </c>
      <c r="F1731">
        <v>2003</v>
      </c>
      <c r="G1731" t="s">
        <v>17</v>
      </c>
      <c r="H1731" t="s">
        <v>16</v>
      </c>
      <c r="I1731">
        <v>0</v>
      </c>
      <c r="J1731" t="s">
        <v>15</v>
      </c>
      <c r="K1731">
        <v>0</v>
      </c>
      <c r="L1731">
        <v>0</v>
      </c>
      <c r="M1731">
        <v>15</v>
      </c>
      <c r="N1731">
        <v>25</v>
      </c>
      <c r="O1731">
        <v>25</v>
      </c>
      <c r="P1731">
        <v>0</v>
      </c>
      <c r="Q1731">
        <v>4</v>
      </c>
      <c r="R1731">
        <v>50</v>
      </c>
      <c r="S1731">
        <v>100</v>
      </c>
      <c r="T1731" t="s">
        <v>16</v>
      </c>
      <c r="U1731" t="s">
        <v>16</v>
      </c>
    </row>
    <row r="1732" spans="1:21" x14ac:dyDescent="0.45">
      <c r="A1732" t="s">
        <v>1423</v>
      </c>
      <c r="B1732" t="s">
        <v>1424</v>
      </c>
      <c r="C1732" t="s">
        <v>1425</v>
      </c>
      <c r="D1732" s="3" t="s">
        <v>1426</v>
      </c>
      <c r="E1732">
        <v>2004</v>
      </c>
      <c r="F1732">
        <v>2005</v>
      </c>
      <c r="G1732" t="s">
        <v>15</v>
      </c>
      <c r="H1732" t="s">
        <v>16</v>
      </c>
      <c r="I1732">
        <v>0</v>
      </c>
      <c r="J1732" t="s">
        <v>15</v>
      </c>
      <c r="K1732">
        <v>0</v>
      </c>
      <c r="L1732">
        <v>0</v>
      </c>
      <c r="M1732" t="s">
        <v>16</v>
      </c>
      <c r="N1732">
        <v>30</v>
      </c>
      <c r="O1732">
        <v>20</v>
      </c>
      <c r="P1732">
        <v>8</v>
      </c>
      <c r="Q1732">
        <v>7</v>
      </c>
      <c r="R1732">
        <v>1</v>
      </c>
      <c r="S1732">
        <v>65</v>
      </c>
      <c r="T1732" t="s">
        <v>16</v>
      </c>
      <c r="U1732" t="s">
        <v>16</v>
      </c>
    </row>
    <row r="1733" spans="1:21" x14ac:dyDescent="0.45">
      <c r="A1733" t="s">
        <v>1423</v>
      </c>
      <c r="B1733" t="s">
        <v>1424</v>
      </c>
      <c r="C1733" t="s">
        <v>1425</v>
      </c>
      <c r="D1733" s="3" t="s">
        <v>1426</v>
      </c>
      <c r="E1733">
        <v>2004</v>
      </c>
      <c r="F1733">
        <v>2005</v>
      </c>
      <c r="G1733" t="s">
        <v>15</v>
      </c>
      <c r="H1733">
        <v>2</v>
      </c>
      <c r="I1733">
        <v>100</v>
      </c>
      <c r="J1733" t="s">
        <v>15</v>
      </c>
      <c r="K1733">
        <v>0</v>
      </c>
      <c r="L1733">
        <v>0</v>
      </c>
      <c r="M1733" t="s">
        <v>16</v>
      </c>
      <c r="N1733">
        <v>30</v>
      </c>
      <c r="O1733">
        <v>20</v>
      </c>
      <c r="P1733">
        <v>8</v>
      </c>
      <c r="Q1733">
        <v>7</v>
      </c>
      <c r="R1733">
        <v>1</v>
      </c>
      <c r="S1733">
        <v>82</v>
      </c>
      <c r="T1733" t="s">
        <v>16</v>
      </c>
      <c r="U1733" t="s">
        <v>16</v>
      </c>
    </row>
    <row r="1734" spans="1:21" x14ac:dyDescent="0.45">
      <c r="A1734" t="s">
        <v>1427</v>
      </c>
      <c r="B1734" t="s">
        <v>1428</v>
      </c>
      <c r="C1734" t="s">
        <v>542</v>
      </c>
      <c r="D1734" s="3" t="s">
        <v>1429</v>
      </c>
      <c r="E1734">
        <v>2006</v>
      </c>
      <c r="F1734">
        <v>2006</v>
      </c>
      <c r="G1734" t="s">
        <v>15</v>
      </c>
      <c r="H1734" t="s">
        <v>16</v>
      </c>
      <c r="I1734">
        <v>0</v>
      </c>
      <c r="J1734" t="s">
        <v>17</v>
      </c>
      <c r="K1734">
        <v>0</v>
      </c>
      <c r="L1734">
        <v>0</v>
      </c>
      <c r="M1734">
        <v>30</v>
      </c>
      <c r="N1734">
        <v>23</v>
      </c>
      <c r="O1734">
        <v>23</v>
      </c>
      <c r="P1734">
        <v>16</v>
      </c>
      <c r="Q1734">
        <v>6</v>
      </c>
      <c r="R1734">
        <v>25</v>
      </c>
      <c r="S1734">
        <v>20</v>
      </c>
      <c r="T1734" t="s">
        <v>16</v>
      </c>
      <c r="U1734" t="s">
        <v>16</v>
      </c>
    </row>
    <row r="1735" spans="1:21" x14ac:dyDescent="0.45">
      <c r="A1735" t="s">
        <v>1430</v>
      </c>
      <c r="B1735" t="s">
        <v>1019</v>
      </c>
      <c r="C1735" t="s">
        <v>1431</v>
      </c>
      <c r="D1735" s="3" t="s">
        <v>1438</v>
      </c>
      <c r="E1735">
        <v>2006</v>
      </c>
      <c r="F1735">
        <v>2006</v>
      </c>
      <c r="G1735" t="s">
        <v>15</v>
      </c>
      <c r="H1735" t="s">
        <v>16</v>
      </c>
      <c r="I1735">
        <v>0</v>
      </c>
      <c r="J1735" t="s">
        <v>17</v>
      </c>
      <c r="K1735">
        <v>0</v>
      </c>
      <c r="L1735">
        <v>0</v>
      </c>
      <c r="M1735">
        <v>28</v>
      </c>
      <c r="N1735">
        <v>20</v>
      </c>
      <c r="O1735">
        <v>20</v>
      </c>
      <c r="P1735" t="s">
        <v>16</v>
      </c>
      <c r="Q1735">
        <v>4</v>
      </c>
      <c r="R1735">
        <v>100</v>
      </c>
      <c r="S1735">
        <v>0</v>
      </c>
      <c r="T1735" t="s">
        <v>16</v>
      </c>
      <c r="U1735" t="s">
        <v>16</v>
      </c>
    </row>
    <row r="1736" spans="1:21" x14ac:dyDescent="0.45">
      <c r="A1736" t="s">
        <v>1430</v>
      </c>
      <c r="B1736" t="s">
        <v>1019</v>
      </c>
      <c r="C1736" t="s">
        <v>1432</v>
      </c>
      <c r="D1736" s="3" t="s">
        <v>1439</v>
      </c>
      <c r="E1736">
        <v>2006</v>
      </c>
      <c r="F1736">
        <v>2006</v>
      </c>
      <c r="G1736" t="s">
        <v>15</v>
      </c>
      <c r="H1736" t="s">
        <v>16</v>
      </c>
      <c r="I1736">
        <v>0</v>
      </c>
      <c r="J1736" t="s">
        <v>17</v>
      </c>
      <c r="K1736">
        <v>0</v>
      </c>
      <c r="L1736">
        <v>0</v>
      </c>
      <c r="M1736">
        <v>28</v>
      </c>
      <c r="N1736">
        <v>20</v>
      </c>
      <c r="O1736">
        <v>20</v>
      </c>
      <c r="P1736" t="s">
        <v>16</v>
      </c>
      <c r="Q1736">
        <v>4</v>
      </c>
      <c r="R1736">
        <v>100</v>
      </c>
      <c r="S1736">
        <v>0</v>
      </c>
      <c r="T1736" t="s">
        <v>16</v>
      </c>
      <c r="U1736" t="s">
        <v>16</v>
      </c>
    </row>
    <row r="1737" spans="1:21" x14ac:dyDescent="0.45">
      <c r="A1737" t="s">
        <v>1430</v>
      </c>
      <c r="B1737" t="s">
        <v>1019</v>
      </c>
      <c r="C1737" t="s">
        <v>1433</v>
      </c>
      <c r="D1737" s="3" t="s">
        <v>1440</v>
      </c>
      <c r="E1737">
        <v>2006</v>
      </c>
      <c r="F1737">
        <v>2006</v>
      </c>
      <c r="G1737" t="s">
        <v>15</v>
      </c>
      <c r="H1737" t="s">
        <v>16</v>
      </c>
      <c r="I1737">
        <v>0</v>
      </c>
      <c r="J1737" t="s">
        <v>17</v>
      </c>
      <c r="K1737">
        <v>0</v>
      </c>
      <c r="L1737">
        <v>0</v>
      </c>
      <c r="M1737">
        <v>28</v>
      </c>
      <c r="N1737">
        <v>20</v>
      </c>
      <c r="O1737">
        <v>20</v>
      </c>
      <c r="P1737" t="s">
        <v>16</v>
      </c>
      <c r="Q1737">
        <v>4</v>
      </c>
      <c r="R1737">
        <v>100</v>
      </c>
      <c r="S1737">
        <v>0</v>
      </c>
      <c r="T1737" t="s">
        <v>16</v>
      </c>
      <c r="U1737" t="s">
        <v>16</v>
      </c>
    </row>
    <row r="1738" spans="1:21" x14ac:dyDescent="0.45">
      <c r="A1738" t="s">
        <v>1430</v>
      </c>
      <c r="B1738" t="s">
        <v>1019</v>
      </c>
      <c r="C1738" t="s">
        <v>1434</v>
      </c>
      <c r="D1738" s="3" t="s">
        <v>1441</v>
      </c>
      <c r="E1738">
        <v>2006</v>
      </c>
      <c r="F1738">
        <v>2006</v>
      </c>
      <c r="G1738" t="s">
        <v>15</v>
      </c>
      <c r="H1738" t="s">
        <v>16</v>
      </c>
      <c r="I1738">
        <v>0</v>
      </c>
      <c r="J1738" t="s">
        <v>17</v>
      </c>
      <c r="K1738">
        <v>0</v>
      </c>
      <c r="L1738">
        <v>0</v>
      </c>
      <c r="M1738">
        <v>28</v>
      </c>
      <c r="N1738">
        <v>20</v>
      </c>
      <c r="O1738">
        <v>20</v>
      </c>
      <c r="P1738" t="s">
        <v>16</v>
      </c>
      <c r="Q1738">
        <v>4</v>
      </c>
      <c r="R1738">
        <v>100</v>
      </c>
      <c r="S1738">
        <v>0</v>
      </c>
      <c r="T1738" t="s">
        <v>16</v>
      </c>
      <c r="U1738" t="s">
        <v>16</v>
      </c>
    </row>
    <row r="1739" spans="1:21" x14ac:dyDescent="0.45">
      <c r="A1739" t="s">
        <v>1430</v>
      </c>
      <c r="B1739" t="s">
        <v>1019</v>
      </c>
      <c r="C1739" t="s">
        <v>1435</v>
      </c>
      <c r="D1739" s="3" t="s">
        <v>1442</v>
      </c>
      <c r="E1739">
        <v>2006</v>
      </c>
      <c r="F1739">
        <v>2006</v>
      </c>
      <c r="G1739" t="s">
        <v>15</v>
      </c>
      <c r="H1739" t="s">
        <v>16</v>
      </c>
      <c r="I1739">
        <v>0</v>
      </c>
      <c r="J1739" t="s">
        <v>17</v>
      </c>
      <c r="K1739">
        <v>0</v>
      </c>
      <c r="L1739">
        <v>0</v>
      </c>
      <c r="M1739">
        <v>28</v>
      </c>
      <c r="N1739">
        <v>20</v>
      </c>
      <c r="O1739">
        <v>20</v>
      </c>
      <c r="P1739" t="s">
        <v>16</v>
      </c>
      <c r="Q1739">
        <v>4</v>
      </c>
      <c r="R1739">
        <v>100</v>
      </c>
      <c r="S1739">
        <v>0</v>
      </c>
      <c r="T1739" t="s">
        <v>16</v>
      </c>
      <c r="U1739" t="s">
        <v>16</v>
      </c>
    </row>
    <row r="1740" spans="1:21" x14ac:dyDescent="0.45">
      <c r="A1740" t="s">
        <v>1430</v>
      </c>
      <c r="B1740" t="s">
        <v>1019</v>
      </c>
      <c r="C1740" t="s">
        <v>1436</v>
      </c>
      <c r="D1740" s="3" t="s">
        <v>1443</v>
      </c>
      <c r="E1740">
        <v>2006</v>
      </c>
      <c r="F1740">
        <v>2006</v>
      </c>
      <c r="G1740" t="s">
        <v>15</v>
      </c>
      <c r="H1740" t="s">
        <v>16</v>
      </c>
      <c r="I1740">
        <v>0</v>
      </c>
      <c r="J1740" t="s">
        <v>17</v>
      </c>
      <c r="K1740">
        <v>0</v>
      </c>
      <c r="L1740">
        <v>0</v>
      </c>
      <c r="M1740">
        <v>28</v>
      </c>
      <c r="N1740">
        <v>20</v>
      </c>
      <c r="O1740">
        <v>20</v>
      </c>
      <c r="P1740" t="s">
        <v>16</v>
      </c>
      <c r="Q1740">
        <v>4</v>
      </c>
      <c r="R1740">
        <v>100</v>
      </c>
      <c r="S1740">
        <v>0</v>
      </c>
      <c r="T1740" t="s">
        <v>16</v>
      </c>
      <c r="U1740" t="s">
        <v>16</v>
      </c>
    </row>
    <row r="1741" spans="1:21" x14ac:dyDescent="0.45">
      <c r="A1741" t="s">
        <v>1430</v>
      </c>
      <c r="B1741" t="s">
        <v>1019</v>
      </c>
      <c r="C1741" t="s">
        <v>1437</v>
      </c>
      <c r="D1741" s="3" t="s">
        <v>1444</v>
      </c>
      <c r="E1741">
        <v>2006</v>
      </c>
      <c r="F1741">
        <v>2006</v>
      </c>
      <c r="G1741" t="s">
        <v>15</v>
      </c>
      <c r="H1741" t="s">
        <v>16</v>
      </c>
      <c r="I1741">
        <v>0</v>
      </c>
      <c r="J1741" t="s">
        <v>17</v>
      </c>
      <c r="K1741">
        <v>0</v>
      </c>
      <c r="L1741">
        <v>0</v>
      </c>
      <c r="M1741">
        <v>28</v>
      </c>
      <c r="N1741">
        <v>20</v>
      </c>
      <c r="O1741">
        <v>20</v>
      </c>
      <c r="P1741" t="s">
        <v>16</v>
      </c>
      <c r="Q1741">
        <v>4</v>
      </c>
      <c r="R1741">
        <v>100</v>
      </c>
      <c r="S1741">
        <v>0</v>
      </c>
      <c r="T1741" t="s">
        <v>16</v>
      </c>
      <c r="U1741" t="s">
        <v>16</v>
      </c>
    </row>
    <row r="1742" spans="1:21" x14ac:dyDescent="0.45">
      <c r="A1742" t="s">
        <v>1430</v>
      </c>
      <c r="B1742" t="s">
        <v>1019</v>
      </c>
      <c r="C1742" t="s">
        <v>1431</v>
      </c>
      <c r="D1742" s="3" t="s">
        <v>1438</v>
      </c>
      <c r="E1742">
        <v>2006</v>
      </c>
      <c r="F1742">
        <v>2006</v>
      </c>
      <c r="G1742" t="s">
        <v>15</v>
      </c>
      <c r="H1742" t="s">
        <v>1118</v>
      </c>
      <c r="I1742">
        <v>90</v>
      </c>
      <c r="J1742" t="s">
        <v>17</v>
      </c>
      <c r="K1742">
        <v>0</v>
      </c>
      <c r="L1742">
        <v>0</v>
      </c>
      <c r="M1742">
        <v>28</v>
      </c>
      <c r="N1742">
        <v>20</v>
      </c>
      <c r="O1742">
        <v>20</v>
      </c>
      <c r="P1742" t="s">
        <v>16</v>
      </c>
      <c r="Q1742">
        <v>4</v>
      </c>
      <c r="R1742">
        <v>100</v>
      </c>
      <c r="S1742">
        <v>69.3</v>
      </c>
      <c r="T1742" t="s">
        <v>16</v>
      </c>
      <c r="U1742" t="s">
        <v>16</v>
      </c>
    </row>
    <row r="1743" spans="1:21" x14ac:dyDescent="0.45">
      <c r="A1743" t="s">
        <v>1430</v>
      </c>
      <c r="B1743" t="s">
        <v>1019</v>
      </c>
      <c r="C1743" t="s">
        <v>1432</v>
      </c>
      <c r="D1743" s="3" t="s">
        <v>1439</v>
      </c>
      <c r="E1743">
        <v>2006</v>
      </c>
      <c r="F1743">
        <v>2006</v>
      </c>
      <c r="G1743" t="s">
        <v>15</v>
      </c>
      <c r="H1743" t="s">
        <v>1118</v>
      </c>
      <c r="I1743">
        <v>90</v>
      </c>
      <c r="J1743" t="s">
        <v>17</v>
      </c>
      <c r="K1743">
        <v>0</v>
      </c>
      <c r="L1743">
        <v>0</v>
      </c>
      <c r="M1743">
        <v>28</v>
      </c>
      <c r="N1743">
        <v>20</v>
      </c>
      <c r="O1743">
        <v>20</v>
      </c>
      <c r="P1743" t="s">
        <v>16</v>
      </c>
      <c r="Q1743">
        <v>4</v>
      </c>
      <c r="R1743">
        <v>100</v>
      </c>
      <c r="S1743">
        <v>44.8</v>
      </c>
      <c r="T1743" t="s">
        <v>16</v>
      </c>
      <c r="U1743" t="s">
        <v>16</v>
      </c>
    </row>
    <row r="1744" spans="1:21" x14ac:dyDescent="0.45">
      <c r="A1744" t="s">
        <v>1430</v>
      </c>
      <c r="B1744" t="s">
        <v>1019</v>
      </c>
      <c r="C1744" t="s">
        <v>1433</v>
      </c>
      <c r="D1744" s="3" t="s">
        <v>1440</v>
      </c>
      <c r="E1744">
        <v>2006</v>
      </c>
      <c r="F1744">
        <v>2006</v>
      </c>
      <c r="G1744" t="s">
        <v>15</v>
      </c>
      <c r="H1744" t="s">
        <v>1118</v>
      </c>
      <c r="I1744">
        <v>90</v>
      </c>
      <c r="J1744" t="s">
        <v>17</v>
      </c>
      <c r="K1744">
        <v>0</v>
      </c>
      <c r="L1744">
        <v>0</v>
      </c>
      <c r="M1744">
        <v>28</v>
      </c>
      <c r="N1744">
        <v>20</v>
      </c>
      <c r="O1744">
        <v>20</v>
      </c>
      <c r="P1744" t="s">
        <v>16</v>
      </c>
      <c r="Q1744">
        <v>4</v>
      </c>
      <c r="R1744">
        <v>100</v>
      </c>
      <c r="S1744">
        <v>18.3</v>
      </c>
      <c r="T1744" t="s">
        <v>16</v>
      </c>
      <c r="U1744" t="s">
        <v>16</v>
      </c>
    </row>
    <row r="1745" spans="1:21" x14ac:dyDescent="0.45">
      <c r="A1745" t="s">
        <v>1430</v>
      </c>
      <c r="B1745" t="s">
        <v>1019</v>
      </c>
      <c r="C1745" t="s">
        <v>1434</v>
      </c>
      <c r="D1745" s="3" t="s">
        <v>1441</v>
      </c>
      <c r="E1745">
        <v>2006</v>
      </c>
      <c r="F1745">
        <v>2006</v>
      </c>
      <c r="G1745" t="s">
        <v>15</v>
      </c>
      <c r="H1745" t="s">
        <v>1118</v>
      </c>
      <c r="I1745">
        <v>90</v>
      </c>
      <c r="J1745" t="s">
        <v>17</v>
      </c>
      <c r="K1745">
        <v>0</v>
      </c>
      <c r="L1745">
        <v>0</v>
      </c>
      <c r="M1745">
        <v>28</v>
      </c>
      <c r="N1745">
        <v>20</v>
      </c>
      <c r="O1745">
        <v>20</v>
      </c>
      <c r="P1745" t="s">
        <v>16</v>
      </c>
      <c r="Q1745">
        <v>4</v>
      </c>
      <c r="R1745">
        <v>100</v>
      </c>
      <c r="S1745">
        <v>7.8</v>
      </c>
      <c r="T1745" t="s">
        <v>16</v>
      </c>
      <c r="U1745" t="s">
        <v>16</v>
      </c>
    </row>
    <row r="1746" spans="1:21" x14ac:dyDescent="0.45">
      <c r="A1746" t="s">
        <v>1430</v>
      </c>
      <c r="B1746" t="s">
        <v>1019</v>
      </c>
      <c r="C1746" t="s">
        <v>1435</v>
      </c>
      <c r="D1746" s="3" t="s">
        <v>1442</v>
      </c>
      <c r="E1746">
        <v>2006</v>
      </c>
      <c r="F1746">
        <v>2006</v>
      </c>
      <c r="G1746" t="s">
        <v>15</v>
      </c>
      <c r="H1746" t="s">
        <v>1118</v>
      </c>
      <c r="I1746">
        <v>90</v>
      </c>
      <c r="J1746" t="s">
        <v>17</v>
      </c>
      <c r="K1746">
        <v>0</v>
      </c>
      <c r="L1746">
        <v>0</v>
      </c>
      <c r="M1746">
        <v>28</v>
      </c>
      <c r="N1746">
        <v>20</v>
      </c>
      <c r="O1746">
        <v>20</v>
      </c>
      <c r="P1746" t="s">
        <v>16</v>
      </c>
      <c r="Q1746">
        <v>4</v>
      </c>
      <c r="R1746">
        <v>100</v>
      </c>
      <c r="S1746">
        <v>42.3</v>
      </c>
      <c r="T1746" t="s">
        <v>16</v>
      </c>
      <c r="U1746" t="s">
        <v>16</v>
      </c>
    </row>
    <row r="1747" spans="1:21" x14ac:dyDescent="0.45">
      <c r="A1747" t="s">
        <v>1430</v>
      </c>
      <c r="B1747" t="s">
        <v>1019</v>
      </c>
      <c r="C1747" t="s">
        <v>1436</v>
      </c>
      <c r="D1747" s="3" t="s">
        <v>1443</v>
      </c>
      <c r="E1747">
        <v>2006</v>
      </c>
      <c r="F1747">
        <v>2006</v>
      </c>
      <c r="G1747" t="s">
        <v>15</v>
      </c>
      <c r="H1747" t="s">
        <v>1118</v>
      </c>
      <c r="I1747">
        <v>90</v>
      </c>
      <c r="J1747" t="s">
        <v>17</v>
      </c>
      <c r="K1747">
        <v>0</v>
      </c>
      <c r="L1747">
        <v>0</v>
      </c>
      <c r="M1747">
        <v>28</v>
      </c>
      <c r="N1747">
        <v>20</v>
      </c>
      <c r="O1747">
        <v>20</v>
      </c>
      <c r="P1747" t="s">
        <v>16</v>
      </c>
      <c r="Q1747">
        <v>4</v>
      </c>
      <c r="R1747">
        <v>100</v>
      </c>
      <c r="S1747">
        <v>70.3</v>
      </c>
      <c r="T1747" t="s">
        <v>16</v>
      </c>
      <c r="U1747" t="s">
        <v>16</v>
      </c>
    </row>
    <row r="1748" spans="1:21" x14ac:dyDescent="0.45">
      <c r="A1748" t="s">
        <v>1430</v>
      </c>
      <c r="B1748" t="s">
        <v>1019</v>
      </c>
      <c r="C1748" t="s">
        <v>1437</v>
      </c>
      <c r="D1748" s="3" t="s">
        <v>1444</v>
      </c>
      <c r="E1748">
        <v>2006</v>
      </c>
      <c r="F1748">
        <v>2006</v>
      </c>
      <c r="G1748" t="s">
        <v>15</v>
      </c>
      <c r="H1748" t="s">
        <v>1118</v>
      </c>
      <c r="I1748">
        <v>90</v>
      </c>
      <c r="J1748" t="s">
        <v>17</v>
      </c>
      <c r="K1748">
        <v>0</v>
      </c>
      <c r="L1748">
        <v>0</v>
      </c>
      <c r="M1748">
        <v>28</v>
      </c>
      <c r="N1748">
        <v>20</v>
      </c>
      <c r="O1748">
        <v>20</v>
      </c>
      <c r="P1748" t="s">
        <v>16</v>
      </c>
      <c r="Q1748">
        <v>4</v>
      </c>
      <c r="R1748">
        <v>100</v>
      </c>
      <c r="S1748">
        <v>90.5</v>
      </c>
      <c r="T1748" t="s">
        <v>16</v>
      </c>
      <c r="U1748" t="s">
        <v>16</v>
      </c>
    </row>
    <row r="1749" spans="1:21" x14ac:dyDescent="0.45">
      <c r="A1749" t="s">
        <v>1430</v>
      </c>
      <c r="B1749" t="s">
        <v>1019</v>
      </c>
      <c r="C1749" t="s">
        <v>1431</v>
      </c>
      <c r="D1749" s="3" t="s">
        <v>1438</v>
      </c>
      <c r="E1749">
        <v>2006</v>
      </c>
      <c r="F1749">
        <v>2006</v>
      </c>
      <c r="G1749" t="s">
        <v>15</v>
      </c>
      <c r="H1749">
        <v>3</v>
      </c>
      <c r="I1749">
        <v>120</v>
      </c>
      <c r="J1749" t="s">
        <v>17</v>
      </c>
      <c r="K1749">
        <v>0</v>
      </c>
      <c r="L1749">
        <v>0</v>
      </c>
      <c r="M1749">
        <v>28</v>
      </c>
      <c r="N1749">
        <v>20</v>
      </c>
      <c r="O1749">
        <v>20</v>
      </c>
      <c r="P1749" t="s">
        <v>16</v>
      </c>
      <c r="Q1749">
        <v>4</v>
      </c>
      <c r="R1749">
        <v>100</v>
      </c>
      <c r="S1749">
        <v>23</v>
      </c>
      <c r="T1749" t="s">
        <v>16</v>
      </c>
      <c r="U1749" t="s">
        <v>16</v>
      </c>
    </row>
    <row r="1750" spans="1:21" x14ac:dyDescent="0.45">
      <c r="A1750" t="s">
        <v>1430</v>
      </c>
      <c r="B1750" t="s">
        <v>1019</v>
      </c>
      <c r="C1750" t="s">
        <v>1432</v>
      </c>
      <c r="D1750" s="3" t="s">
        <v>1439</v>
      </c>
      <c r="E1750">
        <v>2006</v>
      </c>
      <c r="F1750">
        <v>2006</v>
      </c>
      <c r="G1750" t="s">
        <v>15</v>
      </c>
      <c r="H1750">
        <v>3</v>
      </c>
      <c r="I1750">
        <v>120</v>
      </c>
      <c r="J1750" t="s">
        <v>17</v>
      </c>
      <c r="K1750">
        <v>0</v>
      </c>
      <c r="L1750">
        <v>0</v>
      </c>
      <c r="M1750">
        <v>28</v>
      </c>
      <c r="N1750">
        <v>20</v>
      </c>
      <c r="O1750">
        <v>20</v>
      </c>
      <c r="P1750" t="s">
        <v>16</v>
      </c>
      <c r="Q1750">
        <v>4</v>
      </c>
      <c r="R1750">
        <v>100</v>
      </c>
      <c r="S1750">
        <v>19.3</v>
      </c>
      <c r="T1750" t="s">
        <v>16</v>
      </c>
      <c r="U1750" t="s">
        <v>16</v>
      </c>
    </row>
    <row r="1751" spans="1:21" x14ac:dyDescent="0.45">
      <c r="A1751" t="s">
        <v>1430</v>
      </c>
      <c r="B1751" t="s">
        <v>1019</v>
      </c>
      <c r="C1751" t="s">
        <v>1433</v>
      </c>
      <c r="D1751" s="3" t="s">
        <v>1440</v>
      </c>
      <c r="E1751">
        <v>2006</v>
      </c>
      <c r="F1751">
        <v>2006</v>
      </c>
      <c r="G1751" t="s">
        <v>15</v>
      </c>
      <c r="H1751">
        <v>3</v>
      </c>
      <c r="I1751">
        <v>120</v>
      </c>
      <c r="J1751" t="s">
        <v>17</v>
      </c>
      <c r="K1751">
        <v>0</v>
      </c>
      <c r="L1751">
        <v>0</v>
      </c>
      <c r="M1751">
        <v>28</v>
      </c>
      <c r="N1751">
        <v>20</v>
      </c>
      <c r="O1751">
        <v>20</v>
      </c>
      <c r="P1751" t="s">
        <v>16</v>
      </c>
      <c r="Q1751">
        <v>4</v>
      </c>
      <c r="R1751">
        <v>100</v>
      </c>
      <c r="S1751">
        <v>7</v>
      </c>
      <c r="T1751" t="s">
        <v>16</v>
      </c>
      <c r="U1751" t="s">
        <v>16</v>
      </c>
    </row>
    <row r="1752" spans="1:21" x14ac:dyDescent="0.45">
      <c r="A1752" t="s">
        <v>1430</v>
      </c>
      <c r="B1752" t="s">
        <v>1019</v>
      </c>
      <c r="C1752" t="s">
        <v>1434</v>
      </c>
      <c r="D1752" s="3" t="s">
        <v>1441</v>
      </c>
      <c r="E1752">
        <v>2006</v>
      </c>
      <c r="F1752">
        <v>2006</v>
      </c>
      <c r="G1752" t="s">
        <v>15</v>
      </c>
      <c r="H1752">
        <v>3</v>
      </c>
      <c r="I1752">
        <v>120</v>
      </c>
      <c r="J1752" t="s">
        <v>17</v>
      </c>
      <c r="K1752">
        <v>0</v>
      </c>
      <c r="L1752">
        <v>0</v>
      </c>
      <c r="M1752">
        <v>28</v>
      </c>
      <c r="N1752">
        <v>20</v>
      </c>
      <c r="O1752">
        <v>20</v>
      </c>
      <c r="P1752" t="s">
        <v>16</v>
      </c>
      <c r="Q1752">
        <v>4</v>
      </c>
      <c r="R1752">
        <v>100</v>
      </c>
      <c r="S1752">
        <v>11.5</v>
      </c>
      <c r="T1752" t="s">
        <v>16</v>
      </c>
      <c r="U1752" t="s">
        <v>16</v>
      </c>
    </row>
    <row r="1753" spans="1:21" x14ac:dyDescent="0.45">
      <c r="A1753" t="s">
        <v>1430</v>
      </c>
      <c r="B1753" t="s">
        <v>1019</v>
      </c>
      <c r="C1753" t="s">
        <v>1435</v>
      </c>
      <c r="D1753" s="3" t="s">
        <v>1442</v>
      </c>
      <c r="E1753">
        <v>2006</v>
      </c>
      <c r="F1753">
        <v>2006</v>
      </c>
      <c r="G1753" t="s">
        <v>15</v>
      </c>
      <c r="H1753">
        <v>3</v>
      </c>
      <c r="I1753">
        <v>120</v>
      </c>
      <c r="J1753" t="s">
        <v>17</v>
      </c>
      <c r="K1753">
        <v>0</v>
      </c>
      <c r="L1753">
        <v>0</v>
      </c>
      <c r="M1753">
        <v>28</v>
      </c>
      <c r="N1753">
        <v>20</v>
      </c>
      <c r="O1753">
        <v>20</v>
      </c>
      <c r="P1753" t="s">
        <v>16</v>
      </c>
      <c r="Q1753">
        <v>4</v>
      </c>
      <c r="R1753">
        <v>100</v>
      </c>
      <c r="S1753">
        <v>38.799999999999997</v>
      </c>
      <c r="T1753" t="s">
        <v>16</v>
      </c>
      <c r="U1753" t="s">
        <v>16</v>
      </c>
    </row>
    <row r="1754" spans="1:21" x14ac:dyDescent="0.45">
      <c r="A1754" t="s">
        <v>1445</v>
      </c>
      <c r="B1754" t="s">
        <v>132</v>
      </c>
      <c r="C1754" t="s">
        <v>1447</v>
      </c>
      <c r="D1754" s="3" t="s">
        <v>1451</v>
      </c>
      <c r="E1754">
        <v>2001</v>
      </c>
      <c r="F1754">
        <v>2004</v>
      </c>
      <c r="G1754" t="s">
        <v>15</v>
      </c>
      <c r="H1754">
        <v>4</v>
      </c>
      <c r="I1754">
        <f>12*7</f>
        <v>84</v>
      </c>
      <c r="J1754" t="s">
        <v>17</v>
      </c>
      <c r="K1754">
        <v>0</v>
      </c>
      <c r="L1754">
        <v>0</v>
      </c>
      <c r="M1754">
        <v>56</v>
      </c>
      <c r="N1754">
        <v>7.5</v>
      </c>
      <c r="O1754">
        <v>7.5</v>
      </c>
      <c r="P1754">
        <v>8</v>
      </c>
      <c r="Q1754">
        <v>4</v>
      </c>
      <c r="R1754">
        <v>50</v>
      </c>
      <c r="S1754">
        <v>32</v>
      </c>
      <c r="T1754" t="s">
        <v>16</v>
      </c>
      <c r="U1754" t="s">
        <v>16</v>
      </c>
    </row>
    <row r="1755" spans="1:21" x14ac:dyDescent="0.45">
      <c r="A1755" t="s">
        <v>1445</v>
      </c>
      <c r="B1755" t="s">
        <v>132</v>
      </c>
      <c r="C1755" t="s">
        <v>1447</v>
      </c>
      <c r="D1755" s="3" t="s">
        <v>1451</v>
      </c>
      <c r="E1755">
        <v>2001</v>
      </c>
      <c r="F1755">
        <v>2004</v>
      </c>
      <c r="G1755" t="s">
        <v>15</v>
      </c>
      <c r="H1755">
        <v>4</v>
      </c>
      <c r="I1755">
        <f t="shared" ref="I1755:I1777" si="9">12*7</f>
        <v>84</v>
      </c>
      <c r="J1755" t="s">
        <v>17</v>
      </c>
      <c r="K1755">
        <v>0</v>
      </c>
      <c r="L1755">
        <v>0</v>
      </c>
      <c r="M1755">
        <v>56</v>
      </c>
      <c r="N1755">
        <v>10</v>
      </c>
      <c r="O1755">
        <v>10</v>
      </c>
      <c r="P1755">
        <v>8</v>
      </c>
      <c r="Q1755">
        <v>4</v>
      </c>
      <c r="R1755">
        <v>50</v>
      </c>
      <c r="S1755">
        <v>46</v>
      </c>
      <c r="T1755" t="s">
        <v>16</v>
      </c>
      <c r="U1755" t="s">
        <v>16</v>
      </c>
    </row>
    <row r="1756" spans="1:21" x14ac:dyDescent="0.45">
      <c r="A1756" t="s">
        <v>1445</v>
      </c>
      <c r="B1756" t="s">
        <v>132</v>
      </c>
      <c r="C1756" t="s">
        <v>1447</v>
      </c>
      <c r="D1756" s="3" t="s">
        <v>1451</v>
      </c>
      <c r="E1756">
        <v>2001</v>
      </c>
      <c r="F1756">
        <v>2004</v>
      </c>
      <c r="G1756" t="s">
        <v>15</v>
      </c>
      <c r="H1756">
        <v>4</v>
      </c>
      <c r="I1756">
        <f t="shared" si="9"/>
        <v>84</v>
      </c>
      <c r="J1756" t="s">
        <v>17</v>
      </c>
      <c r="K1756">
        <v>0</v>
      </c>
      <c r="L1756">
        <v>0</v>
      </c>
      <c r="M1756">
        <v>56</v>
      </c>
      <c r="N1756">
        <v>15</v>
      </c>
      <c r="O1756">
        <v>15</v>
      </c>
      <c r="P1756">
        <v>8</v>
      </c>
      <c r="Q1756">
        <v>4</v>
      </c>
      <c r="R1756">
        <v>50</v>
      </c>
      <c r="S1756">
        <v>53</v>
      </c>
      <c r="T1756" t="s">
        <v>16</v>
      </c>
      <c r="U1756" t="s">
        <v>16</v>
      </c>
    </row>
    <row r="1757" spans="1:21" x14ac:dyDescent="0.45">
      <c r="A1757" t="s">
        <v>1445</v>
      </c>
      <c r="B1757" t="s">
        <v>132</v>
      </c>
      <c r="C1757" t="s">
        <v>1447</v>
      </c>
      <c r="D1757" s="3" t="s">
        <v>1451</v>
      </c>
      <c r="E1757">
        <v>2001</v>
      </c>
      <c r="F1757">
        <v>2004</v>
      </c>
      <c r="G1757" t="s">
        <v>15</v>
      </c>
      <c r="H1757">
        <v>4</v>
      </c>
      <c r="I1757">
        <f t="shared" si="9"/>
        <v>84</v>
      </c>
      <c r="J1757" t="s">
        <v>17</v>
      </c>
      <c r="K1757">
        <v>0</v>
      </c>
      <c r="L1757">
        <v>0</v>
      </c>
      <c r="M1757">
        <v>56</v>
      </c>
      <c r="N1757">
        <v>20</v>
      </c>
      <c r="O1757">
        <v>20</v>
      </c>
      <c r="P1757">
        <v>8</v>
      </c>
      <c r="Q1757">
        <v>4</v>
      </c>
      <c r="R1757">
        <v>50</v>
      </c>
      <c r="S1757">
        <v>57</v>
      </c>
      <c r="T1757" t="s">
        <v>16</v>
      </c>
      <c r="U1757" t="s">
        <v>16</v>
      </c>
    </row>
    <row r="1758" spans="1:21" x14ac:dyDescent="0.45">
      <c r="A1758" t="s">
        <v>1445</v>
      </c>
      <c r="B1758" t="s">
        <v>132</v>
      </c>
      <c r="C1758" t="s">
        <v>1447</v>
      </c>
      <c r="D1758" s="3" t="s">
        <v>1451</v>
      </c>
      <c r="E1758">
        <v>2001</v>
      </c>
      <c r="F1758">
        <v>2004</v>
      </c>
      <c r="G1758" t="s">
        <v>15</v>
      </c>
      <c r="H1758">
        <v>4</v>
      </c>
      <c r="I1758">
        <f t="shared" si="9"/>
        <v>84</v>
      </c>
      <c r="J1758" t="s">
        <v>17</v>
      </c>
      <c r="K1758">
        <v>0</v>
      </c>
      <c r="L1758">
        <v>0</v>
      </c>
      <c r="M1758">
        <v>56</v>
      </c>
      <c r="N1758">
        <v>25</v>
      </c>
      <c r="O1758">
        <v>25</v>
      </c>
      <c r="P1758">
        <v>8</v>
      </c>
      <c r="Q1758">
        <v>4</v>
      </c>
      <c r="R1758">
        <v>50</v>
      </c>
      <c r="S1758">
        <v>55</v>
      </c>
      <c r="T1758" t="s">
        <v>16</v>
      </c>
      <c r="U1758" t="s">
        <v>16</v>
      </c>
    </row>
    <row r="1759" spans="1:21" x14ac:dyDescent="0.45">
      <c r="A1759" t="s">
        <v>1445</v>
      </c>
      <c r="B1759" t="s">
        <v>132</v>
      </c>
      <c r="C1759" t="s">
        <v>1447</v>
      </c>
      <c r="D1759" s="3" t="s">
        <v>1451</v>
      </c>
      <c r="E1759">
        <v>2001</v>
      </c>
      <c r="F1759">
        <v>2004</v>
      </c>
      <c r="G1759" t="s">
        <v>15</v>
      </c>
      <c r="H1759">
        <v>4</v>
      </c>
      <c r="I1759">
        <f t="shared" si="9"/>
        <v>84</v>
      </c>
      <c r="J1759" t="s">
        <v>17</v>
      </c>
      <c r="K1759">
        <v>0</v>
      </c>
      <c r="L1759">
        <v>0</v>
      </c>
      <c r="M1759">
        <v>56</v>
      </c>
      <c r="N1759">
        <v>30</v>
      </c>
      <c r="O1759">
        <v>30</v>
      </c>
      <c r="P1759">
        <v>8</v>
      </c>
      <c r="Q1759">
        <v>4</v>
      </c>
      <c r="R1759">
        <v>50</v>
      </c>
      <c r="S1759">
        <v>52</v>
      </c>
      <c r="T1759" t="s">
        <v>16</v>
      </c>
      <c r="U1759" t="s">
        <v>16</v>
      </c>
    </row>
    <row r="1760" spans="1:21" x14ac:dyDescent="0.45">
      <c r="A1760" t="s">
        <v>1445</v>
      </c>
      <c r="B1760" t="s">
        <v>132</v>
      </c>
      <c r="C1760" t="s">
        <v>1448</v>
      </c>
      <c r="D1760" s="3" t="s">
        <v>1452</v>
      </c>
      <c r="E1760">
        <v>2001</v>
      </c>
      <c r="F1760">
        <v>2004</v>
      </c>
      <c r="G1760" t="s">
        <v>15</v>
      </c>
      <c r="H1760">
        <v>4</v>
      </c>
      <c r="I1760">
        <f>12*7</f>
        <v>84</v>
      </c>
      <c r="J1760" t="s">
        <v>17</v>
      </c>
      <c r="K1760">
        <v>0</v>
      </c>
      <c r="L1760">
        <v>0</v>
      </c>
      <c r="M1760">
        <v>56</v>
      </c>
      <c r="N1760">
        <v>7.5</v>
      </c>
      <c r="O1760">
        <v>7.5</v>
      </c>
      <c r="P1760">
        <v>8</v>
      </c>
      <c r="Q1760">
        <v>4</v>
      </c>
      <c r="R1760">
        <v>50</v>
      </c>
      <c r="S1760">
        <v>43</v>
      </c>
      <c r="T1760" t="s">
        <v>16</v>
      </c>
      <c r="U1760" t="s">
        <v>16</v>
      </c>
    </row>
    <row r="1761" spans="1:21" x14ac:dyDescent="0.45">
      <c r="A1761" t="s">
        <v>1445</v>
      </c>
      <c r="B1761" t="s">
        <v>132</v>
      </c>
      <c r="C1761" t="s">
        <v>1448</v>
      </c>
      <c r="D1761" s="3" t="s">
        <v>1452</v>
      </c>
      <c r="E1761">
        <v>2001</v>
      </c>
      <c r="F1761">
        <v>2004</v>
      </c>
      <c r="G1761" t="s">
        <v>15</v>
      </c>
      <c r="H1761">
        <v>4</v>
      </c>
      <c r="I1761">
        <f t="shared" si="9"/>
        <v>84</v>
      </c>
      <c r="J1761" t="s">
        <v>17</v>
      </c>
      <c r="K1761">
        <v>0</v>
      </c>
      <c r="L1761">
        <v>0</v>
      </c>
      <c r="M1761">
        <v>56</v>
      </c>
      <c r="N1761">
        <v>10</v>
      </c>
      <c r="O1761">
        <v>10</v>
      </c>
      <c r="P1761">
        <v>8</v>
      </c>
      <c r="Q1761">
        <v>4</v>
      </c>
      <c r="R1761">
        <v>50</v>
      </c>
      <c r="S1761">
        <v>50</v>
      </c>
      <c r="T1761" t="s">
        <v>16</v>
      </c>
      <c r="U1761" t="s">
        <v>16</v>
      </c>
    </row>
    <row r="1762" spans="1:21" x14ac:dyDescent="0.45">
      <c r="A1762" t="s">
        <v>1445</v>
      </c>
      <c r="B1762" t="s">
        <v>132</v>
      </c>
      <c r="C1762" t="s">
        <v>1448</v>
      </c>
      <c r="D1762" s="3" t="s">
        <v>1452</v>
      </c>
      <c r="E1762">
        <v>2001</v>
      </c>
      <c r="F1762">
        <v>2004</v>
      </c>
      <c r="G1762" t="s">
        <v>15</v>
      </c>
      <c r="H1762">
        <v>4</v>
      </c>
      <c r="I1762">
        <f t="shared" si="9"/>
        <v>84</v>
      </c>
      <c r="J1762" t="s">
        <v>17</v>
      </c>
      <c r="K1762">
        <v>0</v>
      </c>
      <c r="L1762">
        <v>0</v>
      </c>
      <c r="M1762">
        <v>56</v>
      </c>
      <c r="N1762">
        <v>15</v>
      </c>
      <c r="O1762">
        <v>15</v>
      </c>
      <c r="P1762">
        <v>8</v>
      </c>
      <c r="Q1762">
        <v>4</v>
      </c>
      <c r="R1762">
        <v>50</v>
      </c>
      <c r="S1762">
        <v>52</v>
      </c>
      <c r="T1762" t="s">
        <v>16</v>
      </c>
      <c r="U1762" t="s">
        <v>16</v>
      </c>
    </row>
    <row r="1763" spans="1:21" x14ac:dyDescent="0.45">
      <c r="A1763" t="s">
        <v>1445</v>
      </c>
      <c r="B1763" t="s">
        <v>132</v>
      </c>
      <c r="C1763" t="s">
        <v>1448</v>
      </c>
      <c r="D1763" s="3" t="s">
        <v>1452</v>
      </c>
      <c r="E1763">
        <v>2001</v>
      </c>
      <c r="F1763">
        <v>2004</v>
      </c>
      <c r="G1763" t="s">
        <v>15</v>
      </c>
      <c r="H1763">
        <v>4</v>
      </c>
      <c r="I1763">
        <f t="shared" si="9"/>
        <v>84</v>
      </c>
      <c r="J1763" t="s">
        <v>17</v>
      </c>
      <c r="K1763">
        <v>0</v>
      </c>
      <c r="L1763">
        <v>0</v>
      </c>
      <c r="M1763">
        <v>56</v>
      </c>
      <c r="N1763">
        <v>20</v>
      </c>
      <c r="O1763">
        <v>20</v>
      </c>
      <c r="P1763">
        <v>8</v>
      </c>
      <c r="Q1763">
        <v>4</v>
      </c>
      <c r="R1763">
        <v>50</v>
      </c>
      <c r="S1763">
        <v>58</v>
      </c>
      <c r="T1763" t="s">
        <v>16</v>
      </c>
      <c r="U1763" t="s">
        <v>16</v>
      </c>
    </row>
    <row r="1764" spans="1:21" x14ac:dyDescent="0.45">
      <c r="A1764" t="s">
        <v>1445</v>
      </c>
      <c r="B1764" t="s">
        <v>132</v>
      </c>
      <c r="C1764" t="s">
        <v>1448</v>
      </c>
      <c r="D1764" s="3" t="s">
        <v>1452</v>
      </c>
      <c r="E1764">
        <v>2001</v>
      </c>
      <c r="F1764">
        <v>2004</v>
      </c>
      <c r="G1764" t="s">
        <v>15</v>
      </c>
      <c r="H1764">
        <v>4</v>
      </c>
      <c r="I1764">
        <f t="shared" si="9"/>
        <v>84</v>
      </c>
      <c r="J1764" t="s">
        <v>17</v>
      </c>
      <c r="K1764">
        <v>0</v>
      </c>
      <c r="L1764">
        <v>0</v>
      </c>
      <c r="M1764">
        <v>56</v>
      </c>
      <c r="N1764">
        <v>25</v>
      </c>
      <c r="O1764">
        <v>25</v>
      </c>
      <c r="P1764">
        <v>8</v>
      </c>
      <c r="Q1764">
        <v>4</v>
      </c>
      <c r="R1764">
        <v>50</v>
      </c>
      <c r="S1764">
        <v>56</v>
      </c>
      <c r="T1764" t="s">
        <v>16</v>
      </c>
      <c r="U1764" t="s">
        <v>16</v>
      </c>
    </row>
    <row r="1765" spans="1:21" x14ac:dyDescent="0.45">
      <c r="A1765" t="s">
        <v>1445</v>
      </c>
      <c r="B1765" t="s">
        <v>132</v>
      </c>
      <c r="C1765" t="s">
        <v>1448</v>
      </c>
      <c r="D1765" s="3" t="s">
        <v>1452</v>
      </c>
      <c r="E1765">
        <v>2001</v>
      </c>
      <c r="F1765">
        <v>2004</v>
      </c>
      <c r="G1765" t="s">
        <v>15</v>
      </c>
      <c r="H1765">
        <v>4</v>
      </c>
      <c r="I1765">
        <f t="shared" si="9"/>
        <v>84</v>
      </c>
      <c r="J1765" t="s">
        <v>17</v>
      </c>
      <c r="K1765">
        <v>0</v>
      </c>
      <c r="L1765">
        <v>0</v>
      </c>
      <c r="M1765">
        <v>56</v>
      </c>
      <c r="N1765">
        <v>30</v>
      </c>
      <c r="O1765">
        <v>30</v>
      </c>
      <c r="P1765">
        <v>8</v>
      </c>
      <c r="Q1765">
        <v>4</v>
      </c>
      <c r="R1765">
        <v>50</v>
      </c>
      <c r="S1765">
        <v>55</v>
      </c>
      <c r="T1765" t="s">
        <v>16</v>
      </c>
      <c r="U1765" t="s">
        <v>16</v>
      </c>
    </row>
    <row r="1766" spans="1:21" x14ac:dyDescent="0.45">
      <c r="A1766" t="s">
        <v>1445</v>
      </c>
      <c r="B1766" t="s">
        <v>1392</v>
      </c>
      <c r="C1766" t="s">
        <v>1449</v>
      </c>
      <c r="D1766" s="3" t="s">
        <v>1446</v>
      </c>
      <c r="E1766">
        <v>2000</v>
      </c>
      <c r="F1766">
        <v>2004</v>
      </c>
      <c r="G1766" t="s">
        <v>15</v>
      </c>
      <c r="H1766">
        <v>4</v>
      </c>
      <c r="I1766">
        <f t="shared" si="9"/>
        <v>84</v>
      </c>
      <c r="J1766" t="s">
        <v>17</v>
      </c>
      <c r="K1766">
        <v>0</v>
      </c>
      <c r="L1766">
        <v>0</v>
      </c>
      <c r="M1766">
        <v>56</v>
      </c>
      <c r="N1766">
        <v>7.5</v>
      </c>
      <c r="O1766">
        <v>7.5</v>
      </c>
      <c r="P1766">
        <v>8</v>
      </c>
      <c r="Q1766">
        <v>4</v>
      </c>
      <c r="R1766">
        <v>50</v>
      </c>
      <c r="S1766">
        <v>17</v>
      </c>
      <c r="T1766" t="s">
        <v>16</v>
      </c>
      <c r="U1766" t="s">
        <v>16</v>
      </c>
    </row>
    <row r="1767" spans="1:21" x14ac:dyDescent="0.45">
      <c r="A1767" t="s">
        <v>1445</v>
      </c>
      <c r="B1767" t="s">
        <v>1392</v>
      </c>
      <c r="C1767" t="s">
        <v>1449</v>
      </c>
      <c r="D1767" s="3" t="s">
        <v>1446</v>
      </c>
      <c r="E1767">
        <v>2000</v>
      </c>
      <c r="F1767">
        <v>2004</v>
      </c>
      <c r="G1767" t="s">
        <v>15</v>
      </c>
      <c r="H1767">
        <v>4</v>
      </c>
      <c r="I1767">
        <f t="shared" si="9"/>
        <v>84</v>
      </c>
      <c r="J1767" t="s">
        <v>17</v>
      </c>
      <c r="K1767">
        <v>0</v>
      </c>
      <c r="L1767">
        <v>0</v>
      </c>
      <c r="M1767">
        <v>56</v>
      </c>
      <c r="N1767">
        <v>10</v>
      </c>
      <c r="O1767">
        <v>10</v>
      </c>
      <c r="P1767">
        <v>8</v>
      </c>
      <c r="Q1767">
        <v>4</v>
      </c>
      <c r="R1767">
        <v>50</v>
      </c>
      <c r="S1767">
        <v>22</v>
      </c>
      <c r="T1767" t="s">
        <v>16</v>
      </c>
      <c r="U1767" t="s">
        <v>16</v>
      </c>
    </row>
    <row r="1768" spans="1:21" x14ac:dyDescent="0.45">
      <c r="A1768" t="s">
        <v>1445</v>
      </c>
      <c r="B1768" t="s">
        <v>1392</v>
      </c>
      <c r="C1768" t="s">
        <v>1449</v>
      </c>
      <c r="D1768" s="3" t="s">
        <v>1446</v>
      </c>
      <c r="E1768">
        <v>2000</v>
      </c>
      <c r="F1768">
        <v>2004</v>
      </c>
      <c r="G1768" t="s">
        <v>15</v>
      </c>
      <c r="H1768">
        <v>4</v>
      </c>
      <c r="I1768">
        <f t="shared" si="9"/>
        <v>84</v>
      </c>
      <c r="J1768" t="s">
        <v>17</v>
      </c>
      <c r="K1768">
        <v>0</v>
      </c>
      <c r="L1768">
        <v>0</v>
      </c>
      <c r="M1768">
        <v>56</v>
      </c>
      <c r="N1768">
        <v>15</v>
      </c>
      <c r="O1768">
        <v>15</v>
      </c>
      <c r="P1768">
        <v>8</v>
      </c>
      <c r="Q1768">
        <v>4</v>
      </c>
      <c r="R1768">
        <v>50</v>
      </c>
      <c r="S1768">
        <v>21</v>
      </c>
      <c r="T1768" t="s">
        <v>16</v>
      </c>
      <c r="U1768" t="s">
        <v>16</v>
      </c>
    </row>
    <row r="1769" spans="1:21" x14ac:dyDescent="0.45">
      <c r="A1769" t="s">
        <v>1445</v>
      </c>
      <c r="B1769" t="s">
        <v>1392</v>
      </c>
      <c r="C1769" t="s">
        <v>1449</v>
      </c>
      <c r="D1769" s="3" t="s">
        <v>1446</v>
      </c>
      <c r="E1769">
        <v>2000</v>
      </c>
      <c r="F1769">
        <v>2004</v>
      </c>
      <c r="G1769" t="s">
        <v>15</v>
      </c>
      <c r="H1769">
        <v>4</v>
      </c>
      <c r="I1769">
        <f t="shared" si="9"/>
        <v>84</v>
      </c>
      <c r="J1769" t="s">
        <v>17</v>
      </c>
      <c r="K1769">
        <v>0</v>
      </c>
      <c r="L1769">
        <v>0</v>
      </c>
      <c r="M1769">
        <v>56</v>
      </c>
      <c r="N1769">
        <v>20</v>
      </c>
      <c r="O1769">
        <v>20</v>
      </c>
      <c r="P1769">
        <v>8</v>
      </c>
      <c r="Q1769">
        <v>4</v>
      </c>
      <c r="R1769">
        <v>50</v>
      </c>
      <c r="S1769">
        <v>24</v>
      </c>
      <c r="T1769" t="s">
        <v>16</v>
      </c>
      <c r="U1769" t="s">
        <v>16</v>
      </c>
    </row>
    <row r="1770" spans="1:21" x14ac:dyDescent="0.45">
      <c r="A1770" t="s">
        <v>1445</v>
      </c>
      <c r="B1770" t="s">
        <v>1392</v>
      </c>
      <c r="C1770" t="s">
        <v>1449</v>
      </c>
      <c r="D1770" s="3" t="s">
        <v>1446</v>
      </c>
      <c r="E1770">
        <v>2000</v>
      </c>
      <c r="F1770">
        <v>2004</v>
      </c>
      <c r="G1770" t="s">
        <v>15</v>
      </c>
      <c r="H1770">
        <v>4</v>
      </c>
      <c r="I1770">
        <f t="shared" si="9"/>
        <v>84</v>
      </c>
      <c r="J1770" t="s">
        <v>17</v>
      </c>
      <c r="K1770">
        <v>0</v>
      </c>
      <c r="L1770">
        <v>0</v>
      </c>
      <c r="M1770">
        <v>56</v>
      </c>
      <c r="N1770">
        <v>25</v>
      </c>
      <c r="O1770">
        <v>25</v>
      </c>
      <c r="P1770">
        <v>8</v>
      </c>
      <c r="Q1770">
        <v>4</v>
      </c>
      <c r="R1770">
        <v>50</v>
      </c>
      <c r="S1770">
        <v>23</v>
      </c>
      <c r="T1770" t="s">
        <v>16</v>
      </c>
      <c r="U1770" t="s">
        <v>16</v>
      </c>
    </row>
    <row r="1771" spans="1:21" x14ac:dyDescent="0.45">
      <c r="A1771" t="s">
        <v>1445</v>
      </c>
      <c r="B1771" t="s">
        <v>1392</v>
      </c>
      <c r="C1771" t="s">
        <v>1449</v>
      </c>
      <c r="D1771" s="3" t="s">
        <v>1446</v>
      </c>
      <c r="E1771">
        <v>2000</v>
      </c>
      <c r="F1771">
        <v>2004</v>
      </c>
      <c r="G1771" t="s">
        <v>15</v>
      </c>
      <c r="H1771">
        <v>4</v>
      </c>
      <c r="I1771">
        <f t="shared" si="9"/>
        <v>84</v>
      </c>
      <c r="J1771" t="s">
        <v>17</v>
      </c>
      <c r="K1771">
        <v>0</v>
      </c>
      <c r="L1771">
        <v>0</v>
      </c>
      <c r="M1771">
        <v>56</v>
      </c>
      <c r="N1771">
        <v>30</v>
      </c>
      <c r="O1771">
        <v>30</v>
      </c>
      <c r="P1771">
        <v>8</v>
      </c>
      <c r="Q1771">
        <v>4</v>
      </c>
      <c r="R1771">
        <v>50</v>
      </c>
      <c r="S1771">
        <v>22</v>
      </c>
      <c r="T1771" t="s">
        <v>16</v>
      </c>
      <c r="U1771" t="s">
        <v>16</v>
      </c>
    </row>
    <row r="1772" spans="1:21" x14ac:dyDescent="0.45">
      <c r="A1772" t="s">
        <v>1445</v>
      </c>
      <c r="B1772" t="s">
        <v>1392</v>
      </c>
      <c r="C1772" t="s">
        <v>1450</v>
      </c>
      <c r="D1772" s="3" t="s">
        <v>1453</v>
      </c>
      <c r="E1772">
        <v>2000</v>
      </c>
      <c r="F1772">
        <v>2004</v>
      </c>
      <c r="G1772" t="s">
        <v>15</v>
      </c>
      <c r="H1772">
        <v>4</v>
      </c>
      <c r="I1772">
        <f t="shared" si="9"/>
        <v>84</v>
      </c>
      <c r="J1772" t="s">
        <v>17</v>
      </c>
      <c r="K1772">
        <v>0</v>
      </c>
      <c r="L1772">
        <v>0</v>
      </c>
      <c r="M1772">
        <v>56</v>
      </c>
      <c r="N1772">
        <v>7.5</v>
      </c>
      <c r="O1772">
        <v>7.5</v>
      </c>
      <c r="P1772">
        <v>8</v>
      </c>
      <c r="Q1772">
        <v>4</v>
      </c>
      <c r="R1772">
        <v>50</v>
      </c>
      <c r="S1772">
        <v>7</v>
      </c>
      <c r="T1772" t="s">
        <v>16</v>
      </c>
      <c r="U1772" t="s">
        <v>16</v>
      </c>
    </row>
    <row r="1773" spans="1:21" x14ac:dyDescent="0.45">
      <c r="A1773" t="s">
        <v>1445</v>
      </c>
      <c r="B1773" t="s">
        <v>1392</v>
      </c>
      <c r="C1773" t="s">
        <v>1450</v>
      </c>
      <c r="D1773" s="3" t="s">
        <v>1453</v>
      </c>
      <c r="E1773">
        <v>2000</v>
      </c>
      <c r="F1773">
        <v>2004</v>
      </c>
      <c r="G1773" t="s">
        <v>15</v>
      </c>
      <c r="H1773">
        <v>4</v>
      </c>
      <c r="I1773">
        <f t="shared" si="9"/>
        <v>84</v>
      </c>
      <c r="J1773" t="s">
        <v>17</v>
      </c>
      <c r="K1773">
        <v>0</v>
      </c>
      <c r="L1773">
        <v>0</v>
      </c>
      <c r="M1773">
        <v>56</v>
      </c>
      <c r="N1773">
        <v>10</v>
      </c>
      <c r="O1773">
        <v>10</v>
      </c>
      <c r="P1773">
        <v>8</v>
      </c>
      <c r="Q1773">
        <v>4</v>
      </c>
      <c r="R1773">
        <v>50</v>
      </c>
      <c r="S1773">
        <v>13</v>
      </c>
      <c r="T1773" t="s">
        <v>16</v>
      </c>
      <c r="U1773" t="s">
        <v>16</v>
      </c>
    </row>
    <row r="1774" spans="1:21" x14ac:dyDescent="0.45">
      <c r="A1774" t="s">
        <v>1445</v>
      </c>
      <c r="B1774" t="s">
        <v>1392</v>
      </c>
      <c r="C1774" t="s">
        <v>1450</v>
      </c>
      <c r="D1774" s="3" t="s">
        <v>1453</v>
      </c>
      <c r="E1774">
        <v>2000</v>
      </c>
      <c r="F1774">
        <v>2004</v>
      </c>
      <c r="G1774" t="s">
        <v>15</v>
      </c>
      <c r="H1774">
        <v>4</v>
      </c>
      <c r="I1774">
        <f t="shared" si="9"/>
        <v>84</v>
      </c>
      <c r="J1774" t="s">
        <v>17</v>
      </c>
      <c r="K1774">
        <v>0</v>
      </c>
      <c r="L1774">
        <v>0</v>
      </c>
      <c r="M1774">
        <v>56</v>
      </c>
      <c r="N1774">
        <v>15</v>
      </c>
      <c r="O1774">
        <v>15</v>
      </c>
      <c r="P1774">
        <v>8</v>
      </c>
      <c r="Q1774">
        <v>4</v>
      </c>
      <c r="R1774">
        <v>50</v>
      </c>
      <c r="S1774">
        <v>16</v>
      </c>
      <c r="T1774" t="s">
        <v>16</v>
      </c>
      <c r="U1774" t="s">
        <v>16</v>
      </c>
    </row>
    <row r="1775" spans="1:21" x14ac:dyDescent="0.45">
      <c r="A1775" t="s">
        <v>1445</v>
      </c>
      <c r="B1775" t="s">
        <v>1392</v>
      </c>
      <c r="C1775" t="s">
        <v>1450</v>
      </c>
      <c r="D1775" s="3" t="s">
        <v>1453</v>
      </c>
      <c r="E1775">
        <v>2000</v>
      </c>
      <c r="F1775">
        <v>2004</v>
      </c>
      <c r="G1775" t="s">
        <v>15</v>
      </c>
      <c r="H1775">
        <v>4</v>
      </c>
      <c r="I1775">
        <f t="shared" si="9"/>
        <v>84</v>
      </c>
      <c r="J1775" t="s">
        <v>17</v>
      </c>
      <c r="K1775">
        <v>0</v>
      </c>
      <c r="L1775">
        <v>0</v>
      </c>
      <c r="M1775">
        <v>56</v>
      </c>
      <c r="N1775">
        <v>20</v>
      </c>
      <c r="O1775">
        <v>20</v>
      </c>
      <c r="P1775">
        <v>8</v>
      </c>
      <c r="Q1775">
        <v>4</v>
      </c>
      <c r="R1775">
        <v>50</v>
      </c>
      <c r="S1775">
        <v>18</v>
      </c>
      <c r="T1775" t="s">
        <v>16</v>
      </c>
      <c r="U1775" t="s">
        <v>16</v>
      </c>
    </row>
    <row r="1776" spans="1:21" x14ac:dyDescent="0.45">
      <c r="A1776" t="s">
        <v>1445</v>
      </c>
      <c r="B1776" t="s">
        <v>1392</v>
      </c>
      <c r="C1776" t="s">
        <v>1450</v>
      </c>
      <c r="D1776" s="3" t="s">
        <v>1453</v>
      </c>
      <c r="E1776">
        <v>2000</v>
      </c>
      <c r="F1776">
        <v>2004</v>
      </c>
      <c r="G1776" t="s">
        <v>15</v>
      </c>
      <c r="H1776">
        <v>4</v>
      </c>
      <c r="I1776">
        <f t="shared" si="9"/>
        <v>84</v>
      </c>
      <c r="J1776" t="s">
        <v>17</v>
      </c>
      <c r="K1776">
        <v>0</v>
      </c>
      <c r="L1776">
        <v>0</v>
      </c>
      <c r="M1776">
        <v>56</v>
      </c>
      <c r="N1776">
        <v>25</v>
      </c>
      <c r="O1776">
        <v>25</v>
      </c>
      <c r="P1776">
        <v>8</v>
      </c>
      <c r="Q1776">
        <v>4</v>
      </c>
      <c r="R1776">
        <v>50</v>
      </c>
      <c r="S1776">
        <v>16</v>
      </c>
      <c r="T1776" t="s">
        <v>16</v>
      </c>
      <c r="U1776" t="s">
        <v>16</v>
      </c>
    </row>
    <row r="1777" spans="1:21" x14ac:dyDescent="0.45">
      <c r="A1777" t="s">
        <v>1445</v>
      </c>
      <c r="B1777" t="s">
        <v>1392</v>
      </c>
      <c r="C1777" t="s">
        <v>1450</v>
      </c>
      <c r="D1777" s="3" t="s">
        <v>1453</v>
      </c>
      <c r="E1777">
        <v>2000</v>
      </c>
      <c r="F1777">
        <v>2004</v>
      </c>
      <c r="G1777" t="s">
        <v>15</v>
      </c>
      <c r="H1777">
        <v>4</v>
      </c>
      <c r="I1777">
        <f t="shared" si="9"/>
        <v>84</v>
      </c>
      <c r="J1777" t="s">
        <v>17</v>
      </c>
      <c r="K1777">
        <v>0</v>
      </c>
      <c r="L1777">
        <v>0</v>
      </c>
      <c r="M1777">
        <v>56</v>
      </c>
      <c r="N1777">
        <v>30</v>
      </c>
      <c r="O1777">
        <v>30</v>
      </c>
      <c r="P1777">
        <v>8</v>
      </c>
      <c r="Q1777">
        <v>4</v>
      </c>
      <c r="R1777">
        <v>50</v>
      </c>
      <c r="S1777">
        <v>15</v>
      </c>
      <c r="T1777" t="s">
        <v>16</v>
      </c>
      <c r="U1777" t="s">
        <v>16</v>
      </c>
    </row>
    <row r="1778" spans="1:21" x14ac:dyDescent="0.45">
      <c r="A1778" t="s">
        <v>1454</v>
      </c>
      <c r="B1778" t="s">
        <v>1455</v>
      </c>
      <c r="C1778" t="s">
        <v>1456</v>
      </c>
      <c r="D1778" s="3" t="s">
        <v>1457</v>
      </c>
      <c r="E1778">
        <v>2006</v>
      </c>
      <c r="F1778">
        <v>2006</v>
      </c>
      <c r="G1778" t="s">
        <v>15</v>
      </c>
      <c r="H1778" t="s">
        <v>16</v>
      </c>
      <c r="I1778">
        <v>0</v>
      </c>
      <c r="J1778" t="s">
        <v>17</v>
      </c>
      <c r="K1778">
        <v>0</v>
      </c>
      <c r="L1778">
        <v>0</v>
      </c>
      <c r="M1778">
        <f>8*7</f>
        <v>56</v>
      </c>
      <c r="N1778">
        <v>22</v>
      </c>
      <c r="O1778">
        <v>22</v>
      </c>
      <c r="P1778">
        <v>8</v>
      </c>
      <c r="Q1778">
        <v>4</v>
      </c>
      <c r="R1778">
        <v>25</v>
      </c>
      <c r="S1778">
        <v>0</v>
      </c>
      <c r="T1778" t="s">
        <v>16</v>
      </c>
      <c r="U1778" t="s">
        <v>16</v>
      </c>
    </row>
    <row r="1779" spans="1:21" x14ac:dyDescent="0.45">
      <c r="A1779" t="s">
        <v>1454</v>
      </c>
      <c r="B1779" t="s">
        <v>1455</v>
      </c>
      <c r="C1779" t="s">
        <v>1456</v>
      </c>
      <c r="D1779" s="3" t="s">
        <v>1457</v>
      </c>
      <c r="E1779">
        <v>2006</v>
      </c>
      <c r="F1779">
        <v>2006</v>
      </c>
      <c r="G1779" t="s">
        <v>15</v>
      </c>
      <c r="H1779" t="s">
        <v>16</v>
      </c>
      <c r="I1779">
        <v>0</v>
      </c>
      <c r="J1779" t="s">
        <v>17</v>
      </c>
      <c r="K1779">
        <v>0</v>
      </c>
      <c r="L1779">
        <v>0</v>
      </c>
      <c r="M1779">
        <f t="shared" ref="M1779:M1785" si="10">8*7</f>
        <v>56</v>
      </c>
      <c r="N1779">
        <v>27</v>
      </c>
      <c r="O1779">
        <v>22</v>
      </c>
      <c r="P1779">
        <v>8</v>
      </c>
      <c r="Q1779">
        <v>4</v>
      </c>
      <c r="R1779">
        <v>25</v>
      </c>
      <c r="S1779">
        <v>2</v>
      </c>
      <c r="T1779" t="s">
        <v>16</v>
      </c>
      <c r="U1779" t="s">
        <v>16</v>
      </c>
    </row>
    <row r="1780" spans="1:21" x14ac:dyDescent="0.45">
      <c r="A1780" t="s">
        <v>1454</v>
      </c>
      <c r="B1780" t="s">
        <v>1455</v>
      </c>
      <c r="C1780" t="s">
        <v>1456</v>
      </c>
      <c r="D1780" s="3" t="s">
        <v>1457</v>
      </c>
      <c r="E1780">
        <v>2006</v>
      </c>
      <c r="F1780">
        <v>2006</v>
      </c>
      <c r="G1780" t="s">
        <v>15</v>
      </c>
      <c r="H1780" t="s">
        <v>16</v>
      </c>
      <c r="I1780">
        <v>0</v>
      </c>
      <c r="J1780" t="s">
        <v>17</v>
      </c>
      <c r="K1780">
        <v>0</v>
      </c>
      <c r="L1780">
        <v>0</v>
      </c>
      <c r="M1780">
        <f t="shared" si="10"/>
        <v>56</v>
      </c>
      <c r="N1780">
        <v>32</v>
      </c>
      <c r="O1780">
        <v>22</v>
      </c>
      <c r="P1780">
        <v>8</v>
      </c>
      <c r="Q1780">
        <v>4</v>
      </c>
      <c r="R1780">
        <v>25</v>
      </c>
      <c r="S1780">
        <v>16</v>
      </c>
      <c r="T1780" t="s">
        <v>16</v>
      </c>
      <c r="U1780" t="s">
        <v>16</v>
      </c>
    </row>
    <row r="1781" spans="1:21" x14ac:dyDescent="0.45">
      <c r="A1781" t="s">
        <v>1454</v>
      </c>
      <c r="B1781" t="s">
        <v>1455</v>
      </c>
      <c r="C1781" t="s">
        <v>1456</v>
      </c>
      <c r="D1781" s="3" t="s">
        <v>1457</v>
      </c>
      <c r="E1781">
        <v>2006</v>
      </c>
      <c r="F1781">
        <v>2006</v>
      </c>
      <c r="G1781" t="s">
        <v>15</v>
      </c>
      <c r="H1781" t="s">
        <v>16</v>
      </c>
      <c r="I1781">
        <v>0</v>
      </c>
      <c r="J1781" t="s">
        <v>17</v>
      </c>
      <c r="K1781">
        <v>0</v>
      </c>
      <c r="L1781">
        <v>0</v>
      </c>
      <c r="M1781">
        <f t="shared" si="10"/>
        <v>56</v>
      </c>
      <c r="N1781">
        <v>37</v>
      </c>
      <c r="O1781">
        <v>22</v>
      </c>
      <c r="P1781">
        <v>8</v>
      </c>
      <c r="Q1781">
        <v>4</v>
      </c>
      <c r="R1781">
        <v>25</v>
      </c>
      <c r="S1781">
        <v>7</v>
      </c>
      <c r="T1781" t="s">
        <v>16</v>
      </c>
      <c r="U1781" t="s">
        <v>16</v>
      </c>
    </row>
    <row r="1782" spans="1:21" x14ac:dyDescent="0.45">
      <c r="A1782" t="s">
        <v>1454</v>
      </c>
      <c r="B1782" t="s">
        <v>1455</v>
      </c>
      <c r="C1782" t="s">
        <v>1456</v>
      </c>
      <c r="D1782" s="3" t="s">
        <v>1457</v>
      </c>
      <c r="E1782">
        <v>2006</v>
      </c>
      <c r="F1782">
        <v>2006</v>
      </c>
      <c r="G1782" t="s">
        <v>15</v>
      </c>
      <c r="H1782">
        <v>4</v>
      </c>
      <c r="I1782">
        <v>90</v>
      </c>
      <c r="J1782" t="s">
        <v>17</v>
      </c>
      <c r="K1782">
        <v>0</v>
      </c>
      <c r="L1782">
        <v>0</v>
      </c>
      <c r="M1782">
        <f>8*7</f>
        <v>56</v>
      </c>
      <c r="N1782">
        <v>22</v>
      </c>
      <c r="O1782">
        <v>22</v>
      </c>
      <c r="P1782">
        <v>8</v>
      </c>
      <c r="Q1782">
        <v>4</v>
      </c>
      <c r="R1782">
        <v>25</v>
      </c>
      <c r="S1782">
        <v>49</v>
      </c>
      <c r="T1782" t="s">
        <v>16</v>
      </c>
      <c r="U1782" t="s">
        <v>16</v>
      </c>
    </row>
    <row r="1783" spans="1:21" x14ac:dyDescent="0.45">
      <c r="A1783" t="s">
        <v>1454</v>
      </c>
      <c r="B1783" t="s">
        <v>1455</v>
      </c>
      <c r="C1783" t="s">
        <v>1456</v>
      </c>
      <c r="D1783" s="3" t="s">
        <v>1457</v>
      </c>
      <c r="E1783">
        <v>2006</v>
      </c>
      <c r="F1783">
        <v>2006</v>
      </c>
      <c r="G1783" t="s">
        <v>15</v>
      </c>
      <c r="H1783">
        <v>4</v>
      </c>
      <c r="I1783">
        <v>90</v>
      </c>
      <c r="J1783" t="s">
        <v>17</v>
      </c>
      <c r="K1783">
        <v>0</v>
      </c>
      <c r="L1783">
        <v>0</v>
      </c>
      <c r="M1783">
        <f t="shared" si="10"/>
        <v>56</v>
      </c>
      <c r="N1783">
        <v>27</v>
      </c>
      <c r="O1783">
        <v>22</v>
      </c>
      <c r="P1783">
        <v>8</v>
      </c>
      <c r="Q1783">
        <v>4</v>
      </c>
      <c r="R1783">
        <v>25</v>
      </c>
      <c r="S1783">
        <v>53</v>
      </c>
      <c r="T1783" t="s">
        <v>16</v>
      </c>
      <c r="U1783" t="s">
        <v>16</v>
      </c>
    </row>
    <row r="1784" spans="1:21" x14ac:dyDescent="0.45">
      <c r="A1784" t="s">
        <v>1454</v>
      </c>
      <c r="B1784" t="s">
        <v>1455</v>
      </c>
      <c r="C1784" t="s">
        <v>1456</v>
      </c>
      <c r="D1784" s="3" t="s">
        <v>1457</v>
      </c>
      <c r="E1784">
        <v>2006</v>
      </c>
      <c r="F1784">
        <v>2006</v>
      </c>
      <c r="G1784" t="s">
        <v>15</v>
      </c>
      <c r="H1784">
        <v>4</v>
      </c>
      <c r="I1784">
        <v>90</v>
      </c>
      <c r="J1784" t="s">
        <v>17</v>
      </c>
      <c r="K1784">
        <v>0</v>
      </c>
      <c r="L1784">
        <v>0</v>
      </c>
      <c r="M1784">
        <f t="shared" si="10"/>
        <v>56</v>
      </c>
      <c r="N1784">
        <v>32</v>
      </c>
      <c r="O1784">
        <v>22</v>
      </c>
      <c r="P1784">
        <v>8</v>
      </c>
      <c r="Q1784">
        <v>4</v>
      </c>
      <c r="R1784">
        <v>25</v>
      </c>
      <c r="S1784">
        <v>68</v>
      </c>
      <c r="T1784" t="s">
        <v>16</v>
      </c>
      <c r="U1784" t="s">
        <v>16</v>
      </c>
    </row>
    <row r="1785" spans="1:21" x14ac:dyDescent="0.45">
      <c r="A1785" t="s">
        <v>1454</v>
      </c>
      <c r="B1785" t="s">
        <v>1455</v>
      </c>
      <c r="C1785" t="s">
        <v>1456</v>
      </c>
      <c r="D1785" s="3" t="s">
        <v>1457</v>
      </c>
      <c r="E1785">
        <v>2006</v>
      </c>
      <c r="F1785">
        <v>2006</v>
      </c>
      <c r="G1785" t="s">
        <v>15</v>
      </c>
      <c r="H1785">
        <v>4</v>
      </c>
      <c r="I1785">
        <v>90</v>
      </c>
      <c r="J1785" t="s">
        <v>17</v>
      </c>
      <c r="K1785">
        <v>0</v>
      </c>
      <c r="L1785">
        <v>0</v>
      </c>
      <c r="M1785">
        <f t="shared" si="10"/>
        <v>56</v>
      </c>
      <c r="N1785">
        <v>37</v>
      </c>
      <c r="O1785">
        <v>22</v>
      </c>
      <c r="P1785">
        <v>8</v>
      </c>
      <c r="Q1785">
        <v>4</v>
      </c>
      <c r="R1785">
        <v>25</v>
      </c>
      <c r="S1785">
        <v>36</v>
      </c>
      <c r="T1785" t="s">
        <v>16</v>
      </c>
      <c r="U1785" t="s">
        <v>16</v>
      </c>
    </row>
    <row r="1786" spans="1:21" x14ac:dyDescent="0.45">
      <c r="A1786" t="s">
        <v>1458</v>
      </c>
      <c r="B1786" t="s">
        <v>1459</v>
      </c>
      <c r="C1786" t="s">
        <v>1460</v>
      </c>
      <c r="D1786" s="3" t="s">
        <v>1461</v>
      </c>
      <c r="E1786">
        <v>2004</v>
      </c>
      <c r="F1786">
        <v>2004</v>
      </c>
      <c r="G1786" t="s">
        <v>15</v>
      </c>
      <c r="H1786" t="s">
        <v>16</v>
      </c>
      <c r="I1786">
        <v>0</v>
      </c>
      <c r="J1786" t="s">
        <v>17</v>
      </c>
      <c r="K1786">
        <v>0</v>
      </c>
      <c r="L1786">
        <v>0</v>
      </c>
      <c r="M1786">
        <v>14</v>
      </c>
      <c r="N1786">
        <v>20</v>
      </c>
      <c r="O1786">
        <v>20</v>
      </c>
      <c r="P1786">
        <v>0</v>
      </c>
      <c r="Q1786">
        <v>4</v>
      </c>
      <c r="R1786">
        <v>50</v>
      </c>
      <c r="S1786">
        <v>86.2</v>
      </c>
      <c r="T1786" t="s">
        <v>16</v>
      </c>
      <c r="U1786" t="s">
        <v>16</v>
      </c>
    </row>
    <row r="1787" spans="1:21" x14ac:dyDescent="0.45">
      <c r="A1787" t="s">
        <v>1458</v>
      </c>
      <c r="B1787" t="s">
        <v>349</v>
      </c>
      <c r="C1787" t="s">
        <v>1460</v>
      </c>
      <c r="D1787" s="3" t="s">
        <v>1461</v>
      </c>
      <c r="E1787">
        <v>2004</v>
      </c>
      <c r="F1787">
        <v>2004</v>
      </c>
      <c r="G1787" t="s">
        <v>15</v>
      </c>
      <c r="H1787" t="s">
        <v>16</v>
      </c>
      <c r="I1787">
        <v>0</v>
      </c>
      <c r="J1787" t="s">
        <v>17</v>
      </c>
      <c r="K1787">
        <v>0</v>
      </c>
      <c r="L1787">
        <v>0</v>
      </c>
      <c r="M1787">
        <v>14</v>
      </c>
      <c r="N1787">
        <v>20</v>
      </c>
      <c r="O1787">
        <v>20</v>
      </c>
      <c r="P1787">
        <v>0</v>
      </c>
      <c r="Q1787">
        <v>4</v>
      </c>
      <c r="R1787">
        <v>50</v>
      </c>
      <c r="S1787">
        <v>82</v>
      </c>
      <c r="T1787" t="s">
        <v>16</v>
      </c>
      <c r="U1787" t="s">
        <v>16</v>
      </c>
    </row>
    <row r="1788" spans="1:21" x14ac:dyDescent="0.45">
      <c r="A1788" t="s">
        <v>1458</v>
      </c>
      <c r="B1788" t="s">
        <v>1459</v>
      </c>
      <c r="C1788" t="s">
        <v>1460</v>
      </c>
      <c r="D1788" s="3" t="s">
        <v>1461</v>
      </c>
      <c r="E1788">
        <v>2004</v>
      </c>
      <c r="F1788">
        <v>2004</v>
      </c>
      <c r="G1788" t="s">
        <v>15</v>
      </c>
      <c r="H1788" t="s">
        <v>16</v>
      </c>
      <c r="I1788">
        <v>0</v>
      </c>
      <c r="J1788" t="s">
        <v>17</v>
      </c>
      <c r="K1788">
        <v>0</v>
      </c>
      <c r="L1788">
        <v>0</v>
      </c>
      <c r="M1788">
        <v>14</v>
      </c>
      <c r="N1788">
        <v>25</v>
      </c>
      <c r="O1788">
        <v>20</v>
      </c>
      <c r="P1788">
        <v>0</v>
      </c>
      <c r="Q1788">
        <v>4</v>
      </c>
      <c r="R1788">
        <v>50</v>
      </c>
      <c r="S1788">
        <v>91.6</v>
      </c>
      <c r="T1788" t="s">
        <v>16</v>
      </c>
      <c r="U1788" t="s">
        <v>16</v>
      </c>
    </row>
    <row r="1789" spans="1:21" x14ac:dyDescent="0.45">
      <c r="A1789" t="s">
        <v>1458</v>
      </c>
      <c r="B1789" t="s">
        <v>349</v>
      </c>
      <c r="C1789" t="s">
        <v>1460</v>
      </c>
      <c r="D1789" s="3" t="s">
        <v>1461</v>
      </c>
      <c r="E1789">
        <v>2004</v>
      </c>
      <c r="F1789">
        <v>2004</v>
      </c>
      <c r="G1789" t="s">
        <v>15</v>
      </c>
      <c r="H1789" t="s">
        <v>16</v>
      </c>
      <c r="I1789">
        <v>0</v>
      </c>
      <c r="J1789" t="s">
        <v>17</v>
      </c>
      <c r="K1789">
        <v>0</v>
      </c>
      <c r="L1789">
        <v>0</v>
      </c>
      <c r="M1789">
        <v>14</v>
      </c>
      <c r="N1789">
        <v>25</v>
      </c>
      <c r="O1789">
        <v>20</v>
      </c>
      <c r="P1789">
        <v>0</v>
      </c>
      <c r="Q1789">
        <v>4</v>
      </c>
      <c r="R1789">
        <v>50</v>
      </c>
      <c r="S1789">
        <v>81.099999999999994</v>
      </c>
      <c r="T1789" t="s">
        <v>16</v>
      </c>
      <c r="U1789" t="s">
        <v>16</v>
      </c>
    </row>
    <row r="1790" spans="1:21" x14ac:dyDescent="0.45">
      <c r="A1790" t="s">
        <v>1458</v>
      </c>
      <c r="B1790" t="s">
        <v>1459</v>
      </c>
      <c r="C1790" t="s">
        <v>1460</v>
      </c>
      <c r="D1790" s="3" t="s">
        <v>1461</v>
      </c>
      <c r="E1790">
        <v>2004</v>
      </c>
      <c r="F1790">
        <v>2004</v>
      </c>
      <c r="G1790" t="s">
        <v>15</v>
      </c>
      <c r="H1790" t="s">
        <v>16</v>
      </c>
      <c r="I1790">
        <v>0</v>
      </c>
      <c r="J1790" t="s">
        <v>17</v>
      </c>
      <c r="K1790">
        <v>0</v>
      </c>
      <c r="L1790">
        <v>0</v>
      </c>
      <c r="M1790">
        <v>14</v>
      </c>
      <c r="N1790">
        <v>25</v>
      </c>
      <c r="O1790">
        <v>15</v>
      </c>
      <c r="P1790">
        <v>0</v>
      </c>
      <c r="Q1790">
        <v>4</v>
      </c>
      <c r="R1790">
        <v>50</v>
      </c>
      <c r="S1790">
        <v>93.6</v>
      </c>
      <c r="T1790" t="s">
        <v>16</v>
      </c>
      <c r="U1790" t="s">
        <v>16</v>
      </c>
    </row>
    <row r="1791" spans="1:21" x14ac:dyDescent="0.45">
      <c r="A1791" t="s">
        <v>1458</v>
      </c>
      <c r="B1791" t="s">
        <v>349</v>
      </c>
      <c r="C1791" t="s">
        <v>1460</v>
      </c>
      <c r="D1791" s="3" t="s">
        <v>1461</v>
      </c>
      <c r="E1791">
        <v>2004</v>
      </c>
      <c r="F1791">
        <v>2004</v>
      </c>
      <c r="G1791" t="s">
        <v>15</v>
      </c>
      <c r="H1791" t="s">
        <v>16</v>
      </c>
      <c r="I1791">
        <v>0</v>
      </c>
      <c r="J1791" t="s">
        <v>17</v>
      </c>
      <c r="K1791">
        <v>0</v>
      </c>
      <c r="L1791">
        <v>0</v>
      </c>
      <c r="M1791">
        <v>14</v>
      </c>
      <c r="N1791">
        <v>25</v>
      </c>
      <c r="O1791">
        <v>15</v>
      </c>
      <c r="P1791">
        <v>0</v>
      </c>
      <c r="Q1791">
        <v>4</v>
      </c>
      <c r="R1791">
        <v>50</v>
      </c>
      <c r="S1791">
        <v>89.6</v>
      </c>
      <c r="T1791" t="s">
        <v>16</v>
      </c>
      <c r="U1791" t="s">
        <v>16</v>
      </c>
    </row>
    <row r="1792" spans="1:21" x14ac:dyDescent="0.45">
      <c r="A1792" t="s">
        <v>1458</v>
      </c>
      <c r="B1792" t="s">
        <v>1459</v>
      </c>
      <c r="C1792" t="s">
        <v>1460</v>
      </c>
      <c r="D1792" s="3" t="s">
        <v>1461</v>
      </c>
      <c r="E1792">
        <v>2004</v>
      </c>
      <c r="F1792">
        <v>2004</v>
      </c>
      <c r="G1792" t="s">
        <v>15</v>
      </c>
      <c r="H1792" t="s">
        <v>16</v>
      </c>
      <c r="I1792">
        <v>0</v>
      </c>
      <c r="J1792" t="s">
        <v>17</v>
      </c>
      <c r="K1792">
        <v>0</v>
      </c>
      <c r="L1792">
        <v>0</v>
      </c>
      <c r="M1792">
        <v>14</v>
      </c>
      <c r="N1792">
        <v>30</v>
      </c>
      <c r="O1792">
        <v>20</v>
      </c>
      <c r="P1792">
        <v>0</v>
      </c>
      <c r="Q1792">
        <v>4</v>
      </c>
      <c r="R1792">
        <v>50</v>
      </c>
      <c r="S1792">
        <v>94.7</v>
      </c>
      <c r="T1792" t="s">
        <v>16</v>
      </c>
      <c r="U1792" t="s">
        <v>16</v>
      </c>
    </row>
    <row r="1793" spans="1:21" x14ac:dyDescent="0.45">
      <c r="A1793" t="s">
        <v>1458</v>
      </c>
      <c r="B1793" t="s">
        <v>349</v>
      </c>
      <c r="C1793" t="s">
        <v>1460</v>
      </c>
      <c r="D1793" s="3" t="s">
        <v>1461</v>
      </c>
      <c r="E1793">
        <v>2004</v>
      </c>
      <c r="F1793">
        <v>2004</v>
      </c>
      <c r="G1793" t="s">
        <v>15</v>
      </c>
      <c r="H1793" t="s">
        <v>16</v>
      </c>
      <c r="I1793">
        <v>0</v>
      </c>
      <c r="J1793" t="s">
        <v>17</v>
      </c>
      <c r="K1793">
        <v>0</v>
      </c>
      <c r="L1793">
        <v>0</v>
      </c>
      <c r="M1793">
        <v>14</v>
      </c>
      <c r="N1793">
        <v>30</v>
      </c>
      <c r="O1793">
        <v>20</v>
      </c>
      <c r="P1793">
        <v>0</v>
      </c>
      <c r="Q1793">
        <v>4</v>
      </c>
      <c r="R1793">
        <v>50</v>
      </c>
      <c r="S1793">
        <v>91.2</v>
      </c>
      <c r="T1793" t="s">
        <v>16</v>
      </c>
      <c r="U1793" t="s">
        <v>16</v>
      </c>
    </row>
    <row r="1794" spans="1:21" x14ac:dyDescent="0.45">
      <c r="A1794" t="s">
        <v>1458</v>
      </c>
      <c r="B1794" t="s">
        <v>1459</v>
      </c>
      <c r="C1794" t="s">
        <v>1460</v>
      </c>
      <c r="D1794" s="3" t="s">
        <v>1461</v>
      </c>
      <c r="E1794">
        <v>2004</v>
      </c>
      <c r="F1794">
        <v>2004</v>
      </c>
      <c r="G1794" t="s">
        <v>15</v>
      </c>
      <c r="H1794" t="s">
        <v>16</v>
      </c>
      <c r="I1794">
        <v>0</v>
      </c>
      <c r="J1794" t="s">
        <v>17</v>
      </c>
      <c r="K1794">
        <v>0</v>
      </c>
      <c r="L1794">
        <v>0</v>
      </c>
      <c r="M1794">
        <v>14</v>
      </c>
      <c r="N1794">
        <v>20</v>
      </c>
      <c r="O1794">
        <v>20</v>
      </c>
      <c r="P1794">
        <v>8</v>
      </c>
      <c r="Q1794">
        <v>4</v>
      </c>
      <c r="R1794">
        <v>50</v>
      </c>
      <c r="S1794">
        <v>88.4</v>
      </c>
      <c r="T1794" t="s">
        <v>16</v>
      </c>
      <c r="U1794" t="s">
        <v>16</v>
      </c>
    </row>
    <row r="1795" spans="1:21" x14ac:dyDescent="0.45">
      <c r="A1795" t="s">
        <v>1458</v>
      </c>
      <c r="B1795" t="s">
        <v>349</v>
      </c>
      <c r="C1795" t="s">
        <v>1460</v>
      </c>
      <c r="D1795" s="3" t="s">
        <v>1461</v>
      </c>
      <c r="E1795">
        <v>2004</v>
      </c>
      <c r="F1795">
        <v>2004</v>
      </c>
      <c r="G1795" t="s">
        <v>15</v>
      </c>
      <c r="H1795" t="s">
        <v>16</v>
      </c>
      <c r="I1795">
        <v>0</v>
      </c>
      <c r="J1795" t="s">
        <v>17</v>
      </c>
      <c r="K1795">
        <v>0</v>
      </c>
      <c r="L1795">
        <v>0</v>
      </c>
      <c r="M1795">
        <v>14</v>
      </c>
      <c r="N1795">
        <v>20</v>
      </c>
      <c r="O1795">
        <v>20</v>
      </c>
      <c r="P1795">
        <v>8</v>
      </c>
      <c r="Q1795">
        <v>4</v>
      </c>
      <c r="R1795">
        <v>50</v>
      </c>
      <c r="S1795">
        <v>86.1</v>
      </c>
      <c r="T1795" t="s">
        <v>16</v>
      </c>
      <c r="U1795" t="s">
        <v>16</v>
      </c>
    </row>
    <row r="1796" spans="1:21" x14ac:dyDescent="0.45">
      <c r="A1796" t="s">
        <v>1458</v>
      </c>
      <c r="B1796" t="s">
        <v>1459</v>
      </c>
      <c r="C1796" t="s">
        <v>1460</v>
      </c>
      <c r="D1796" s="3" t="s">
        <v>1461</v>
      </c>
      <c r="E1796">
        <v>2004</v>
      </c>
      <c r="F1796">
        <v>2004</v>
      </c>
      <c r="G1796" t="s">
        <v>15</v>
      </c>
      <c r="H1796" t="s">
        <v>16</v>
      </c>
      <c r="I1796">
        <v>0</v>
      </c>
      <c r="J1796" t="s">
        <v>17</v>
      </c>
      <c r="K1796">
        <v>0</v>
      </c>
      <c r="L1796">
        <v>0</v>
      </c>
      <c r="M1796">
        <v>14</v>
      </c>
      <c r="N1796">
        <v>25</v>
      </c>
      <c r="O1796">
        <v>20</v>
      </c>
      <c r="P1796">
        <v>8</v>
      </c>
      <c r="Q1796">
        <v>4</v>
      </c>
      <c r="R1796">
        <v>50</v>
      </c>
      <c r="S1796">
        <v>95.7</v>
      </c>
      <c r="T1796" t="s">
        <v>16</v>
      </c>
      <c r="U1796" t="s">
        <v>16</v>
      </c>
    </row>
    <row r="1797" spans="1:21" x14ac:dyDescent="0.45">
      <c r="A1797" t="s">
        <v>1458</v>
      </c>
      <c r="B1797" t="s">
        <v>349</v>
      </c>
      <c r="C1797" t="s">
        <v>1460</v>
      </c>
      <c r="D1797" s="3" t="s">
        <v>1461</v>
      </c>
      <c r="E1797">
        <v>2004</v>
      </c>
      <c r="F1797">
        <v>2004</v>
      </c>
      <c r="G1797" t="s">
        <v>15</v>
      </c>
      <c r="H1797" t="s">
        <v>16</v>
      </c>
      <c r="I1797">
        <v>0</v>
      </c>
      <c r="J1797" t="s">
        <v>17</v>
      </c>
      <c r="K1797">
        <v>0</v>
      </c>
      <c r="L1797">
        <v>0</v>
      </c>
      <c r="M1797">
        <v>14</v>
      </c>
      <c r="N1797">
        <v>25</v>
      </c>
      <c r="O1797">
        <v>20</v>
      </c>
      <c r="P1797">
        <v>8</v>
      </c>
      <c r="Q1797">
        <v>4</v>
      </c>
      <c r="R1797">
        <v>50</v>
      </c>
      <c r="S1797">
        <v>84.2</v>
      </c>
      <c r="T1797" t="s">
        <v>16</v>
      </c>
      <c r="U1797" t="s">
        <v>16</v>
      </c>
    </row>
    <row r="1798" spans="1:21" x14ac:dyDescent="0.45">
      <c r="A1798" t="s">
        <v>1458</v>
      </c>
      <c r="B1798" t="s">
        <v>1459</v>
      </c>
      <c r="C1798" t="s">
        <v>1460</v>
      </c>
      <c r="D1798" s="3" t="s">
        <v>1461</v>
      </c>
      <c r="E1798">
        <v>2004</v>
      </c>
      <c r="F1798">
        <v>2004</v>
      </c>
      <c r="G1798" t="s">
        <v>15</v>
      </c>
      <c r="H1798" t="s">
        <v>16</v>
      </c>
      <c r="I1798">
        <v>0</v>
      </c>
      <c r="J1798" t="s">
        <v>17</v>
      </c>
      <c r="K1798">
        <v>0</v>
      </c>
      <c r="L1798">
        <v>0</v>
      </c>
      <c r="M1798">
        <v>14</v>
      </c>
      <c r="N1798">
        <v>25</v>
      </c>
      <c r="O1798">
        <v>15</v>
      </c>
      <c r="P1798">
        <v>8</v>
      </c>
      <c r="Q1798">
        <v>4</v>
      </c>
      <c r="R1798">
        <v>50</v>
      </c>
      <c r="S1798">
        <v>95.2</v>
      </c>
      <c r="T1798" t="s">
        <v>16</v>
      </c>
      <c r="U1798" t="s">
        <v>16</v>
      </c>
    </row>
    <row r="1799" spans="1:21" x14ac:dyDescent="0.45">
      <c r="A1799" t="s">
        <v>1458</v>
      </c>
      <c r="B1799" t="s">
        <v>349</v>
      </c>
      <c r="C1799" t="s">
        <v>1460</v>
      </c>
      <c r="D1799" s="3" t="s">
        <v>1461</v>
      </c>
      <c r="E1799">
        <v>2004</v>
      </c>
      <c r="F1799">
        <v>2004</v>
      </c>
      <c r="G1799" t="s">
        <v>15</v>
      </c>
      <c r="H1799" t="s">
        <v>16</v>
      </c>
      <c r="I1799">
        <v>0</v>
      </c>
      <c r="J1799" t="s">
        <v>17</v>
      </c>
      <c r="K1799">
        <v>0</v>
      </c>
      <c r="L1799">
        <v>0</v>
      </c>
      <c r="M1799">
        <v>14</v>
      </c>
      <c r="N1799">
        <v>25</v>
      </c>
      <c r="O1799">
        <v>15</v>
      </c>
      <c r="P1799">
        <v>8</v>
      </c>
      <c r="Q1799">
        <v>4</v>
      </c>
      <c r="R1799">
        <v>50</v>
      </c>
      <c r="S1799">
        <v>90</v>
      </c>
      <c r="T1799" t="s">
        <v>16</v>
      </c>
      <c r="U1799" t="s">
        <v>16</v>
      </c>
    </row>
    <row r="1800" spans="1:21" x14ac:dyDescent="0.45">
      <c r="A1800" t="s">
        <v>1458</v>
      </c>
      <c r="B1800" t="s">
        <v>1459</v>
      </c>
      <c r="C1800" t="s">
        <v>1460</v>
      </c>
      <c r="D1800" s="3" t="s">
        <v>1461</v>
      </c>
      <c r="E1800">
        <v>2004</v>
      </c>
      <c r="F1800">
        <v>2004</v>
      </c>
      <c r="G1800" t="s">
        <v>15</v>
      </c>
      <c r="H1800" t="s">
        <v>16</v>
      </c>
      <c r="I1800">
        <v>0</v>
      </c>
      <c r="J1800" t="s">
        <v>17</v>
      </c>
      <c r="K1800">
        <v>0</v>
      </c>
      <c r="L1800">
        <v>0</v>
      </c>
      <c r="M1800">
        <v>14</v>
      </c>
      <c r="N1800">
        <v>30</v>
      </c>
      <c r="O1800">
        <v>20</v>
      </c>
      <c r="P1800">
        <v>8</v>
      </c>
      <c r="Q1800">
        <v>4</v>
      </c>
      <c r="R1800">
        <v>50</v>
      </c>
      <c r="S1800">
        <v>95.5</v>
      </c>
      <c r="T1800" t="s">
        <v>16</v>
      </c>
      <c r="U1800" t="s">
        <v>16</v>
      </c>
    </row>
    <row r="1801" spans="1:21" x14ac:dyDescent="0.45">
      <c r="A1801" t="s">
        <v>1458</v>
      </c>
      <c r="B1801" t="s">
        <v>349</v>
      </c>
      <c r="C1801" t="s">
        <v>1460</v>
      </c>
      <c r="D1801" s="3" t="s">
        <v>1461</v>
      </c>
      <c r="E1801">
        <v>2004</v>
      </c>
      <c r="F1801">
        <v>2004</v>
      </c>
      <c r="G1801" t="s">
        <v>15</v>
      </c>
      <c r="H1801" t="s">
        <v>16</v>
      </c>
      <c r="I1801">
        <v>0</v>
      </c>
      <c r="J1801" t="s">
        <v>17</v>
      </c>
      <c r="K1801">
        <v>0</v>
      </c>
      <c r="L1801">
        <v>0</v>
      </c>
      <c r="M1801">
        <v>14</v>
      </c>
      <c r="N1801">
        <v>30</v>
      </c>
      <c r="O1801">
        <v>20</v>
      </c>
      <c r="P1801">
        <v>8</v>
      </c>
      <c r="Q1801">
        <v>4</v>
      </c>
      <c r="R1801">
        <v>50</v>
      </c>
      <c r="S1801">
        <v>91.5</v>
      </c>
      <c r="T1801" t="s">
        <v>16</v>
      </c>
      <c r="U1801" t="s">
        <v>16</v>
      </c>
    </row>
    <row r="1802" spans="1:21" x14ac:dyDescent="0.45">
      <c r="A1802" t="s">
        <v>1462</v>
      </c>
      <c r="B1802" t="s">
        <v>1056</v>
      </c>
      <c r="C1802" t="s">
        <v>1463</v>
      </c>
      <c r="D1802" s="3" t="s">
        <v>1464</v>
      </c>
      <c r="E1802">
        <v>2005</v>
      </c>
      <c r="F1802">
        <v>2005</v>
      </c>
      <c r="G1802" t="s">
        <v>15</v>
      </c>
      <c r="H1802" t="s">
        <v>16</v>
      </c>
      <c r="I1802">
        <v>0</v>
      </c>
      <c r="J1802" t="s">
        <v>17</v>
      </c>
      <c r="K1802">
        <v>0</v>
      </c>
      <c r="L1802">
        <v>0</v>
      </c>
      <c r="M1802">
        <v>40</v>
      </c>
      <c r="N1802">
        <v>25</v>
      </c>
      <c r="O1802">
        <v>25</v>
      </c>
      <c r="P1802">
        <v>16</v>
      </c>
      <c r="Q1802">
        <v>3</v>
      </c>
      <c r="R1802">
        <v>30</v>
      </c>
      <c r="S1802">
        <v>83.33</v>
      </c>
      <c r="T1802" t="s">
        <v>16</v>
      </c>
      <c r="U1802" t="s">
        <v>16</v>
      </c>
    </row>
    <row r="1803" spans="1:21" x14ac:dyDescent="0.45">
      <c r="A1803" t="s">
        <v>1465</v>
      </c>
      <c r="B1803" t="s">
        <v>1466</v>
      </c>
      <c r="C1803" t="s">
        <v>1467</v>
      </c>
      <c r="D1803" s="3" t="s">
        <v>1468</v>
      </c>
      <c r="E1803">
        <v>2006</v>
      </c>
      <c r="F1803">
        <v>2006</v>
      </c>
      <c r="G1803" t="s">
        <v>15</v>
      </c>
      <c r="H1803" t="s">
        <v>16</v>
      </c>
      <c r="I1803">
        <v>0</v>
      </c>
      <c r="J1803" t="s">
        <v>17</v>
      </c>
      <c r="K1803">
        <v>0</v>
      </c>
      <c r="L1803">
        <v>0</v>
      </c>
      <c r="M1803">
        <v>70</v>
      </c>
      <c r="N1803">
        <v>20</v>
      </c>
      <c r="O1803">
        <v>20</v>
      </c>
      <c r="P1803">
        <v>15</v>
      </c>
      <c r="Q1803">
        <v>4</v>
      </c>
      <c r="R1803">
        <v>25</v>
      </c>
      <c r="S1803">
        <v>99</v>
      </c>
      <c r="T1803" t="s">
        <v>16</v>
      </c>
      <c r="U1803" t="s">
        <v>16</v>
      </c>
    </row>
    <row r="1804" spans="1:21" x14ac:dyDescent="0.45">
      <c r="A1804" t="s">
        <v>1465</v>
      </c>
      <c r="B1804" t="s">
        <v>384</v>
      </c>
      <c r="C1804" t="s">
        <v>1467</v>
      </c>
      <c r="D1804" s="3" t="s">
        <v>1468</v>
      </c>
      <c r="E1804">
        <v>2006</v>
      </c>
      <c r="F1804">
        <v>2006</v>
      </c>
      <c r="G1804" t="s">
        <v>15</v>
      </c>
      <c r="H1804" t="s">
        <v>16</v>
      </c>
      <c r="I1804">
        <v>0</v>
      </c>
      <c r="J1804" t="s">
        <v>17</v>
      </c>
      <c r="K1804">
        <v>0</v>
      </c>
      <c r="L1804">
        <v>0</v>
      </c>
      <c r="M1804">
        <v>70</v>
      </c>
      <c r="N1804">
        <v>20</v>
      </c>
      <c r="O1804">
        <v>20</v>
      </c>
      <c r="P1804">
        <v>15</v>
      </c>
      <c r="Q1804">
        <v>4</v>
      </c>
      <c r="R1804">
        <v>25</v>
      </c>
      <c r="S1804">
        <v>91</v>
      </c>
      <c r="T1804" t="s">
        <v>16</v>
      </c>
      <c r="U1804" t="s">
        <v>16</v>
      </c>
    </row>
    <row r="1805" spans="1:21" x14ac:dyDescent="0.45">
      <c r="A1805" t="s">
        <v>1469</v>
      </c>
      <c r="B1805" t="s">
        <v>1470</v>
      </c>
      <c r="C1805" t="s">
        <v>1471</v>
      </c>
      <c r="D1805" s="3" t="s">
        <v>1472</v>
      </c>
      <c r="E1805">
        <v>2000</v>
      </c>
      <c r="F1805">
        <v>2000</v>
      </c>
      <c r="G1805" t="s">
        <v>15</v>
      </c>
      <c r="H1805">
        <v>15</v>
      </c>
      <c r="I1805">
        <f>9*7</f>
        <v>63</v>
      </c>
      <c r="J1805" t="s">
        <v>17</v>
      </c>
      <c r="K1805">
        <v>0</v>
      </c>
      <c r="L1805">
        <v>0</v>
      </c>
      <c r="M1805">
        <f>48*7</f>
        <v>336</v>
      </c>
      <c r="N1805">
        <v>3</v>
      </c>
      <c r="O1805">
        <v>3</v>
      </c>
      <c r="P1805" t="s">
        <v>16</v>
      </c>
      <c r="Q1805">
        <v>3</v>
      </c>
      <c r="R1805">
        <v>50</v>
      </c>
      <c r="S1805">
        <v>80</v>
      </c>
      <c r="T1805" t="s">
        <v>16</v>
      </c>
      <c r="U1805" t="s">
        <v>16</v>
      </c>
    </row>
    <row r="1806" spans="1:21" x14ac:dyDescent="0.45">
      <c r="A1806" t="s">
        <v>1473</v>
      </c>
      <c r="B1806" t="s">
        <v>1030</v>
      </c>
      <c r="C1806" t="s">
        <v>1031</v>
      </c>
      <c r="D1806" s="3" t="s">
        <v>1474</v>
      </c>
      <c r="E1806">
        <v>2002</v>
      </c>
      <c r="F1806">
        <v>2002</v>
      </c>
      <c r="G1806" t="s">
        <v>17</v>
      </c>
      <c r="H1806" t="s">
        <v>16</v>
      </c>
      <c r="I1806">
        <v>0</v>
      </c>
      <c r="J1806" t="s">
        <v>17</v>
      </c>
      <c r="K1806">
        <v>0</v>
      </c>
      <c r="L1806">
        <v>0</v>
      </c>
      <c r="M1806">
        <v>10</v>
      </c>
      <c r="N1806">
        <v>23</v>
      </c>
      <c r="O1806">
        <v>23</v>
      </c>
      <c r="P1806">
        <v>12</v>
      </c>
      <c r="Q1806">
        <v>3</v>
      </c>
      <c r="R1806">
        <v>100</v>
      </c>
      <c r="S1806">
        <v>6.7</v>
      </c>
      <c r="T1806" t="s">
        <v>16</v>
      </c>
      <c r="U1806" t="s">
        <v>16</v>
      </c>
    </row>
    <row r="1807" spans="1:21" x14ac:dyDescent="0.45">
      <c r="A1807" t="s">
        <v>1475</v>
      </c>
      <c r="B1807" t="s">
        <v>1411</v>
      </c>
      <c r="C1807" t="s">
        <v>1476</v>
      </c>
      <c r="D1807" s="3" t="s">
        <v>1477</v>
      </c>
      <c r="E1807">
        <v>2002</v>
      </c>
      <c r="F1807">
        <v>2002</v>
      </c>
      <c r="G1807" t="s">
        <v>15</v>
      </c>
      <c r="H1807" t="s">
        <v>16</v>
      </c>
      <c r="I1807">
        <v>0</v>
      </c>
      <c r="J1807" t="s">
        <v>17</v>
      </c>
      <c r="K1807">
        <v>0</v>
      </c>
      <c r="L1807">
        <v>0</v>
      </c>
      <c r="M1807">
        <v>42</v>
      </c>
      <c r="N1807">
        <v>25</v>
      </c>
      <c r="O1807">
        <v>15</v>
      </c>
      <c r="P1807">
        <v>16</v>
      </c>
      <c r="Q1807">
        <v>4</v>
      </c>
      <c r="R1807">
        <v>25</v>
      </c>
      <c r="S1807">
        <v>88</v>
      </c>
      <c r="T1807" t="s">
        <v>16</v>
      </c>
      <c r="U1807" t="s">
        <v>16</v>
      </c>
    </row>
    <row r="1808" spans="1:21" x14ac:dyDescent="0.45">
      <c r="A1808" t="s">
        <v>1475</v>
      </c>
      <c r="B1808" t="s">
        <v>1411</v>
      </c>
      <c r="C1808" t="s">
        <v>1476</v>
      </c>
      <c r="D1808" s="3" t="s">
        <v>1477</v>
      </c>
      <c r="E1808">
        <v>2002</v>
      </c>
      <c r="F1808">
        <v>2002</v>
      </c>
      <c r="G1808" t="s">
        <v>15</v>
      </c>
      <c r="H1808" t="s">
        <v>16</v>
      </c>
      <c r="I1808">
        <v>0</v>
      </c>
      <c r="J1808" t="s">
        <v>17</v>
      </c>
      <c r="K1808">
        <v>0</v>
      </c>
      <c r="L1808">
        <v>0</v>
      </c>
      <c r="M1808">
        <v>42</v>
      </c>
      <c r="N1808">
        <v>25</v>
      </c>
      <c r="O1808">
        <v>15</v>
      </c>
      <c r="P1808">
        <v>0</v>
      </c>
      <c r="Q1808">
        <v>4</v>
      </c>
      <c r="R1808">
        <v>25</v>
      </c>
      <c r="S1808">
        <v>1</v>
      </c>
      <c r="T1808" t="s">
        <v>16</v>
      </c>
      <c r="U1808" t="s">
        <v>16</v>
      </c>
    </row>
    <row r="1809" spans="1:21" x14ac:dyDescent="0.45">
      <c r="A1809" t="s">
        <v>1475</v>
      </c>
      <c r="B1809" t="s">
        <v>1411</v>
      </c>
      <c r="C1809" t="s">
        <v>1478</v>
      </c>
      <c r="D1809" s="3" t="s">
        <v>1479</v>
      </c>
      <c r="E1809">
        <v>2002</v>
      </c>
      <c r="F1809">
        <v>2002</v>
      </c>
      <c r="G1809" t="s">
        <v>15</v>
      </c>
      <c r="H1809" t="s">
        <v>16</v>
      </c>
      <c r="I1809">
        <v>0</v>
      </c>
      <c r="J1809" t="s">
        <v>17</v>
      </c>
      <c r="K1809">
        <v>0</v>
      </c>
      <c r="L1809">
        <v>0</v>
      </c>
      <c r="M1809">
        <v>42</v>
      </c>
      <c r="N1809">
        <v>15</v>
      </c>
      <c r="O1809">
        <v>15</v>
      </c>
      <c r="P1809">
        <v>16</v>
      </c>
      <c r="Q1809">
        <v>4</v>
      </c>
      <c r="R1809">
        <v>25</v>
      </c>
      <c r="S1809">
        <v>29</v>
      </c>
      <c r="T1809" t="s">
        <v>16</v>
      </c>
      <c r="U1809" t="s">
        <v>16</v>
      </c>
    </row>
    <row r="1810" spans="1:21" x14ac:dyDescent="0.45">
      <c r="A1810" t="s">
        <v>1475</v>
      </c>
      <c r="B1810" t="s">
        <v>1411</v>
      </c>
      <c r="C1810" t="s">
        <v>1478</v>
      </c>
      <c r="D1810" s="3" t="s">
        <v>1479</v>
      </c>
      <c r="E1810">
        <v>2002</v>
      </c>
      <c r="F1810">
        <v>2002</v>
      </c>
      <c r="G1810" t="s">
        <v>15</v>
      </c>
      <c r="H1810" t="s">
        <v>16</v>
      </c>
      <c r="I1810">
        <v>0</v>
      </c>
      <c r="J1810" t="s">
        <v>17</v>
      </c>
      <c r="K1810">
        <v>0</v>
      </c>
      <c r="L1810">
        <v>0</v>
      </c>
      <c r="M1810">
        <v>42</v>
      </c>
      <c r="N1810">
        <v>25</v>
      </c>
      <c r="O1810">
        <v>25</v>
      </c>
      <c r="P1810">
        <v>16</v>
      </c>
      <c r="Q1810">
        <v>4</v>
      </c>
      <c r="R1810">
        <v>25</v>
      </c>
      <c r="S1810">
        <v>30</v>
      </c>
      <c r="T1810" t="s">
        <v>16</v>
      </c>
      <c r="U1810" t="s">
        <v>16</v>
      </c>
    </row>
    <row r="1811" spans="1:21" x14ac:dyDescent="0.45">
      <c r="A1811" t="s">
        <v>1475</v>
      </c>
      <c r="B1811" t="s">
        <v>1411</v>
      </c>
      <c r="C1811" t="s">
        <v>1478</v>
      </c>
      <c r="D1811" s="3" t="s">
        <v>1479</v>
      </c>
      <c r="E1811">
        <v>2002</v>
      </c>
      <c r="F1811">
        <v>2002</v>
      </c>
      <c r="G1811" t="s">
        <v>15</v>
      </c>
      <c r="H1811" t="s">
        <v>16</v>
      </c>
      <c r="I1811">
        <v>0</v>
      </c>
      <c r="J1811" t="s">
        <v>17</v>
      </c>
      <c r="K1811">
        <v>0</v>
      </c>
      <c r="L1811">
        <v>0</v>
      </c>
      <c r="M1811">
        <v>42</v>
      </c>
      <c r="N1811">
        <v>25</v>
      </c>
      <c r="O1811">
        <v>15</v>
      </c>
      <c r="P1811">
        <v>16</v>
      </c>
      <c r="Q1811">
        <v>4</v>
      </c>
      <c r="R1811">
        <v>25</v>
      </c>
      <c r="S1811">
        <v>36</v>
      </c>
      <c r="T1811" t="s">
        <v>16</v>
      </c>
      <c r="U1811" t="s">
        <v>16</v>
      </c>
    </row>
    <row r="1812" spans="1:21" x14ac:dyDescent="0.45">
      <c r="A1812" t="s">
        <v>1482</v>
      </c>
      <c r="B1812" t="s">
        <v>332</v>
      </c>
      <c r="C1812" t="s">
        <v>1481</v>
      </c>
      <c r="D1812" s="3" t="s">
        <v>1480</v>
      </c>
      <c r="E1812">
        <v>2005</v>
      </c>
      <c r="F1812">
        <v>2005</v>
      </c>
      <c r="G1812" t="s">
        <v>15</v>
      </c>
      <c r="H1812" t="s">
        <v>16</v>
      </c>
      <c r="I1812">
        <v>0</v>
      </c>
      <c r="J1812" t="s">
        <v>17</v>
      </c>
      <c r="K1812">
        <v>0</v>
      </c>
      <c r="L1812">
        <v>0</v>
      </c>
      <c r="M1812">
        <v>32</v>
      </c>
      <c r="N1812">
        <v>24</v>
      </c>
      <c r="O1812">
        <v>18</v>
      </c>
      <c r="P1812">
        <v>14</v>
      </c>
      <c r="Q1812">
        <v>4</v>
      </c>
      <c r="R1812">
        <v>20</v>
      </c>
      <c r="S1812">
        <v>70</v>
      </c>
      <c r="T1812" t="s">
        <v>16</v>
      </c>
      <c r="U1812" t="s">
        <v>16</v>
      </c>
    </row>
    <row r="1813" spans="1:21" x14ac:dyDescent="0.45">
      <c r="A1813" t="s">
        <v>1483</v>
      </c>
      <c r="B1813" t="s">
        <v>329</v>
      </c>
      <c r="C1813" t="s">
        <v>1484</v>
      </c>
      <c r="D1813" s="3" t="s">
        <v>1485</v>
      </c>
      <c r="E1813">
        <v>2005</v>
      </c>
      <c r="F1813">
        <v>2005</v>
      </c>
      <c r="G1813" t="s">
        <v>15</v>
      </c>
      <c r="H1813" t="s">
        <v>16</v>
      </c>
      <c r="I1813">
        <v>0</v>
      </c>
      <c r="J1813" t="s">
        <v>17</v>
      </c>
      <c r="K1813">
        <v>0</v>
      </c>
      <c r="L1813">
        <v>0</v>
      </c>
      <c r="M1813">
        <v>28</v>
      </c>
      <c r="N1813">
        <v>30</v>
      </c>
      <c r="O1813">
        <v>20</v>
      </c>
      <c r="P1813">
        <v>16</v>
      </c>
      <c r="Q1813">
        <v>8</v>
      </c>
      <c r="R1813">
        <v>50</v>
      </c>
      <c r="S1813">
        <v>96.3</v>
      </c>
      <c r="T1813" t="s">
        <v>16</v>
      </c>
      <c r="U1813" t="s">
        <v>16</v>
      </c>
    </row>
    <row r="1814" spans="1:21" x14ac:dyDescent="0.45">
      <c r="A1814" t="s">
        <v>1486</v>
      </c>
      <c r="B1814" t="s">
        <v>1487</v>
      </c>
      <c r="C1814" t="s">
        <v>1488</v>
      </c>
      <c r="D1814" s="3" t="s">
        <v>1489</v>
      </c>
      <c r="E1814">
        <v>2003</v>
      </c>
      <c r="F1814">
        <v>2005</v>
      </c>
      <c r="G1814" t="s">
        <v>17</v>
      </c>
      <c r="H1814" t="s">
        <v>16</v>
      </c>
      <c r="I1814">
        <v>0</v>
      </c>
      <c r="J1814" t="s">
        <v>17</v>
      </c>
      <c r="K1814">
        <v>0</v>
      </c>
      <c r="L1814">
        <v>0</v>
      </c>
      <c r="M1814">
        <f>24*7</f>
        <v>168</v>
      </c>
      <c r="N1814">
        <v>4</v>
      </c>
      <c r="O1814">
        <v>4</v>
      </c>
      <c r="P1814">
        <v>0</v>
      </c>
      <c r="Q1814">
        <v>5</v>
      </c>
      <c r="R1814">
        <v>20</v>
      </c>
      <c r="S1814">
        <v>9.6999999999999993</v>
      </c>
      <c r="T1814" t="s">
        <v>16</v>
      </c>
      <c r="U1814" t="s">
        <v>16</v>
      </c>
    </row>
    <row r="1815" spans="1:21" x14ac:dyDescent="0.45">
      <c r="A1815" t="s">
        <v>1486</v>
      </c>
      <c r="B1815" t="s">
        <v>1487</v>
      </c>
      <c r="C1815" t="s">
        <v>1488</v>
      </c>
      <c r="D1815" s="3" t="s">
        <v>1489</v>
      </c>
      <c r="E1815">
        <v>2003</v>
      </c>
      <c r="F1815">
        <v>2005</v>
      </c>
      <c r="G1815" t="s">
        <v>17</v>
      </c>
      <c r="H1815">
        <v>25</v>
      </c>
      <c r="I1815">
        <f>8*7</f>
        <v>56</v>
      </c>
      <c r="J1815" t="s">
        <v>17</v>
      </c>
      <c r="K1815">
        <v>0</v>
      </c>
      <c r="L1815">
        <v>0</v>
      </c>
      <c r="M1815">
        <f>16*7</f>
        <v>112</v>
      </c>
      <c r="N1815">
        <v>4</v>
      </c>
      <c r="O1815">
        <v>4</v>
      </c>
      <c r="P1815">
        <v>0</v>
      </c>
      <c r="Q1815">
        <v>5</v>
      </c>
      <c r="R1815">
        <v>20</v>
      </c>
      <c r="S1815">
        <v>94.7</v>
      </c>
      <c r="T1815" t="s">
        <v>16</v>
      </c>
      <c r="U1815" t="s">
        <v>16</v>
      </c>
    </row>
    <row r="1816" spans="1:21" x14ac:dyDescent="0.45">
      <c r="A1816" t="s">
        <v>1490</v>
      </c>
      <c r="B1816" t="s">
        <v>365</v>
      </c>
      <c r="C1816" t="s">
        <v>1491</v>
      </c>
      <c r="D1816" s="3" t="s">
        <v>1492</v>
      </c>
      <c r="E1816">
        <v>2001</v>
      </c>
      <c r="F1816">
        <v>2001</v>
      </c>
      <c r="G1816" t="s">
        <v>15</v>
      </c>
      <c r="H1816" t="s">
        <v>16</v>
      </c>
      <c r="I1816">
        <v>0</v>
      </c>
      <c r="J1816" t="s">
        <v>17</v>
      </c>
      <c r="K1816">
        <v>0</v>
      </c>
      <c r="L1816">
        <v>0</v>
      </c>
      <c r="M1816">
        <v>26</v>
      </c>
      <c r="N1816">
        <v>5</v>
      </c>
      <c r="O1816">
        <v>5</v>
      </c>
      <c r="P1816">
        <v>0</v>
      </c>
      <c r="Q1816">
        <v>4</v>
      </c>
      <c r="R1816">
        <v>50</v>
      </c>
      <c r="S1816">
        <v>0</v>
      </c>
      <c r="T1816" t="s">
        <v>16</v>
      </c>
      <c r="U1816" t="s">
        <v>16</v>
      </c>
    </row>
    <row r="1817" spans="1:21" x14ac:dyDescent="0.45">
      <c r="A1817" t="s">
        <v>1490</v>
      </c>
      <c r="B1817" t="s">
        <v>365</v>
      </c>
      <c r="C1817" t="s">
        <v>1491</v>
      </c>
      <c r="D1817" s="3" t="s">
        <v>1492</v>
      </c>
      <c r="E1817">
        <v>2001</v>
      </c>
      <c r="F1817">
        <v>2001</v>
      </c>
      <c r="G1817" t="s">
        <v>15</v>
      </c>
      <c r="H1817" t="s">
        <v>16</v>
      </c>
      <c r="I1817">
        <v>0</v>
      </c>
      <c r="J1817" t="s">
        <v>17</v>
      </c>
      <c r="K1817">
        <v>0</v>
      </c>
      <c r="L1817">
        <v>0</v>
      </c>
      <c r="M1817">
        <v>26</v>
      </c>
      <c r="N1817">
        <v>10</v>
      </c>
      <c r="O1817">
        <v>10</v>
      </c>
      <c r="P1817">
        <v>0</v>
      </c>
      <c r="Q1817">
        <v>4</v>
      </c>
      <c r="R1817">
        <v>50</v>
      </c>
      <c r="S1817">
        <v>30.5</v>
      </c>
      <c r="T1817" t="s">
        <v>16</v>
      </c>
      <c r="U1817" t="s">
        <v>16</v>
      </c>
    </row>
    <row r="1818" spans="1:21" x14ac:dyDescent="0.45">
      <c r="A1818" t="s">
        <v>1490</v>
      </c>
      <c r="B1818" t="s">
        <v>365</v>
      </c>
      <c r="C1818" t="s">
        <v>1491</v>
      </c>
      <c r="D1818" s="3" t="s">
        <v>1492</v>
      </c>
      <c r="E1818">
        <v>2001</v>
      </c>
      <c r="F1818">
        <v>2001</v>
      </c>
      <c r="G1818" t="s">
        <v>15</v>
      </c>
      <c r="H1818" t="s">
        <v>16</v>
      </c>
      <c r="I1818">
        <v>0</v>
      </c>
      <c r="J1818" t="s">
        <v>17</v>
      </c>
      <c r="K1818">
        <v>0</v>
      </c>
      <c r="L1818">
        <v>0</v>
      </c>
      <c r="M1818">
        <v>26</v>
      </c>
      <c r="N1818">
        <v>15</v>
      </c>
      <c r="O1818">
        <v>15</v>
      </c>
      <c r="P1818">
        <v>0</v>
      </c>
      <c r="Q1818">
        <v>4</v>
      </c>
      <c r="R1818">
        <v>50</v>
      </c>
      <c r="S1818">
        <v>75</v>
      </c>
      <c r="T1818" t="s">
        <v>16</v>
      </c>
      <c r="U1818" t="s">
        <v>16</v>
      </c>
    </row>
    <row r="1819" spans="1:21" x14ac:dyDescent="0.45">
      <c r="A1819" t="s">
        <v>1490</v>
      </c>
      <c r="B1819" t="s">
        <v>365</v>
      </c>
      <c r="C1819" t="s">
        <v>1491</v>
      </c>
      <c r="D1819" s="3" t="s">
        <v>1492</v>
      </c>
      <c r="E1819">
        <v>2001</v>
      </c>
      <c r="F1819">
        <v>2001</v>
      </c>
      <c r="G1819" t="s">
        <v>15</v>
      </c>
      <c r="H1819" t="s">
        <v>16</v>
      </c>
      <c r="I1819">
        <v>0</v>
      </c>
      <c r="J1819" t="s">
        <v>17</v>
      </c>
      <c r="K1819">
        <v>0</v>
      </c>
      <c r="L1819">
        <v>0</v>
      </c>
      <c r="M1819">
        <v>26</v>
      </c>
      <c r="N1819">
        <v>20</v>
      </c>
      <c r="O1819">
        <v>20</v>
      </c>
      <c r="P1819">
        <v>0</v>
      </c>
      <c r="Q1819">
        <v>4</v>
      </c>
      <c r="R1819">
        <v>50</v>
      </c>
      <c r="S1819">
        <v>97.5</v>
      </c>
      <c r="T1819" t="s">
        <v>16</v>
      </c>
      <c r="U1819" t="s">
        <v>16</v>
      </c>
    </row>
    <row r="1820" spans="1:21" x14ac:dyDescent="0.45">
      <c r="A1820" t="s">
        <v>1490</v>
      </c>
      <c r="B1820" t="s">
        <v>365</v>
      </c>
      <c r="C1820" t="s">
        <v>1491</v>
      </c>
      <c r="D1820" s="3" t="s">
        <v>1492</v>
      </c>
      <c r="E1820">
        <v>2001</v>
      </c>
      <c r="F1820">
        <v>2001</v>
      </c>
      <c r="G1820" t="s">
        <v>15</v>
      </c>
      <c r="H1820" t="s">
        <v>16</v>
      </c>
      <c r="I1820">
        <v>0</v>
      </c>
      <c r="J1820" t="s">
        <v>17</v>
      </c>
      <c r="K1820">
        <v>0</v>
      </c>
      <c r="L1820">
        <v>0</v>
      </c>
      <c r="M1820">
        <v>26</v>
      </c>
      <c r="N1820">
        <v>25</v>
      </c>
      <c r="O1820">
        <v>25</v>
      </c>
      <c r="P1820">
        <v>0</v>
      </c>
      <c r="Q1820">
        <v>4</v>
      </c>
      <c r="R1820">
        <v>50</v>
      </c>
      <c r="S1820">
        <v>53.5</v>
      </c>
      <c r="T1820" t="s">
        <v>16</v>
      </c>
      <c r="U1820" t="s">
        <v>16</v>
      </c>
    </row>
    <row r="1821" spans="1:21" x14ac:dyDescent="0.45">
      <c r="A1821" t="s">
        <v>1490</v>
      </c>
      <c r="B1821" t="s">
        <v>365</v>
      </c>
      <c r="C1821" t="s">
        <v>1491</v>
      </c>
      <c r="D1821" s="3" t="s">
        <v>1492</v>
      </c>
      <c r="E1821">
        <v>2001</v>
      </c>
      <c r="F1821">
        <v>2001</v>
      </c>
      <c r="G1821" t="s">
        <v>15</v>
      </c>
      <c r="H1821" t="s">
        <v>16</v>
      </c>
      <c r="I1821">
        <v>0</v>
      </c>
      <c r="J1821" t="s">
        <v>17</v>
      </c>
      <c r="K1821">
        <v>0</v>
      </c>
      <c r="L1821">
        <v>0</v>
      </c>
      <c r="M1821">
        <v>26</v>
      </c>
      <c r="N1821">
        <v>30</v>
      </c>
      <c r="O1821">
        <v>30</v>
      </c>
      <c r="P1821">
        <v>0</v>
      </c>
      <c r="Q1821">
        <v>4</v>
      </c>
      <c r="R1821">
        <v>50</v>
      </c>
      <c r="S1821">
        <v>20.5</v>
      </c>
      <c r="T1821" t="s">
        <v>16</v>
      </c>
      <c r="U1821" t="s">
        <v>16</v>
      </c>
    </row>
    <row r="1822" spans="1:21" x14ac:dyDescent="0.45">
      <c r="A1822" t="s">
        <v>1490</v>
      </c>
      <c r="B1822" t="s">
        <v>365</v>
      </c>
      <c r="C1822" t="s">
        <v>1491</v>
      </c>
      <c r="D1822" s="3" t="s">
        <v>1492</v>
      </c>
      <c r="E1822">
        <v>2001</v>
      </c>
      <c r="F1822">
        <v>2001</v>
      </c>
      <c r="G1822" t="s">
        <v>15</v>
      </c>
      <c r="H1822" t="s">
        <v>16</v>
      </c>
      <c r="I1822">
        <v>0</v>
      </c>
      <c r="J1822" t="s">
        <v>17</v>
      </c>
      <c r="K1822">
        <v>0</v>
      </c>
      <c r="L1822">
        <v>0</v>
      </c>
      <c r="M1822">
        <v>26</v>
      </c>
      <c r="N1822">
        <v>35</v>
      </c>
      <c r="O1822">
        <v>35</v>
      </c>
      <c r="P1822">
        <v>0</v>
      </c>
      <c r="Q1822">
        <v>4</v>
      </c>
      <c r="R1822">
        <v>50</v>
      </c>
      <c r="S1822">
        <v>0</v>
      </c>
      <c r="T1822" t="s">
        <v>16</v>
      </c>
      <c r="U1822" t="s">
        <v>16</v>
      </c>
    </row>
    <row r="1823" spans="1:21" x14ac:dyDescent="0.45">
      <c r="A1823" t="s">
        <v>1490</v>
      </c>
      <c r="B1823" t="s">
        <v>365</v>
      </c>
      <c r="C1823" t="s">
        <v>1491</v>
      </c>
      <c r="D1823" s="3" t="s">
        <v>1492</v>
      </c>
      <c r="E1823">
        <v>2001</v>
      </c>
      <c r="F1823">
        <v>2001</v>
      </c>
      <c r="G1823" t="s">
        <v>15</v>
      </c>
      <c r="H1823" t="s">
        <v>16</v>
      </c>
      <c r="I1823">
        <v>0</v>
      </c>
      <c r="J1823" t="s">
        <v>17</v>
      </c>
      <c r="K1823">
        <v>0</v>
      </c>
      <c r="L1823">
        <v>0</v>
      </c>
      <c r="M1823">
        <v>26</v>
      </c>
      <c r="N1823">
        <v>40</v>
      </c>
      <c r="O1823">
        <v>40</v>
      </c>
      <c r="P1823">
        <v>0</v>
      </c>
      <c r="Q1823">
        <v>4</v>
      </c>
      <c r="R1823">
        <v>50</v>
      </c>
      <c r="S1823">
        <v>0</v>
      </c>
      <c r="T1823" t="s">
        <v>16</v>
      </c>
      <c r="U1823" t="s">
        <v>16</v>
      </c>
    </row>
    <row r="1824" spans="1:21" x14ac:dyDescent="0.45">
      <c r="A1824" t="s">
        <v>1493</v>
      </c>
      <c r="B1824" t="s">
        <v>570</v>
      </c>
      <c r="C1824" t="s">
        <v>1352</v>
      </c>
      <c r="D1824" s="3" t="s">
        <v>1494</v>
      </c>
      <c r="E1824">
        <v>2005</v>
      </c>
      <c r="F1824">
        <v>2005</v>
      </c>
      <c r="G1824" t="s">
        <v>15</v>
      </c>
      <c r="H1824" t="s">
        <v>16</v>
      </c>
      <c r="I1824">
        <v>0</v>
      </c>
      <c r="J1824" t="s">
        <v>17</v>
      </c>
      <c r="K1824">
        <v>0</v>
      </c>
      <c r="L1824">
        <v>0</v>
      </c>
      <c r="M1824">
        <f>12*7</f>
        <v>84</v>
      </c>
      <c r="N1824">
        <v>25</v>
      </c>
      <c r="O1824">
        <v>25</v>
      </c>
      <c r="P1824">
        <v>8</v>
      </c>
      <c r="Q1824">
        <v>4</v>
      </c>
      <c r="R1824">
        <v>25</v>
      </c>
      <c r="S1824">
        <v>80</v>
      </c>
      <c r="T1824" t="s">
        <v>16</v>
      </c>
      <c r="U1824" t="s">
        <v>16</v>
      </c>
    </row>
    <row r="1825" spans="1:21" x14ac:dyDescent="0.45">
      <c r="A1825" t="s">
        <v>1493</v>
      </c>
      <c r="B1825" t="s">
        <v>1428</v>
      </c>
      <c r="C1825" t="s">
        <v>1352</v>
      </c>
      <c r="D1825" s="3" t="s">
        <v>1494</v>
      </c>
      <c r="E1825">
        <v>2005</v>
      </c>
      <c r="F1825">
        <v>2005</v>
      </c>
      <c r="G1825" t="s">
        <v>15</v>
      </c>
      <c r="H1825" t="s">
        <v>16</v>
      </c>
      <c r="I1825">
        <v>0</v>
      </c>
      <c r="J1825" t="s">
        <v>17</v>
      </c>
      <c r="K1825">
        <v>0</v>
      </c>
      <c r="L1825">
        <v>0</v>
      </c>
      <c r="M1825">
        <f t="shared" ref="M1825:M1827" si="11">12*7</f>
        <v>84</v>
      </c>
      <c r="N1825">
        <v>20</v>
      </c>
      <c r="O1825">
        <v>20</v>
      </c>
      <c r="P1825">
        <v>8</v>
      </c>
      <c r="Q1825">
        <v>4</v>
      </c>
      <c r="R1825">
        <v>25</v>
      </c>
      <c r="S1825">
        <v>96</v>
      </c>
      <c r="T1825" t="s">
        <v>16</v>
      </c>
      <c r="U1825" t="s">
        <v>16</v>
      </c>
    </row>
    <row r="1826" spans="1:21" x14ac:dyDescent="0.45">
      <c r="A1826" t="s">
        <v>1493</v>
      </c>
      <c r="B1826" t="s">
        <v>897</v>
      </c>
      <c r="C1826" t="s">
        <v>1352</v>
      </c>
      <c r="D1826" s="3" t="s">
        <v>1494</v>
      </c>
      <c r="E1826">
        <v>2005</v>
      </c>
      <c r="F1826">
        <v>2005</v>
      </c>
      <c r="G1826" t="s">
        <v>15</v>
      </c>
      <c r="H1826" t="s">
        <v>16</v>
      </c>
      <c r="I1826">
        <v>0</v>
      </c>
      <c r="J1826" t="s">
        <v>17</v>
      </c>
      <c r="K1826">
        <v>0</v>
      </c>
      <c r="L1826">
        <v>0</v>
      </c>
      <c r="M1826">
        <f t="shared" si="11"/>
        <v>84</v>
      </c>
      <c r="N1826">
        <v>20</v>
      </c>
      <c r="O1826">
        <v>20</v>
      </c>
      <c r="P1826">
        <v>8</v>
      </c>
      <c r="Q1826">
        <v>4</v>
      </c>
      <c r="R1826">
        <v>25</v>
      </c>
      <c r="S1826">
        <v>45</v>
      </c>
      <c r="T1826" t="s">
        <v>16</v>
      </c>
      <c r="U1826" t="s">
        <v>16</v>
      </c>
    </row>
    <row r="1827" spans="1:21" x14ac:dyDescent="0.45">
      <c r="A1827" t="s">
        <v>1493</v>
      </c>
      <c r="B1827" t="s">
        <v>66</v>
      </c>
      <c r="C1827" t="s">
        <v>1352</v>
      </c>
      <c r="D1827" s="3" t="s">
        <v>1494</v>
      </c>
      <c r="E1827">
        <v>2005</v>
      </c>
      <c r="F1827">
        <v>2005</v>
      </c>
      <c r="G1827" t="s">
        <v>15</v>
      </c>
      <c r="H1827" t="s">
        <v>16</v>
      </c>
      <c r="I1827">
        <v>0</v>
      </c>
      <c r="J1827" t="s">
        <v>17</v>
      </c>
      <c r="K1827">
        <v>0</v>
      </c>
      <c r="L1827">
        <v>0</v>
      </c>
      <c r="M1827">
        <f t="shared" si="11"/>
        <v>84</v>
      </c>
      <c r="N1827">
        <v>20</v>
      </c>
      <c r="O1827">
        <v>20</v>
      </c>
      <c r="P1827">
        <v>8</v>
      </c>
      <c r="Q1827">
        <v>4</v>
      </c>
      <c r="R1827">
        <v>25</v>
      </c>
      <c r="S1827">
        <v>82</v>
      </c>
      <c r="T1827" t="s">
        <v>16</v>
      </c>
      <c r="U1827" t="s">
        <v>16</v>
      </c>
    </row>
    <row r="1828" spans="1:21" x14ac:dyDescent="0.45">
      <c r="A1828" t="s">
        <v>1495</v>
      </c>
      <c r="B1828" t="s">
        <v>1351</v>
      </c>
      <c r="C1828" t="s">
        <v>1496</v>
      </c>
      <c r="D1828" s="3" t="s">
        <v>1502</v>
      </c>
      <c r="E1828">
        <v>2003</v>
      </c>
      <c r="F1828">
        <v>2003</v>
      </c>
      <c r="G1828" t="s">
        <v>17</v>
      </c>
      <c r="H1828" t="s">
        <v>16</v>
      </c>
      <c r="I1828">
        <v>0</v>
      </c>
      <c r="J1828" t="s">
        <v>17</v>
      </c>
      <c r="K1828">
        <v>0</v>
      </c>
      <c r="L1828">
        <v>0</v>
      </c>
      <c r="M1828">
        <v>84</v>
      </c>
      <c r="N1828">
        <v>5</v>
      </c>
      <c r="O1828">
        <v>5</v>
      </c>
      <c r="P1828">
        <v>8</v>
      </c>
      <c r="Q1828">
        <v>3</v>
      </c>
      <c r="R1828">
        <v>20</v>
      </c>
      <c r="S1828">
        <v>26</v>
      </c>
      <c r="T1828" t="s">
        <v>16</v>
      </c>
      <c r="U1828" t="s">
        <v>16</v>
      </c>
    </row>
    <row r="1829" spans="1:21" x14ac:dyDescent="0.45">
      <c r="A1829" t="s">
        <v>1495</v>
      </c>
      <c r="B1829" t="s">
        <v>1351</v>
      </c>
      <c r="C1829" t="s">
        <v>1496</v>
      </c>
      <c r="D1829" s="3" t="s">
        <v>1502</v>
      </c>
      <c r="E1829">
        <v>2003</v>
      </c>
      <c r="F1829">
        <v>2003</v>
      </c>
      <c r="G1829" t="s">
        <v>17</v>
      </c>
      <c r="H1829" t="s">
        <v>16</v>
      </c>
      <c r="I1829">
        <v>0</v>
      </c>
      <c r="J1829" t="s">
        <v>17</v>
      </c>
      <c r="K1829">
        <v>0</v>
      </c>
      <c r="L1829">
        <v>0</v>
      </c>
      <c r="M1829">
        <v>84</v>
      </c>
      <c r="N1829">
        <v>10</v>
      </c>
      <c r="O1829">
        <v>10</v>
      </c>
      <c r="P1829">
        <v>8</v>
      </c>
      <c r="Q1829">
        <v>3</v>
      </c>
      <c r="R1829">
        <v>20</v>
      </c>
      <c r="S1829">
        <v>21</v>
      </c>
      <c r="T1829" t="s">
        <v>16</v>
      </c>
      <c r="U1829" t="s">
        <v>16</v>
      </c>
    </row>
    <row r="1830" spans="1:21" x14ac:dyDescent="0.45">
      <c r="A1830" t="s">
        <v>1495</v>
      </c>
      <c r="B1830" t="s">
        <v>1351</v>
      </c>
      <c r="C1830" t="s">
        <v>1496</v>
      </c>
      <c r="D1830" s="3" t="s">
        <v>1502</v>
      </c>
      <c r="E1830">
        <v>2003</v>
      </c>
      <c r="F1830">
        <v>2003</v>
      </c>
      <c r="G1830" t="s">
        <v>17</v>
      </c>
      <c r="H1830" t="s">
        <v>16</v>
      </c>
      <c r="I1830">
        <v>0</v>
      </c>
      <c r="J1830" t="s">
        <v>17</v>
      </c>
      <c r="K1830">
        <v>0</v>
      </c>
      <c r="L1830">
        <v>0</v>
      </c>
      <c r="M1830">
        <v>84</v>
      </c>
      <c r="N1830">
        <v>15</v>
      </c>
      <c r="O1830">
        <v>15</v>
      </c>
      <c r="P1830">
        <v>8</v>
      </c>
      <c r="Q1830">
        <v>3</v>
      </c>
      <c r="R1830">
        <v>20</v>
      </c>
      <c r="S1830">
        <v>4</v>
      </c>
      <c r="T1830" t="s">
        <v>16</v>
      </c>
      <c r="U1830" t="s">
        <v>16</v>
      </c>
    </row>
    <row r="1831" spans="1:21" x14ac:dyDescent="0.45">
      <c r="A1831" t="s">
        <v>1495</v>
      </c>
      <c r="B1831" t="s">
        <v>1351</v>
      </c>
      <c r="C1831" t="s">
        <v>1496</v>
      </c>
      <c r="D1831" s="3" t="s">
        <v>1502</v>
      </c>
      <c r="E1831">
        <v>2003</v>
      </c>
      <c r="F1831">
        <v>2003</v>
      </c>
      <c r="G1831" t="s">
        <v>17</v>
      </c>
      <c r="H1831" t="s">
        <v>16</v>
      </c>
      <c r="I1831">
        <v>0</v>
      </c>
      <c r="J1831" t="s">
        <v>17</v>
      </c>
      <c r="K1831">
        <v>0</v>
      </c>
      <c r="L1831">
        <v>0</v>
      </c>
      <c r="M1831">
        <v>84</v>
      </c>
      <c r="N1831">
        <v>20</v>
      </c>
      <c r="O1831">
        <v>20</v>
      </c>
      <c r="P1831">
        <v>8</v>
      </c>
      <c r="Q1831">
        <v>3</v>
      </c>
      <c r="R1831">
        <v>20</v>
      </c>
      <c r="S1831">
        <v>3</v>
      </c>
      <c r="T1831" t="s">
        <v>16</v>
      </c>
      <c r="U1831" t="s">
        <v>16</v>
      </c>
    </row>
    <row r="1832" spans="1:21" x14ac:dyDescent="0.45">
      <c r="A1832" t="s">
        <v>1495</v>
      </c>
      <c r="B1832" t="s">
        <v>1351</v>
      </c>
      <c r="C1832" t="s">
        <v>1496</v>
      </c>
      <c r="D1832" s="3" t="s">
        <v>1502</v>
      </c>
      <c r="E1832">
        <v>2003</v>
      </c>
      <c r="F1832">
        <v>2003</v>
      </c>
      <c r="G1832" t="s">
        <v>17</v>
      </c>
      <c r="H1832" t="s">
        <v>16</v>
      </c>
      <c r="I1832">
        <v>0</v>
      </c>
      <c r="J1832" t="s">
        <v>17</v>
      </c>
      <c r="K1832">
        <v>0</v>
      </c>
      <c r="L1832">
        <v>0</v>
      </c>
      <c r="M1832">
        <v>84</v>
      </c>
      <c r="N1832">
        <v>25</v>
      </c>
      <c r="O1832">
        <v>25</v>
      </c>
      <c r="P1832">
        <v>8</v>
      </c>
      <c r="Q1832">
        <v>3</v>
      </c>
      <c r="R1832">
        <v>20</v>
      </c>
      <c r="S1832">
        <v>2</v>
      </c>
      <c r="T1832" t="s">
        <v>16</v>
      </c>
      <c r="U1832" t="s">
        <v>16</v>
      </c>
    </row>
    <row r="1833" spans="1:21" x14ac:dyDescent="0.45">
      <c r="A1833" t="s">
        <v>1495</v>
      </c>
      <c r="B1833" t="s">
        <v>1351</v>
      </c>
      <c r="C1833" t="s">
        <v>1496</v>
      </c>
      <c r="D1833" s="3" t="s">
        <v>1502</v>
      </c>
      <c r="E1833">
        <v>2003</v>
      </c>
      <c r="F1833">
        <v>2003</v>
      </c>
      <c r="G1833" t="s">
        <v>17</v>
      </c>
      <c r="H1833" t="s">
        <v>16</v>
      </c>
      <c r="I1833">
        <v>0</v>
      </c>
      <c r="J1833" t="s">
        <v>17</v>
      </c>
      <c r="K1833">
        <v>0</v>
      </c>
      <c r="L1833">
        <v>0</v>
      </c>
      <c r="M1833">
        <v>84</v>
      </c>
      <c r="N1833">
        <v>30</v>
      </c>
      <c r="O1833">
        <v>30</v>
      </c>
      <c r="P1833">
        <v>8</v>
      </c>
      <c r="Q1833">
        <v>3</v>
      </c>
      <c r="R1833">
        <v>20</v>
      </c>
      <c r="S1833">
        <v>2</v>
      </c>
      <c r="T1833" t="s">
        <v>16</v>
      </c>
      <c r="U1833" t="s">
        <v>16</v>
      </c>
    </row>
    <row r="1834" spans="1:21" x14ac:dyDescent="0.45">
      <c r="A1834" t="s">
        <v>1495</v>
      </c>
      <c r="B1834" t="s">
        <v>1351</v>
      </c>
      <c r="C1834" t="s">
        <v>1496</v>
      </c>
      <c r="D1834" s="3" t="s">
        <v>1502</v>
      </c>
      <c r="E1834">
        <v>2003</v>
      </c>
      <c r="F1834">
        <v>2003</v>
      </c>
      <c r="G1834" t="s">
        <v>17</v>
      </c>
      <c r="H1834" t="s">
        <v>16</v>
      </c>
      <c r="I1834">
        <v>0</v>
      </c>
      <c r="J1834" t="s">
        <v>17</v>
      </c>
      <c r="K1834">
        <v>0</v>
      </c>
      <c r="L1834">
        <v>0</v>
      </c>
      <c r="M1834">
        <v>84</v>
      </c>
      <c r="N1834">
        <v>35</v>
      </c>
      <c r="O1834">
        <v>35</v>
      </c>
      <c r="P1834">
        <v>8</v>
      </c>
      <c r="Q1834">
        <v>3</v>
      </c>
      <c r="R1834">
        <v>20</v>
      </c>
      <c r="S1834">
        <v>0</v>
      </c>
      <c r="T1834" t="s">
        <v>16</v>
      </c>
      <c r="U1834" t="s">
        <v>16</v>
      </c>
    </row>
    <row r="1835" spans="1:21" x14ac:dyDescent="0.45">
      <c r="A1835" t="s">
        <v>1495</v>
      </c>
      <c r="B1835" t="s">
        <v>1351</v>
      </c>
      <c r="C1835" t="s">
        <v>1500</v>
      </c>
      <c r="D1835" s="3" t="s">
        <v>1505</v>
      </c>
      <c r="E1835">
        <v>2003</v>
      </c>
      <c r="F1835">
        <v>2003</v>
      </c>
      <c r="G1835" t="s">
        <v>17</v>
      </c>
      <c r="H1835" t="s">
        <v>16</v>
      </c>
      <c r="I1835">
        <v>0</v>
      </c>
      <c r="J1835" t="s">
        <v>17</v>
      </c>
      <c r="K1835">
        <v>0</v>
      </c>
      <c r="L1835">
        <v>0</v>
      </c>
      <c r="M1835">
        <v>84</v>
      </c>
      <c r="N1835">
        <v>5</v>
      </c>
      <c r="O1835">
        <v>5</v>
      </c>
      <c r="P1835">
        <v>8</v>
      </c>
      <c r="Q1835">
        <v>3</v>
      </c>
      <c r="R1835">
        <v>20</v>
      </c>
      <c r="S1835">
        <v>80</v>
      </c>
      <c r="T1835" t="s">
        <v>16</v>
      </c>
      <c r="U1835" t="s">
        <v>16</v>
      </c>
    </row>
    <row r="1836" spans="1:21" x14ac:dyDescent="0.45">
      <c r="A1836" t="s">
        <v>1495</v>
      </c>
      <c r="B1836" t="s">
        <v>1351</v>
      </c>
      <c r="C1836" t="s">
        <v>1500</v>
      </c>
      <c r="D1836" s="3" t="s">
        <v>1505</v>
      </c>
      <c r="E1836">
        <v>2003</v>
      </c>
      <c r="F1836">
        <v>2003</v>
      </c>
      <c r="G1836" t="s">
        <v>17</v>
      </c>
      <c r="H1836" t="s">
        <v>16</v>
      </c>
      <c r="I1836">
        <v>0</v>
      </c>
      <c r="J1836" t="s">
        <v>17</v>
      </c>
      <c r="K1836">
        <v>0</v>
      </c>
      <c r="L1836">
        <v>0</v>
      </c>
      <c r="M1836">
        <v>84</v>
      </c>
      <c r="N1836">
        <v>10</v>
      </c>
      <c r="O1836">
        <v>10</v>
      </c>
      <c r="P1836">
        <v>8</v>
      </c>
      <c r="Q1836">
        <v>3</v>
      </c>
      <c r="R1836">
        <v>20</v>
      </c>
      <c r="S1836">
        <v>50</v>
      </c>
      <c r="T1836" t="s">
        <v>16</v>
      </c>
      <c r="U1836" t="s">
        <v>16</v>
      </c>
    </row>
    <row r="1837" spans="1:21" x14ac:dyDescent="0.45">
      <c r="A1837" t="s">
        <v>1495</v>
      </c>
      <c r="B1837" t="s">
        <v>1351</v>
      </c>
      <c r="C1837" t="s">
        <v>1500</v>
      </c>
      <c r="D1837" s="3" t="s">
        <v>1505</v>
      </c>
      <c r="E1837">
        <v>2003</v>
      </c>
      <c r="F1837">
        <v>2003</v>
      </c>
      <c r="G1837" t="s">
        <v>17</v>
      </c>
      <c r="H1837" t="s">
        <v>16</v>
      </c>
      <c r="I1837">
        <v>0</v>
      </c>
      <c r="J1837" t="s">
        <v>17</v>
      </c>
      <c r="K1837">
        <v>0</v>
      </c>
      <c r="L1837">
        <v>0</v>
      </c>
      <c r="M1837">
        <v>84</v>
      </c>
      <c r="N1837">
        <v>15</v>
      </c>
      <c r="O1837">
        <v>15</v>
      </c>
      <c r="P1837">
        <v>8</v>
      </c>
      <c r="Q1837">
        <v>3</v>
      </c>
      <c r="R1837">
        <v>20</v>
      </c>
      <c r="S1837">
        <v>30</v>
      </c>
      <c r="T1837" t="s">
        <v>16</v>
      </c>
      <c r="U1837" t="s">
        <v>16</v>
      </c>
    </row>
    <row r="1838" spans="1:21" x14ac:dyDescent="0.45">
      <c r="A1838" t="s">
        <v>1495</v>
      </c>
      <c r="B1838" t="s">
        <v>1351</v>
      </c>
      <c r="C1838" t="s">
        <v>1500</v>
      </c>
      <c r="D1838" s="3" t="s">
        <v>1505</v>
      </c>
      <c r="E1838">
        <v>2003</v>
      </c>
      <c r="F1838">
        <v>2003</v>
      </c>
      <c r="G1838" t="s">
        <v>17</v>
      </c>
      <c r="H1838" t="s">
        <v>16</v>
      </c>
      <c r="I1838">
        <v>0</v>
      </c>
      <c r="J1838" t="s">
        <v>17</v>
      </c>
      <c r="K1838">
        <v>0</v>
      </c>
      <c r="L1838">
        <v>0</v>
      </c>
      <c r="M1838">
        <v>84</v>
      </c>
      <c r="N1838">
        <v>20</v>
      </c>
      <c r="O1838">
        <v>20</v>
      </c>
      <c r="P1838">
        <v>8</v>
      </c>
      <c r="Q1838">
        <v>3</v>
      </c>
      <c r="R1838">
        <v>20</v>
      </c>
      <c r="S1838">
        <v>19</v>
      </c>
      <c r="T1838" t="s">
        <v>16</v>
      </c>
      <c r="U1838" t="s">
        <v>16</v>
      </c>
    </row>
    <row r="1839" spans="1:21" x14ac:dyDescent="0.45">
      <c r="A1839" t="s">
        <v>1495</v>
      </c>
      <c r="B1839" t="s">
        <v>1351</v>
      </c>
      <c r="C1839" t="s">
        <v>1500</v>
      </c>
      <c r="D1839" s="3" t="s">
        <v>1505</v>
      </c>
      <c r="E1839">
        <v>2003</v>
      </c>
      <c r="F1839">
        <v>2003</v>
      </c>
      <c r="G1839" t="s">
        <v>17</v>
      </c>
      <c r="H1839" t="s">
        <v>16</v>
      </c>
      <c r="I1839">
        <v>0</v>
      </c>
      <c r="J1839" t="s">
        <v>17</v>
      </c>
      <c r="K1839">
        <v>0</v>
      </c>
      <c r="L1839">
        <v>0</v>
      </c>
      <c r="M1839">
        <v>84</v>
      </c>
      <c r="N1839">
        <v>25</v>
      </c>
      <c r="O1839">
        <v>25</v>
      </c>
      <c r="P1839">
        <v>8</v>
      </c>
      <c r="Q1839">
        <v>3</v>
      </c>
      <c r="R1839">
        <v>20</v>
      </c>
      <c r="S1839">
        <v>22</v>
      </c>
      <c r="T1839" t="s">
        <v>16</v>
      </c>
      <c r="U1839" t="s">
        <v>16</v>
      </c>
    </row>
    <row r="1840" spans="1:21" x14ac:dyDescent="0.45">
      <c r="A1840" t="s">
        <v>1495</v>
      </c>
      <c r="B1840" t="s">
        <v>1351</v>
      </c>
      <c r="C1840" t="s">
        <v>1500</v>
      </c>
      <c r="D1840" s="3" t="s">
        <v>1505</v>
      </c>
      <c r="E1840">
        <v>2003</v>
      </c>
      <c r="F1840">
        <v>2003</v>
      </c>
      <c r="G1840" t="s">
        <v>17</v>
      </c>
      <c r="H1840" t="s">
        <v>16</v>
      </c>
      <c r="I1840">
        <v>0</v>
      </c>
      <c r="J1840" t="s">
        <v>17</v>
      </c>
      <c r="K1840">
        <v>0</v>
      </c>
      <c r="L1840">
        <v>0</v>
      </c>
      <c r="M1840">
        <v>84</v>
      </c>
      <c r="N1840">
        <v>30</v>
      </c>
      <c r="O1840">
        <v>30</v>
      </c>
      <c r="P1840">
        <v>8</v>
      </c>
      <c r="Q1840">
        <v>3</v>
      </c>
      <c r="R1840">
        <v>20</v>
      </c>
      <c r="S1840">
        <v>35</v>
      </c>
      <c r="T1840" t="s">
        <v>16</v>
      </c>
      <c r="U1840" t="s">
        <v>16</v>
      </c>
    </row>
    <row r="1841" spans="1:21" x14ac:dyDescent="0.45">
      <c r="A1841" t="s">
        <v>1495</v>
      </c>
      <c r="B1841" t="s">
        <v>1351</v>
      </c>
      <c r="C1841" t="s">
        <v>1500</v>
      </c>
      <c r="D1841" s="3" t="s">
        <v>1505</v>
      </c>
      <c r="E1841">
        <v>2003</v>
      </c>
      <c r="F1841">
        <v>2003</v>
      </c>
      <c r="G1841" t="s">
        <v>17</v>
      </c>
      <c r="H1841" t="s">
        <v>16</v>
      </c>
      <c r="I1841">
        <v>0</v>
      </c>
      <c r="J1841" t="s">
        <v>17</v>
      </c>
      <c r="K1841">
        <v>0</v>
      </c>
      <c r="L1841">
        <v>0</v>
      </c>
      <c r="M1841">
        <v>84</v>
      </c>
      <c r="N1841">
        <v>35</v>
      </c>
      <c r="O1841">
        <v>35</v>
      </c>
      <c r="P1841">
        <v>8</v>
      </c>
      <c r="Q1841">
        <v>3</v>
      </c>
      <c r="R1841">
        <v>20</v>
      </c>
      <c r="S1841">
        <v>40</v>
      </c>
      <c r="T1841" t="s">
        <v>16</v>
      </c>
      <c r="U1841" t="s">
        <v>16</v>
      </c>
    </row>
    <row r="1842" spans="1:21" x14ac:dyDescent="0.45">
      <c r="A1842" t="s">
        <v>1495</v>
      </c>
      <c r="B1842" t="s">
        <v>1351</v>
      </c>
      <c r="C1842" t="s">
        <v>1498</v>
      </c>
      <c r="D1842" s="3" t="s">
        <v>1356</v>
      </c>
      <c r="E1842">
        <v>2003</v>
      </c>
      <c r="F1842">
        <v>2003</v>
      </c>
      <c r="G1842" t="s">
        <v>17</v>
      </c>
      <c r="H1842" t="s">
        <v>16</v>
      </c>
      <c r="I1842">
        <v>0</v>
      </c>
      <c r="J1842" t="s">
        <v>17</v>
      </c>
      <c r="K1842">
        <v>0</v>
      </c>
      <c r="L1842">
        <v>0</v>
      </c>
      <c r="M1842">
        <v>84</v>
      </c>
      <c r="N1842">
        <v>5</v>
      </c>
      <c r="O1842">
        <v>5</v>
      </c>
      <c r="P1842">
        <v>8</v>
      </c>
      <c r="Q1842">
        <v>3</v>
      </c>
      <c r="R1842">
        <v>20</v>
      </c>
      <c r="S1842">
        <v>71</v>
      </c>
      <c r="T1842" t="s">
        <v>16</v>
      </c>
      <c r="U1842" t="s">
        <v>16</v>
      </c>
    </row>
    <row r="1843" spans="1:21" x14ac:dyDescent="0.45">
      <c r="A1843" t="s">
        <v>1495</v>
      </c>
      <c r="B1843" t="s">
        <v>1351</v>
      </c>
      <c r="C1843" t="s">
        <v>1498</v>
      </c>
      <c r="D1843" s="3" t="s">
        <v>1356</v>
      </c>
      <c r="E1843">
        <v>2003</v>
      </c>
      <c r="F1843">
        <v>2003</v>
      </c>
      <c r="G1843" t="s">
        <v>17</v>
      </c>
      <c r="H1843" t="s">
        <v>16</v>
      </c>
      <c r="I1843">
        <v>0</v>
      </c>
      <c r="J1843" t="s">
        <v>17</v>
      </c>
      <c r="K1843">
        <v>0</v>
      </c>
      <c r="L1843">
        <v>0</v>
      </c>
      <c r="M1843">
        <v>84</v>
      </c>
      <c r="N1843">
        <v>10</v>
      </c>
      <c r="O1843">
        <v>10</v>
      </c>
      <c r="P1843">
        <v>8</v>
      </c>
      <c r="Q1843">
        <v>3</v>
      </c>
      <c r="R1843">
        <v>20</v>
      </c>
      <c r="S1843">
        <v>26</v>
      </c>
      <c r="T1843" t="s">
        <v>16</v>
      </c>
      <c r="U1843" t="s">
        <v>16</v>
      </c>
    </row>
    <row r="1844" spans="1:21" x14ac:dyDescent="0.45">
      <c r="A1844" t="s">
        <v>1495</v>
      </c>
      <c r="B1844" t="s">
        <v>1351</v>
      </c>
      <c r="C1844" t="s">
        <v>1498</v>
      </c>
      <c r="D1844" s="3" t="s">
        <v>1356</v>
      </c>
      <c r="E1844">
        <v>2003</v>
      </c>
      <c r="F1844">
        <v>2003</v>
      </c>
      <c r="G1844" t="s">
        <v>17</v>
      </c>
      <c r="H1844" t="s">
        <v>16</v>
      </c>
      <c r="I1844">
        <v>0</v>
      </c>
      <c r="J1844" t="s">
        <v>17</v>
      </c>
      <c r="K1844">
        <v>0</v>
      </c>
      <c r="L1844">
        <v>0</v>
      </c>
      <c r="M1844">
        <v>84</v>
      </c>
      <c r="N1844">
        <v>15</v>
      </c>
      <c r="O1844">
        <v>15</v>
      </c>
      <c r="P1844">
        <v>8</v>
      </c>
      <c r="Q1844">
        <v>3</v>
      </c>
      <c r="R1844">
        <v>20</v>
      </c>
      <c r="S1844">
        <v>1</v>
      </c>
      <c r="T1844" t="s">
        <v>16</v>
      </c>
      <c r="U1844" t="s">
        <v>16</v>
      </c>
    </row>
    <row r="1845" spans="1:21" x14ac:dyDescent="0.45">
      <c r="A1845" t="s">
        <v>1495</v>
      </c>
      <c r="B1845" t="s">
        <v>1351</v>
      </c>
      <c r="C1845" t="s">
        <v>1498</v>
      </c>
      <c r="D1845" s="3" t="s">
        <v>1356</v>
      </c>
      <c r="E1845">
        <v>2003</v>
      </c>
      <c r="F1845">
        <v>2003</v>
      </c>
      <c r="G1845" t="s">
        <v>17</v>
      </c>
      <c r="H1845" t="s">
        <v>16</v>
      </c>
      <c r="I1845">
        <v>0</v>
      </c>
      <c r="J1845" t="s">
        <v>17</v>
      </c>
      <c r="K1845">
        <v>0</v>
      </c>
      <c r="L1845">
        <v>0</v>
      </c>
      <c r="M1845">
        <v>84</v>
      </c>
      <c r="N1845">
        <v>20</v>
      </c>
      <c r="O1845">
        <v>20</v>
      </c>
      <c r="P1845">
        <v>8</v>
      </c>
      <c r="Q1845">
        <v>3</v>
      </c>
      <c r="R1845">
        <v>20</v>
      </c>
      <c r="S1845">
        <v>2</v>
      </c>
      <c r="T1845" t="s">
        <v>16</v>
      </c>
      <c r="U1845" t="s">
        <v>16</v>
      </c>
    </row>
    <row r="1846" spans="1:21" x14ac:dyDescent="0.45">
      <c r="A1846" t="s">
        <v>1495</v>
      </c>
      <c r="B1846" t="s">
        <v>1351</v>
      </c>
      <c r="C1846" t="s">
        <v>1498</v>
      </c>
      <c r="D1846" s="3" t="s">
        <v>1356</v>
      </c>
      <c r="E1846">
        <v>2003</v>
      </c>
      <c r="F1846">
        <v>2003</v>
      </c>
      <c r="G1846" t="s">
        <v>17</v>
      </c>
      <c r="H1846" t="s">
        <v>16</v>
      </c>
      <c r="I1846">
        <v>0</v>
      </c>
      <c r="J1846" t="s">
        <v>17</v>
      </c>
      <c r="K1846">
        <v>0</v>
      </c>
      <c r="L1846">
        <v>0</v>
      </c>
      <c r="M1846">
        <v>84</v>
      </c>
      <c r="N1846">
        <v>25</v>
      </c>
      <c r="O1846">
        <v>25</v>
      </c>
      <c r="P1846">
        <v>8</v>
      </c>
      <c r="Q1846">
        <v>3</v>
      </c>
      <c r="R1846">
        <v>20</v>
      </c>
      <c r="S1846">
        <v>4</v>
      </c>
      <c r="T1846" t="s">
        <v>16</v>
      </c>
      <c r="U1846" t="s">
        <v>16</v>
      </c>
    </row>
    <row r="1847" spans="1:21" x14ac:dyDescent="0.45">
      <c r="A1847" t="s">
        <v>1495</v>
      </c>
      <c r="B1847" t="s">
        <v>1351</v>
      </c>
      <c r="C1847" t="s">
        <v>1498</v>
      </c>
      <c r="D1847" s="3" t="s">
        <v>1356</v>
      </c>
      <c r="E1847">
        <v>2003</v>
      </c>
      <c r="F1847">
        <v>2003</v>
      </c>
      <c r="G1847" t="s">
        <v>17</v>
      </c>
      <c r="H1847" t="s">
        <v>16</v>
      </c>
      <c r="I1847">
        <v>0</v>
      </c>
      <c r="J1847" t="s">
        <v>17</v>
      </c>
      <c r="K1847">
        <v>0</v>
      </c>
      <c r="L1847">
        <v>0</v>
      </c>
      <c r="M1847">
        <v>84</v>
      </c>
      <c r="N1847">
        <v>30</v>
      </c>
      <c r="O1847">
        <v>30</v>
      </c>
      <c r="P1847">
        <v>8</v>
      </c>
      <c r="Q1847">
        <v>3</v>
      </c>
      <c r="R1847">
        <v>20</v>
      </c>
      <c r="S1847">
        <v>16</v>
      </c>
      <c r="T1847" t="s">
        <v>16</v>
      </c>
      <c r="U1847" t="s">
        <v>16</v>
      </c>
    </row>
    <row r="1848" spans="1:21" x14ac:dyDescent="0.45">
      <c r="A1848" t="s">
        <v>1495</v>
      </c>
      <c r="B1848" t="s">
        <v>1351</v>
      </c>
      <c r="C1848" t="s">
        <v>1498</v>
      </c>
      <c r="D1848" s="3" t="s">
        <v>1356</v>
      </c>
      <c r="E1848">
        <v>2003</v>
      </c>
      <c r="F1848">
        <v>2003</v>
      </c>
      <c r="G1848" t="s">
        <v>17</v>
      </c>
      <c r="H1848" t="s">
        <v>16</v>
      </c>
      <c r="I1848">
        <v>0</v>
      </c>
      <c r="J1848" t="s">
        <v>17</v>
      </c>
      <c r="K1848">
        <v>0</v>
      </c>
      <c r="L1848">
        <v>0</v>
      </c>
      <c r="M1848">
        <v>84</v>
      </c>
      <c r="N1848">
        <v>35</v>
      </c>
      <c r="O1848">
        <v>35</v>
      </c>
      <c r="P1848">
        <v>8</v>
      </c>
      <c r="Q1848">
        <v>3</v>
      </c>
      <c r="R1848">
        <v>20</v>
      </c>
      <c r="S1848">
        <v>13</v>
      </c>
      <c r="T1848" t="s">
        <v>16</v>
      </c>
      <c r="U1848" t="s">
        <v>16</v>
      </c>
    </row>
    <row r="1849" spans="1:21" x14ac:dyDescent="0.45">
      <c r="A1849" t="s">
        <v>1495</v>
      </c>
      <c r="B1849" t="s">
        <v>1351</v>
      </c>
      <c r="C1849" t="s">
        <v>1497</v>
      </c>
      <c r="D1849" s="3" t="s">
        <v>1355</v>
      </c>
      <c r="E1849">
        <v>2003</v>
      </c>
      <c r="F1849">
        <v>2003</v>
      </c>
      <c r="G1849" t="s">
        <v>17</v>
      </c>
      <c r="H1849" t="s">
        <v>16</v>
      </c>
      <c r="I1849">
        <v>0</v>
      </c>
      <c r="J1849" t="s">
        <v>17</v>
      </c>
      <c r="K1849">
        <v>0</v>
      </c>
      <c r="L1849">
        <v>0</v>
      </c>
      <c r="M1849">
        <v>84</v>
      </c>
      <c r="N1849">
        <v>5</v>
      </c>
      <c r="O1849">
        <v>5</v>
      </c>
      <c r="P1849">
        <v>8</v>
      </c>
      <c r="Q1849">
        <v>3</v>
      </c>
      <c r="R1849">
        <v>20</v>
      </c>
      <c r="S1849">
        <v>100</v>
      </c>
      <c r="T1849" t="s">
        <v>16</v>
      </c>
      <c r="U1849" t="s">
        <v>16</v>
      </c>
    </row>
    <row r="1850" spans="1:21" x14ac:dyDescent="0.45">
      <c r="A1850" t="s">
        <v>1495</v>
      </c>
      <c r="B1850" t="s">
        <v>1351</v>
      </c>
      <c r="C1850" t="s">
        <v>1497</v>
      </c>
      <c r="D1850" s="3" t="s">
        <v>1355</v>
      </c>
      <c r="E1850">
        <v>2003</v>
      </c>
      <c r="F1850">
        <v>2003</v>
      </c>
      <c r="G1850" t="s">
        <v>17</v>
      </c>
      <c r="H1850" t="s">
        <v>16</v>
      </c>
      <c r="I1850">
        <v>0</v>
      </c>
      <c r="J1850" t="s">
        <v>17</v>
      </c>
      <c r="K1850">
        <v>0</v>
      </c>
      <c r="L1850">
        <v>0</v>
      </c>
      <c r="M1850">
        <v>84</v>
      </c>
      <c r="N1850">
        <v>10</v>
      </c>
      <c r="O1850">
        <v>10</v>
      </c>
      <c r="P1850">
        <v>8</v>
      </c>
      <c r="Q1850">
        <v>3</v>
      </c>
      <c r="R1850">
        <v>20</v>
      </c>
      <c r="S1850">
        <v>43</v>
      </c>
      <c r="T1850" t="s">
        <v>16</v>
      </c>
      <c r="U1850" t="s">
        <v>16</v>
      </c>
    </row>
    <row r="1851" spans="1:21" x14ac:dyDescent="0.45">
      <c r="A1851" t="s">
        <v>1495</v>
      </c>
      <c r="B1851" t="s">
        <v>1351</v>
      </c>
      <c r="C1851" t="s">
        <v>1497</v>
      </c>
      <c r="D1851" s="3" t="s">
        <v>1355</v>
      </c>
      <c r="E1851">
        <v>2003</v>
      </c>
      <c r="F1851">
        <v>2003</v>
      </c>
      <c r="G1851" t="s">
        <v>17</v>
      </c>
      <c r="H1851" t="s">
        <v>16</v>
      </c>
      <c r="I1851">
        <v>0</v>
      </c>
      <c r="J1851" t="s">
        <v>17</v>
      </c>
      <c r="K1851">
        <v>0</v>
      </c>
      <c r="L1851">
        <v>0</v>
      </c>
      <c r="M1851">
        <v>84</v>
      </c>
      <c r="N1851">
        <v>15</v>
      </c>
      <c r="O1851">
        <v>15</v>
      </c>
      <c r="P1851">
        <v>8</v>
      </c>
      <c r="Q1851">
        <v>3</v>
      </c>
      <c r="R1851">
        <v>20</v>
      </c>
      <c r="S1851">
        <v>5</v>
      </c>
      <c r="T1851" t="s">
        <v>16</v>
      </c>
      <c r="U1851" t="s">
        <v>16</v>
      </c>
    </row>
    <row r="1852" spans="1:21" x14ac:dyDescent="0.45">
      <c r="A1852" t="s">
        <v>1495</v>
      </c>
      <c r="B1852" t="s">
        <v>1351</v>
      </c>
      <c r="C1852" t="s">
        <v>1497</v>
      </c>
      <c r="D1852" s="3" t="s">
        <v>1355</v>
      </c>
      <c r="E1852">
        <v>2003</v>
      </c>
      <c r="F1852">
        <v>2003</v>
      </c>
      <c r="G1852" t="s">
        <v>17</v>
      </c>
      <c r="H1852" t="s">
        <v>16</v>
      </c>
      <c r="I1852">
        <v>0</v>
      </c>
      <c r="J1852" t="s">
        <v>17</v>
      </c>
      <c r="K1852">
        <v>0</v>
      </c>
      <c r="L1852">
        <v>0</v>
      </c>
      <c r="M1852">
        <v>84</v>
      </c>
      <c r="N1852">
        <v>20</v>
      </c>
      <c r="O1852">
        <v>20</v>
      </c>
      <c r="P1852">
        <v>8</v>
      </c>
      <c r="Q1852">
        <v>3</v>
      </c>
      <c r="R1852">
        <v>20</v>
      </c>
      <c r="S1852">
        <v>4</v>
      </c>
      <c r="T1852" t="s">
        <v>16</v>
      </c>
      <c r="U1852" t="s">
        <v>16</v>
      </c>
    </row>
    <row r="1853" spans="1:21" x14ac:dyDescent="0.45">
      <c r="A1853" t="s">
        <v>1495</v>
      </c>
      <c r="B1853" t="s">
        <v>1351</v>
      </c>
      <c r="C1853" t="s">
        <v>1497</v>
      </c>
      <c r="D1853" s="3" t="s">
        <v>1355</v>
      </c>
      <c r="E1853">
        <v>2003</v>
      </c>
      <c r="F1853">
        <v>2003</v>
      </c>
      <c r="G1853" t="s">
        <v>17</v>
      </c>
      <c r="H1853" t="s">
        <v>16</v>
      </c>
      <c r="I1853">
        <v>0</v>
      </c>
      <c r="J1853" t="s">
        <v>17</v>
      </c>
      <c r="K1853">
        <v>0</v>
      </c>
      <c r="L1853">
        <v>0</v>
      </c>
      <c r="M1853">
        <v>84</v>
      </c>
      <c r="N1853">
        <v>25</v>
      </c>
      <c r="O1853">
        <v>25</v>
      </c>
      <c r="P1853">
        <v>8</v>
      </c>
      <c r="Q1853">
        <v>3</v>
      </c>
      <c r="R1853">
        <v>20</v>
      </c>
      <c r="S1853">
        <v>4</v>
      </c>
      <c r="T1853" t="s">
        <v>16</v>
      </c>
      <c r="U1853" t="s">
        <v>16</v>
      </c>
    </row>
    <row r="1854" spans="1:21" x14ac:dyDescent="0.45">
      <c r="A1854" t="s">
        <v>1495</v>
      </c>
      <c r="B1854" t="s">
        <v>1351</v>
      </c>
      <c r="C1854" t="s">
        <v>1497</v>
      </c>
      <c r="D1854" s="3" t="s">
        <v>1355</v>
      </c>
      <c r="E1854">
        <v>2003</v>
      </c>
      <c r="F1854">
        <v>2003</v>
      </c>
      <c r="G1854" t="s">
        <v>17</v>
      </c>
      <c r="H1854" t="s">
        <v>16</v>
      </c>
      <c r="I1854">
        <v>0</v>
      </c>
      <c r="J1854" t="s">
        <v>17</v>
      </c>
      <c r="K1854">
        <v>0</v>
      </c>
      <c r="L1854">
        <v>0</v>
      </c>
      <c r="M1854">
        <v>84</v>
      </c>
      <c r="N1854">
        <v>30</v>
      </c>
      <c r="O1854">
        <v>30</v>
      </c>
      <c r="P1854">
        <v>8</v>
      </c>
      <c r="Q1854">
        <v>3</v>
      </c>
      <c r="R1854">
        <v>20</v>
      </c>
      <c r="S1854">
        <v>2</v>
      </c>
      <c r="T1854" t="s">
        <v>16</v>
      </c>
      <c r="U1854" t="s">
        <v>16</v>
      </c>
    </row>
    <row r="1855" spans="1:21" x14ac:dyDescent="0.45">
      <c r="A1855" t="s">
        <v>1495</v>
      </c>
      <c r="B1855" t="s">
        <v>1351</v>
      </c>
      <c r="C1855" t="s">
        <v>1497</v>
      </c>
      <c r="D1855" s="3" t="s">
        <v>1355</v>
      </c>
      <c r="E1855">
        <v>2003</v>
      </c>
      <c r="F1855">
        <v>2003</v>
      </c>
      <c r="G1855" t="s">
        <v>17</v>
      </c>
      <c r="H1855" t="s">
        <v>16</v>
      </c>
      <c r="I1855">
        <v>0</v>
      </c>
      <c r="J1855" t="s">
        <v>17</v>
      </c>
      <c r="K1855">
        <v>0</v>
      </c>
      <c r="L1855">
        <v>0</v>
      </c>
      <c r="M1855">
        <v>84</v>
      </c>
      <c r="N1855">
        <v>35</v>
      </c>
      <c r="O1855">
        <v>35</v>
      </c>
      <c r="P1855">
        <v>8</v>
      </c>
      <c r="Q1855">
        <v>3</v>
      </c>
      <c r="R1855">
        <v>20</v>
      </c>
      <c r="S1855">
        <v>0</v>
      </c>
      <c r="T1855" t="s">
        <v>16</v>
      </c>
      <c r="U1855" t="s">
        <v>16</v>
      </c>
    </row>
    <row r="1856" spans="1:21" x14ac:dyDescent="0.45">
      <c r="A1856" t="s">
        <v>1495</v>
      </c>
      <c r="B1856" t="s">
        <v>1351</v>
      </c>
      <c r="C1856" t="s">
        <v>1501</v>
      </c>
      <c r="D1856" s="3" t="s">
        <v>1354</v>
      </c>
      <c r="E1856">
        <v>2003</v>
      </c>
      <c r="F1856">
        <v>2003</v>
      </c>
      <c r="G1856" t="s">
        <v>17</v>
      </c>
      <c r="H1856" t="s">
        <v>16</v>
      </c>
      <c r="I1856">
        <v>0</v>
      </c>
      <c r="J1856" t="s">
        <v>17</v>
      </c>
      <c r="K1856">
        <v>0</v>
      </c>
      <c r="L1856">
        <v>0</v>
      </c>
      <c r="M1856">
        <v>84</v>
      </c>
      <c r="N1856">
        <v>5</v>
      </c>
      <c r="O1856">
        <v>5</v>
      </c>
      <c r="P1856">
        <v>8</v>
      </c>
      <c r="Q1856">
        <v>3</v>
      </c>
      <c r="R1856">
        <v>20</v>
      </c>
      <c r="S1856">
        <v>80</v>
      </c>
      <c r="T1856" t="s">
        <v>16</v>
      </c>
      <c r="U1856" t="s">
        <v>16</v>
      </c>
    </row>
    <row r="1857" spans="1:21" x14ac:dyDescent="0.45">
      <c r="A1857" t="s">
        <v>1495</v>
      </c>
      <c r="B1857" t="s">
        <v>1351</v>
      </c>
      <c r="C1857" t="s">
        <v>1501</v>
      </c>
      <c r="D1857" s="3" t="s">
        <v>1354</v>
      </c>
      <c r="E1857">
        <v>2003</v>
      </c>
      <c r="F1857">
        <v>2003</v>
      </c>
      <c r="G1857" t="s">
        <v>17</v>
      </c>
      <c r="H1857" t="s">
        <v>16</v>
      </c>
      <c r="I1857">
        <v>0</v>
      </c>
      <c r="J1857" t="s">
        <v>17</v>
      </c>
      <c r="K1857">
        <v>0</v>
      </c>
      <c r="L1857">
        <v>0</v>
      </c>
      <c r="M1857">
        <v>84</v>
      </c>
      <c r="N1857">
        <v>10</v>
      </c>
      <c r="O1857">
        <v>10</v>
      </c>
      <c r="P1857">
        <v>8</v>
      </c>
      <c r="Q1857">
        <v>3</v>
      </c>
      <c r="R1857">
        <v>20</v>
      </c>
      <c r="S1857">
        <v>40</v>
      </c>
      <c r="T1857" t="s">
        <v>16</v>
      </c>
      <c r="U1857" t="s">
        <v>16</v>
      </c>
    </row>
    <row r="1858" spans="1:21" x14ac:dyDescent="0.45">
      <c r="A1858" t="s">
        <v>1495</v>
      </c>
      <c r="B1858" t="s">
        <v>1351</v>
      </c>
      <c r="C1858" t="s">
        <v>1501</v>
      </c>
      <c r="D1858" s="3" t="s">
        <v>1354</v>
      </c>
      <c r="E1858">
        <v>2003</v>
      </c>
      <c r="F1858">
        <v>2003</v>
      </c>
      <c r="G1858" t="s">
        <v>17</v>
      </c>
      <c r="H1858" t="s">
        <v>16</v>
      </c>
      <c r="I1858">
        <v>0</v>
      </c>
      <c r="J1858" t="s">
        <v>17</v>
      </c>
      <c r="K1858">
        <v>0</v>
      </c>
      <c r="L1858">
        <v>0</v>
      </c>
      <c r="M1858">
        <v>84</v>
      </c>
      <c r="N1858">
        <v>15</v>
      </c>
      <c r="O1858">
        <v>15</v>
      </c>
      <c r="P1858">
        <v>8</v>
      </c>
      <c r="Q1858">
        <v>3</v>
      </c>
      <c r="R1858">
        <v>20</v>
      </c>
      <c r="S1858">
        <v>26</v>
      </c>
      <c r="T1858" t="s">
        <v>16</v>
      </c>
      <c r="U1858" t="s">
        <v>16</v>
      </c>
    </row>
    <row r="1859" spans="1:21" x14ac:dyDescent="0.45">
      <c r="A1859" t="s">
        <v>1495</v>
      </c>
      <c r="B1859" t="s">
        <v>1351</v>
      </c>
      <c r="C1859" t="s">
        <v>1501</v>
      </c>
      <c r="D1859" s="3" t="s">
        <v>1354</v>
      </c>
      <c r="E1859">
        <v>2003</v>
      </c>
      <c r="F1859">
        <v>2003</v>
      </c>
      <c r="G1859" t="s">
        <v>17</v>
      </c>
      <c r="H1859" t="s">
        <v>16</v>
      </c>
      <c r="I1859">
        <v>0</v>
      </c>
      <c r="J1859" t="s">
        <v>17</v>
      </c>
      <c r="K1859">
        <v>0</v>
      </c>
      <c r="L1859">
        <v>0</v>
      </c>
      <c r="M1859">
        <v>84</v>
      </c>
      <c r="N1859">
        <v>20</v>
      </c>
      <c r="O1859">
        <v>20</v>
      </c>
      <c r="P1859">
        <v>8</v>
      </c>
      <c r="Q1859">
        <v>3</v>
      </c>
      <c r="R1859">
        <v>20</v>
      </c>
      <c r="S1859">
        <v>20</v>
      </c>
      <c r="T1859" t="s">
        <v>16</v>
      </c>
      <c r="U1859" t="s">
        <v>16</v>
      </c>
    </row>
    <row r="1860" spans="1:21" x14ac:dyDescent="0.45">
      <c r="A1860" t="s">
        <v>1495</v>
      </c>
      <c r="B1860" t="s">
        <v>1351</v>
      </c>
      <c r="C1860" t="s">
        <v>1501</v>
      </c>
      <c r="D1860" s="3" t="s">
        <v>1354</v>
      </c>
      <c r="E1860">
        <v>2003</v>
      </c>
      <c r="F1860">
        <v>2003</v>
      </c>
      <c r="G1860" t="s">
        <v>17</v>
      </c>
      <c r="H1860" t="s">
        <v>16</v>
      </c>
      <c r="I1860">
        <v>0</v>
      </c>
      <c r="J1860" t="s">
        <v>17</v>
      </c>
      <c r="K1860">
        <v>0</v>
      </c>
      <c r="L1860">
        <v>0</v>
      </c>
      <c r="M1860">
        <v>84</v>
      </c>
      <c r="N1860">
        <v>25</v>
      </c>
      <c r="O1860">
        <v>25</v>
      </c>
      <c r="P1860">
        <v>8</v>
      </c>
      <c r="Q1860">
        <v>3</v>
      </c>
      <c r="R1860">
        <v>20</v>
      </c>
      <c r="S1860">
        <v>18</v>
      </c>
      <c r="T1860" t="s">
        <v>16</v>
      </c>
      <c r="U1860" t="s">
        <v>16</v>
      </c>
    </row>
    <row r="1861" spans="1:21" x14ac:dyDescent="0.45">
      <c r="A1861" t="s">
        <v>1495</v>
      </c>
      <c r="B1861" t="s">
        <v>1351</v>
      </c>
      <c r="C1861" t="s">
        <v>1501</v>
      </c>
      <c r="D1861" s="3" t="s">
        <v>1354</v>
      </c>
      <c r="E1861">
        <v>2003</v>
      </c>
      <c r="F1861">
        <v>2003</v>
      </c>
      <c r="G1861" t="s">
        <v>17</v>
      </c>
      <c r="H1861" t="s">
        <v>16</v>
      </c>
      <c r="I1861">
        <v>0</v>
      </c>
      <c r="J1861" t="s">
        <v>17</v>
      </c>
      <c r="K1861">
        <v>0</v>
      </c>
      <c r="L1861">
        <v>0</v>
      </c>
      <c r="M1861">
        <v>84</v>
      </c>
      <c r="N1861">
        <v>30</v>
      </c>
      <c r="O1861">
        <v>30</v>
      </c>
      <c r="P1861">
        <v>8</v>
      </c>
      <c r="Q1861">
        <v>3</v>
      </c>
      <c r="R1861">
        <v>20</v>
      </c>
      <c r="S1861">
        <v>30</v>
      </c>
      <c r="T1861" t="s">
        <v>16</v>
      </c>
      <c r="U1861" t="s">
        <v>16</v>
      </c>
    </row>
    <row r="1862" spans="1:21" x14ac:dyDescent="0.45">
      <c r="A1862" t="s">
        <v>1495</v>
      </c>
      <c r="B1862" t="s">
        <v>1351</v>
      </c>
      <c r="C1862" t="s">
        <v>1501</v>
      </c>
      <c r="D1862" s="3" t="s">
        <v>1354</v>
      </c>
      <c r="E1862">
        <v>2003</v>
      </c>
      <c r="F1862">
        <v>2003</v>
      </c>
      <c r="G1862" t="s">
        <v>17</v>
      </c>
      <c r="H1862" t="s">
        <v>16</v>
      </c>
      <c r="I1862">
        <v>0</v>
      </c>
      <c r="J1862" t="s">
        <v>17</v>
      </c>
      <c r="K1862">
        <v>0</v>
      </c>
      <c r="L1862">
        <v>0</v>
      </c>
      <c r="M1862">
        <v>84</v>
      </c>
      <c r="N1862">
        <v>35</v>
      </c>
      <c r="O1862">
        <v>35</v>
      </c>
      <c r="P1862">
        <v>8</v>
      </c>
      <c r="Q1862">
        <v>3</v>
      </c>
      <c r="R1862">
        <v>20</v>
      </c>
      <c r="S1862">
        <v>40</v>
      </c>
      <c r="T1862" t="s">
        <v>16</v>
      </c>
      <c r="U1862" t="s">
        <v>16</v>
      </c>
    </row>
    <row r="1863" spans="1:21" x14ac:dyDescent="0.45">
      <c r="A1863" t="s">
        <v>1495</v>
      </c>
      <c r="B1863" t="s">
        <v>1351</v>
      </c>
      <c r="C1863" t="s">
        <v>1281</v>
      </c>
      <c r="D1863" s="3" t="s">
        <v>1503</v>
      </c>
      <c r="E1863">
        <v>2003</v>
      </c>
      <c r="F1863">
        <v>2003</v>
      </c>
      <c r="G1863" t="s">
        <v>17</v>
      </c>
      <c r="H1863" t="s">
        <v>16</v>
      </c>
      <c r="I1863">
        <v>0</v>
      </c>
      <c r="J1863" t="s">
        <v>17</v>
      </c>
      <c r="K1863">
        <v>0</v>
      </c>
      <c r="L1863">
        <v>0</v>
      </c>
      <c r="M1863">
        <v>84</v>
      </c>
      <c r="N1863">
        <v>5</v>
      </c>
      <c r="O1863">
        <v>5</v>
      </c>
      <c r="P1863">
        <v>8</v>
      </c>
      <c r="Q1863">
        <v>3</v>
      </c>
      <c r="R1863">
        <v>20</v>
      </c>
      <c r="S1863">
        <v>80</v>
      </c>
      <c r="T1863" t="s">
        <v>16</v>
      </c>
      <c r="U1863" t="s">
        <v>16</v>
      </c>
    </row>
    <row r="1864" spans="1:21" x14ac:dyDescent="0.45">
      <c r="A1864" t="s">
        <v>1495</v>
      </c>
      <c r="B1864" t="s">
        <v>1351</v>
      </c>
      <c r="C1864" t="s">
        <v>1281</v>
      </c>
      <c r="D1864" s="3" t="s">
        <v>1503</v>
      </c>
      <c r="E1864">
        <v>2003</v>
      </c>
      <c r="F1864">
        <v>2003</v>
      </c>
      <c r="G1864" t="s">
        <v>17</v>
      </c>
      <c r="H1864" t="s">
        <v>16</v>
      </c>
      <c r="I1864">
        <v>0</v>
      </c>
      <c r="J1864" t="s">
        <v>17</v>
      </c>
      <c r="K1864">
        <v>0</v>
      </c>
      <c r="L1864">
        <v>0</v>
      </c>
      <c r="M1864">
        <v>84</v>
      </c>
      <c r="N1864">
        <v>10</v>
      </c>
      <c r="O1864">
        <v>10</v>
      </c>
      <c r="P1864">
        <v>8</v>
      </c>
      <c r="Q1864">
        <v>3</v>
      </c>
      <c r="R1864">
        <v>20</v>
      </c>
      <c r="S1864">
        <v>40</v>
      </c>
      <c r="T1864" t="s">
        <v>16</v>
      </c>
      <c r="U1864" t="s">
        <v>16</v>
      </c>
    </row>
    <row r="1865" spans="1:21" x14ac:dyDescent="0.45">
      <c r="A1865" t="s">
        <v>1495</v>
      </c>
      <c r="B1865" t="s">
        <v>1351</v>
      </c>
      <c r="C1865" t="s">
        <v>1281</v>
      </c>
      <c r="D1865" s="3" t="s">
        <v>1503</v>
      </c>
      <c r="E1865">
        <v>2003</v>
      </c>
      <c r="F1865">
        <v>2003</v>
      </c>
      <c r="G1865" t="s">
        <v>17</v>
      </c>
      <c r="H1865" t="s">
        <v>16</v>
      </c>
      <c r="I1865">
        <v>0</v>
      </c>
      <c r="J1865" t="s">
        <v>17</v>
      </c>
      <c r="K1865">
        <v>0</v>
      </c>
      <c r="L1865">
        <v>0</v>
      </c>
      <c r="M1865">
        <v>84</v>
      </c>
      <c r="N1865">
        <v>15</v>
      </c>
      <c r="O1865">
        <v>15</v>
      </c>
      <c r="P1865">
        <v>8</v>
      </c>
      <c r="Q1865">
        <v>3</v>
      </c>
      <c r="R1865">
        <v>20</v>
      </c>
      <c r="S1865">
        <v>8</v>
      </c>
      <c r="T1865" t="s">
        <v>16</v>
      </c>
      <c r="U1865" t="s">
        <v>16</v>
      </c>
    </row>
    <row r="1866" spans="1:21" x14ac:dyDescent="0.45">
      <c r="A1866" t="s">
        <v>1495</v>
      </c>
      <c r="B1866" t="s">
        <v>1351</v>
      </c>
      <c r="C1866" t="s">
        <v>1281</v>
      </c>
      <c r="D1866" s="3" t="s">
        <v>1503</v>
      </c>
      <c r="E1866">
        <v>2003</v>
      </c>
      <c r="F1866">
        <v>2003</v>
      </c>
      <c r="G1866" t="s">
        <v>17</v>
      </c>
      <c r="H1866" t="s">
        <v>16</v>
      </c>
      <c r="I1866">
        <v>0</v>
      </c>
      <c r="J1866" t="s">
        <v>17</v>
      </c>
      <c r="K1866">
        <v>0</v>
      </c>
      <c r="L1866">
        <v>0</v>
      </c>
      <c r="M1866">
        <v>84</v>
      </c>
      <c r="N1866">
        <v>20</v>
      </c>
      <c r="O1866">
        <v>20</v>
      </c>
      <c r="P1866">
        <v>8</v>
      </c>
      <c r="Q1866">
        <v>3</v>
      </c>
      <c r="R1866">
        <v>20</v>
      </c>
      <c r="S1866">
        <v>6</v>
      </c>
      <c r="T1866" t="s">
        <v>16</v>
      </c>
      <c r="U1866" t="s">
        <v>16</v>
      </c>
    </row>
    <row r="1867" spans="1:21" x14ac:dyDescent="0.45">
      <c r="A1867" t="s">
        <v>1495</v>
      </c>
      <c r="B1867" t="s">
        <v>1351</v>
      </c>
      <c r="C1867" t="s">
        <v>1281</v>
      </c>
      <c r="D1867" s="3" t="s">
        <v>1503</v>
      </c>
      <c r="E1867">
        <v>2003</v>
      </c>
      <c r="F1867">
        <v>2003</v>
      </c>
      <c r="G1867" t="s">
        <v>17</v>
      </c>
      <c r="H1867" t="s">
        <v>16</v>
      </c>
      <c r="I1867">
        <v>0</v>
      </c>
      <c r="J1867" t="s">
        <v>17</v>
      </c>
      <c r="K1867">
        <v>0</v>
      </c>
      <c r="L1867">
        <v>0</v>
      </c>
      <c r="M1867">
        <v>84</v>
      </c>
      <c r="N1867">
        <v>25</v>
      </c>
      <c r="O1867">
        <v>25</v>
      </c>
      <c r="P1867">
        <v>8</v>
      </c>
      <c r="Q1867">
        <v>3</v>
      </c>
      <c r="R1867">
        <v>20</v>
      </c>
      <c r="S1867">
        <v>4</v>
      </c>
      <c r="T1867" t="s">
        <v>16</v>
      </c>
      <c r="U1867" t="s">
        <v>16</v>
      </c>
    </row>
    <row r="1868" spans="1:21" x14ac:dyDescent="0.45">
      <c r="A1868" t="s">
        <v>1495</v>
      </c>
      <c r="B1868" t="s">
        <v>1351</v>
      </c>
      <c r="C1868" t="s">
        <v>1281</v>
      </c>
      <c r="D1868" s="3" t="s">
        <v>1503</v>
      </c>
      <c r="E1868">
        <v>2003</v>
      </c>
      <c r="F1868">
        <v>2003</v>
      </c>
      <c r="G1868" t="s">
        <v>17</v>
      </c>
      <c r="H1868" t="s">
        <v>16</v>
      </c>
      <c r="I1868">
        <v>0</v>
      </c>
      <c r="J1868" t="s">
        <v>17</v>
      </c>
      <c r="K1868">
        <v>0</v>
      </c>
      <c r="L1868">
        <v>0</v>
      </c>
      <c r="M1868">
        <v>84</v>
      </c>
      <c r="N1868">
        <v>30</v>
      </c>
      <c r="O1868">
        <v>30</v>
      </c>
      <c r="P1868">
        <v>8</v>
      </c>
      <c r="Q1868">
        <v>3</v>
      </c>
      <c r="R1868">
        <v>20</v>
      </c>
      <c r="S1868">
        <v>1</v>
      </c>
      <c r="T1868" t="s">
        <v>16</v>
      </c>
      <c r="U1868" t="s">
        <v>16</v>
      </c>
    </row>
    <row r="1869" spans="1:21" x14ac:dyDescent="0.45">
      <c r="A1869" t="s">
        <v>1495</v>
      </c>
      <c r="B1869" t="s">
        <v>1351</v>
      </c>
      <c r="C1869" t="s">
        <v>1281</v>
      </c>
      <c r="D1869" s="3" t="s">
        <v>1503</v>
      </c>
      <c r="E1869">
        <v>2003</v>
      </c>
      <c r="F1869">
        <v>2003</v>
      </c>
      <c r="G1869" t="s">
        <v>17</v>
      </c>
      <c r="H1869" t="s">
        <v>16</v>
      </c>
      <c r="I1869">
        <v>0</v>
      </c>
      <c r="J1869" t="s">
        <v>17</v>
      </c>
      <c r="K1869">
        <v>0</v>
      </c>
      <c r="L1869">
        <v>0</v>
      </c>
      <c r="M1869">
        <v>84</v>
      </c>
      <c r="N1869">
        <v>35</v>
      </c>
      <c r="O1869">
        <v>35</v>
      </c>
      <c r="P1869">
        <v>8</v>
      </c>
      <c r="Q1869">
        <v>3</v>
      </c>
      <c r="R1869">
        <v>20</v>
      </c>
      <c r="S1869">
        <v>0</v>
      </c>
      <c r="T1869" t="s">
        <v>16</v>
      </c>
      <c r="U1869" t="s">
        <v>16</v>
      </c>
    </row>
    <row r="1870" spans="1:21" x14ac:dyDescent="0.45">
      <c r="A1870" t="s">
        <v>1495</v>
      </c>
      <c r="B1870" t="s">
        <v>1351</v>
      </c>
      <c r="C1870" t="s">
        <v>1499</v>
      </c>
      <c r="D1870" s="3" t="s">
        <v>1504</v>
      </c>
      <c r="E1870">
        <v>2003</v>
      </c>
      <c r="F1870">
        <v>2003</v>
      </c>
      <c r="G1870" t="s">
        <v>17</v>
      </c>
      <c r="H1870" t="s">
        <v>16</v>
      </c>
      <c r="I1870">
        <v>0</v>
      </c>
      <c r="J1870" t="s">
        <v>17</v>
      </c>
      <c r="K1870">
        <v>0</v>
      </c>
      <c r="L1870">
        <v>0</v>
      </c>
      <c r="M1870">
        <v>84</v>
      </c>
      <c r="N1870">
        <v>5</v>
      </c>
      <c r="O1870">
        <v>5</v>
      </c>
      <c r="P1870">
        <v>8</v>
      </c>
      <c r="Q1870">
        <v>3</v>
      </c>
      <c r="R1870">
        <v>20</v>
      </c>
      <c r="S1870">
        <v>80</v>
      </c>
      <c r="T1870" t="s">
        <v>16</v>
      </c>
      <c r="U1870" t="s">
        <v>16</v>
      </c>
    </row>
    <row r="1871" spans="1:21" x14ac:dyDescent="0.45">
      <c r="A1871" t="s">
        <v>1495</v>
      </c>
      <c r="B1871" t="s">
        <v>1351</v>
      </c>
      <c r="C1871" t="s">
        <v>1499</v>
      </c>
      <c r="D1871" s="3" t="s">
        <v>1504</v>
      </c>
      <c r="E1871">
        <v>2003</v>
      </c>
      <c r="F1871">
        <v>2003</v>
      </c>
      <c r="G1871" t="s">
        <v>17</v>
      </c>
      <c r="H1871" t="s">
        <v>16</v>
      </c>
      <c r="I1871">
        <v>0</v>
      </c>
      <c r="J1871" t="s">
        <v>17</v>
      </c>
      <c r="K1871">
        <v>0</v>
      </c>
      <c r="L1871">
        <v>0</v>
      </c>
      <c r="M1871">
        <v>84</v>
      </c>
      <c r="N1871">
        <v>10</v>
      </c>
      <c r="O1871">
        <v>10</v>
      </c>
      <c r="P1871">
        <v>8</v>
      </c>
      <c r="Q1871">
        <v>3</v>
      </c>
      <c r="R1871">
        <v>20</v>
      </c>
      <c r="S1871">
        <v>43</v>
      </c>
      <c r="T1871" t="s">
        <v>16</v>
      </c>
      <c r="U1871" t="s">
        <v>16</v>
      </c>
    </row>
    <row r="1872" spans="1:21" x14ac:dyDescent="0.45">
      <c r="A1872" t="s">
        <v>1495</v>
      </c>
      <c r="B1872" t="s">
        <v>1351</v>
      </c>
      <c r="C1872" t="s">
        <v>1499</v>
      </c>
      <c r="D1872" s="3" t="s">
        <v>1504</v>
      </c>
      <c r="E1872">
        <v>2003</v>
      </c>
      <c r="F1872">
        <v>2003</v>
      </c>
      <c r="G1872" t="s">
        <v>17</v>
      </c>
      <c r="H1872" t="s">
        <v>16</v>
      </c>
      <c r="I1872">
        <v>0</v>
      </c>
      <c r="J1872" t="s">
        <v>17</v>
      </c>
      <c r="K1872">
        <v>0</v>
      </c>
      <c r="L1872">
        <v>0</v>
      </c>
      <c r="M1872">
        <v>84</v>
      </c>
      <c r="N1872">
        <v>15</v>
      </c>
      <c r="O1872">
        <v>15</v>
      </c>
      <c r="P1872">
        <v>8</v>
      </c>
      <c r="Q1872">
        <v>3</v>
      </c>
      <c r="R1872">
        <v>20</v>
      </c>
      <c r="S1872">
        <v>6</v>
      </c>
      <c r="T1872" t="s">
        <v>16</v>
      </c>
      <c r="U1872" t="s">
        <v>16</v>
      </c>
    </row>
    <row r="1873" spans="1:21" x14ac:dyDescent="0.45">
      <c r="A1873" t="s">
        <v>1495</v>
      </c>
      <c r="B1873" t="s">
        <v>1351</v>
      </c>
      <c r="C1873" t="s">
        <v>1499</v>
      </c>
      <c r="D1873" s="3" t="s">
        <v>1504</v>
      </c>
      <c r="E1873">
        <v>2003</v>
      </c>
      <c r="F1873">
        <v>2003</v>
      </c>
      <c r="G1873" t="s">
        <v>17</v>
      </c>
      <c r="H1873" t="s">
        <v>16</v>
      </c>
      <c r="I1873">
        <v>0</v>
      </c>
      <c r="J1873" t="s">
        <v>17</v>
      </c>
      <c r="K1873">
        <v>0</v>
      </c>
      <c r="L1873">
        <v>0</v>
      </c>
      <c r="M1873">
        <v>84</v>
      </c>
      <c r="N1873">
        <v>20</v>
      </c>
      <c r="O1873">
        <v>20</v>
      </c>
      <c r="P1873">
        <v>8</v>
      </c>
      <c r="Q1873">
        <v>3</v>
      </c>
      <c r="R1873">
        <v>20</v>
      </c>
      <c r="S1873">
        <v>4</v>
      </c>
      <c r="T1873" t="s">
        <v>16</v>
      </c>
      <c r="U1873" t="s">
        <v>16</v>
      </c>
    </row>
    <row r="1874" spans="1:21" x14ac:dyDescent="0.45">
      <c r="A1874" t="s">
        <v>1495</v>
      </c>
      <c r="B1874" t="s">
        <v>1351</v>
      </c>
      <c r="C1874" t="s">
        <v>1499</v>
      </c>
      <c r="D1874" s="3" t="s">
        <v>1504</v>
      </c>
      <c r="E1874">
        <v>2003</v>
      </c>
      <c r="F1874">
        <v>2003</v>
      </c>
      <c r="G1874" t="s">
        <v>17</v>
      </c>
      <c r="H1874" t="s">
        <v>16</v>
      </c>
      <c r="I1874">
        <v>0</v>
      </c>
      <c r="J1874" t="s">
        <v>17</v>
      </c>
      <c r="K1874">
        <v>0</v>
      </c>
      <c r="L1874">
        <v>0</v>
      </c>
      <c r="M1874">
        <v>84</v>
      </c>
      <c r="N1874">
        <v>25</v>
      </c>
      <c r="O1874">
        <v>25</v>
      </c>
      <c r="P1874">
        <v>8</v>
      </c>
      <c r="Q1874">
        <v>3</v>
      </c>
      <c r="R1874">
        <v>20</v>
      </c>
      <c r="S1874">
        <v>4</v>
      </c>
      <c r="T1874" t="s">
        <v>16</v>
      </c>
      <c r="U1874" t="s">
        <v>16</v>
      </c>
    </row>
    <row r="1875" spans="1:21" x14ac:dyDescent="0.45">
      <c r="A1875" t="s">
        <v>1495</v>
      </c>
      <c r="B1875" t="s">
        <v>1351</v>
      </c>
      <c r="C1875" t="s">
        <v>1499</v>
      </c>
      <c r="D1875" s="3" t="s">
        <v>1504</v>
      </c>
      <c r="E1875">
        <v>2003</v>
      </c>
      <c r="F1875">
        <v>2003</v>
      </c>
      <c r="G1875" t="s">
        <v>17</v>
      </c>
      <c r="H1875" t="s">
        <v>16</v>
      </c>
      <c r="I1875">
        <v>0</v>
      </c>
      <c r="J1875" t="s">
        <v>17</v>
      </c>
      <c r="K1875">
        <v>0</v>
      </c>
      <c r="L1875">
        <v>0</v>
      </c>
      <c r="M1875">
        <v>84</v>
      </c>
      <c r="N1875">
        <v>30</v>
      </c>
      <c r="O1875">
        <v>30</v>
      </c>
      <c r="P1875">
        <v>8</v>
      </c>
      <c r="Q1875">
        <v>3</v>
      </c>
      <c r="R1875">
        <v>20</v>
      </c>
      <c r="S1875">
        <v>12</v>
      </c>
      <c r="T1875" t="s">
        <v>16</v>
      </c>
      <c r="U1875" t="s">
        <v>16</v>
      </c>
    </row>
    <row r="1876" spans="1:21" x14ac:dyDescent="0.45">
      <c r="A1876" t="s">
        <v>1495</v>
      </c>
      <c r="B1876" t="s">
        <v>1351</v>
      </c>
      <c r="C1876" t="s">
        <v>1499</v>
      </c>
      <c r="D1876" s="3" t="s">
        <v>1504</v>
      </c>
      <c r="E1876">
        <v>2003</v>
      </c>
      <c r="F1876">
        <v>2003</v>
      </c>
      <c r="G1876" t="s">
        <v>17</v>
      </c>
      <c r="H1876" t="s">
        <v>16</v>
      </c>
      <c r="I1876">
        <v>0</v>
      </c>
      <c r="J1876" t="s">
        <v>17</v>
      </c>
      <c r="K1876">
        <v>0</v>
      </c>
      <c r="L1876">
        <v>0</v>
      </c>
      <c r="M1876">
        <v>84</v>
      </c>
      <c r="N1876">
        <v>35</v>
      </c>
      <c r="O1876">
        <v>35</v>
      </c>
      <c r="P1876">
        <v>8</v>
      </c>
      <c r="Q1876">
        <v>3</v>
      </c>
      <c r="R1876">
        <v>20</v>
      </c>
      <c r="S1876">
        <v>10</v>
      </c>
      <c r="T1876" t="s">
        <v>16</v>
      </c>
      <c r="U1876" t="s">
        <v>16</v>
      </c>
    </row>
    <row r="1877" spans="1:21" x14ac:dyDescent="0.45">
      <c r="A1877" t="s">
        <v>1506</v>
      </c>
      <c r="B1877" t="s">
        <v>218</v>
      </c>
      <c r="C1877" t="s">
        <v>1510</v>
      </c>
      <c r="D1877" s="3" t="s">
        <v>1515</v>
      </c>
      <c r="E1877">
        <v>2005</v>
      </c>
      <c r="F1877">
        <v>2005</v>
      </c>
      <c r="G1877" t="s">
        <v>15</v>
      </c>
      <c r="H1877" t="s">
        <v>16</v>
      </c>
      <c r="I1877">
        <v>0</v>
      </c>
      <c r="J1877" t="s">
        <v>17</v>
      </c>
      <c r="K1877">
        <v>0</v>
      </c>
      <c r="L1877">
        <v>0</v>
      </c>
      <c r="M1877">
        <v>30</v>
      </c>
      <c r="N1877">
        <v>15</v>
      </c>
      <c r="O1877">
        <v>5</v>
      </c>
      <c r="P1877">
        <v>11</v>
      </c>
      <c r="Q1877">
        <v>4</v>
      </c>
      <c r="R1877">
        <v>50</v>
      </c>
      <c r="S1877">
        <v>75</v>
      </c>
      <c r="T1877" t="s">
        <v>16</v>
      </c>
      <c r="U1877" t="s">
        <v>16</v>
      </c>
    </row>
    <row r="1878" spans="1:21" x14ac:dyDescent="0.45">
      <c r="A1878" t="s">
        <v>1506</v>
      </c>
      <c r="B1878" t="s">
        <v>218</v>
      </c>
      <c r="C1878" t="s">
        <v>1510</v>
      </c>
      <c r="D1878" s="3" t="s">
        <v>1515</v>
      </c>
      <c r="E1878">
        <v>2005</v>
      </c>
      <c r="F1878">
        <v>2005</v>
      </c>
      <c r="G1878" t="s">
        <v>15</v>
      </c>
      <c r="H1878" t="s">
        <v>16</v>
      </c>
      <c r="I1878">
        <v>0</v>
      </c>
      <c r="J1878" t="s">
        <v>17</v>
      </c>
      <c r="K1878">
        <v>0</v>
      </c>
      <c r="L1878">
        <v>0</v>
      </c>
      <c r="M1878">
        <v>30</v>
      </c>
      <c r="N1878">
        <v>20</v>
      </c>
      <c r="O1878">
        <v>10</v>
      </c>
      <c r="P1878">
        <v>13</v>
      </c>
      <c r="Q1878">
        <v>4</v>
      </c>
      <c r="R1878">
        <v>50</v>
      </c>
      <c r="S1878">
        <v>80</v>
      </c>
      <c r="T1878" t="s">
        <v>16</v>
      </c>
      <c r="U1878" t="s">
        <v>16</v>
      </c>
    </row>
    <row r="1879" spans="1:21" x14ac:dyDescent="0.45">
      <c r="A1879" t="s">
        <v>1506</v>
      </c>
      <c r="B1879" t="s">
        <v>218</v>
      </c>
      <c r="C1879" t="s">
        <v>1511</v>
      </c>
      <c r="D1879" s="3" t="s">
        <v>1516</v>
      </c>
      <c r="E1879">
        <v>2005</v>
      </c>
      <c r="F1879">
        <v>2005</v>
      </c>
      <c r="G1879" t="s">
        <v>15</v>
      </c>
      <c r="H1879" t="s">
        <v>16</v>
      </c>
      <c r="I1879">
        <v>0</v>
      </c>
      <c r="J1879" t="s">
        <v>17</v>
      </c>
      <c r="K1879">
        <v>0</v>
      </c>
      <c r="L1879">
        <v>0</v>
      </c>
      <c r="M1879">
        <v>30</v>
      </c>
      <c r="N1879">
        <v>15</v>
      </c>
      <c r="O1879">
        <v>5</v>
      </c>
      <c r="P1879">
        <v>11</v>
      </c>
      <c r="Q1879">
        <v>4</v>
      </c>
      <c r="R1879">
        <v>50</v>
      </c>
      <c r="S1879">
        <v>30</v>
      </c>
      <c r="T1879" t="s">
        <v>16</v>
      </c>
      <c r="U1879" t="s">
        <v>16</v>
      </c>
    </row>
    <row r="1880" spans="1:21" x14ac:dyDescent="0.45">
      <c r="A1880" t="s">
        <v>1506</v>
      </c>
      <c r="B1880" t="s">
        <v>218</v>
      </c>
      <c r="C1880" t="s">
        <v>1511</v>
      </c>
      <c r="D1880" s="3" t="s">
        <v>1516</v>
      </c>
      <c r="E1880">
        <v>2005</v>
      </c>
      <c r="F1880">
        <v>2005</v>
      </c>
      <c r="G1880" t="s">
        <v>15</v>
      </c>
      <c r="H1880" t="s">
        <v>16</v>
      </c>
      <c r="I1880">
        <v>0</v>
      </c>
      <c r="J1880" t="s">
        <v>17</v>
      </c>
      <c r="K1880">
        <v>0</v>
      </c>
      <c r="L1880">
        <v>0</v>
      </c>
      <c r="M1880">
        <v>30</v>
      </c>
      <c r="N1880">
        <v>20</v>
      </c>
      <c r="O1880">
        <v>10</v>
      </c>
      <c r="P1880">
        <v>13</v>
      </c>
      <c r="Q1880">
        <v>4</v>
      </c>
      <c r="R1880">
        <v>50</v>
      </c>
      <c r="S1880">
        <v>45</v>
      </c>
      <c r="T1880" t="s">
        <v>16</v>
      </c>
      <c r="U1880" t="s">
        <v>16</v>
      </c>
    </row>
    <row r="1881" spans="1:21" x14ac:dyDescent="0.45">
      <c r="A1881" t="s">
        <v>1506</v>
      </c>
      <c r="B1881" t="s">
        <v>218</v>
      </c>
      <c r="C1881" t="s">
        <v>1509</v>
      </c>
      <c r="D1881" s="3" t="s">
        <v>1514</v>
      </c>
      <c r="E1881">
        <v>2005</v>
      </c>
      <c r="F1881">
        <v>2005</v>
      </c>
      <c r="G1881" t="s">
        <v>15</v>
      </c>
      <c r="H1881" t="s">
        <v>16</v>
      </c>
      <c r="I1881">
        <v>0</v>
      </c>
      <c r="J1881" t="s">
        <v>17</v>
      </c>
      <c r="K1881">
        <v>0</v>
      </c>
      <c r="L1881">
        <v>0</v>
      </c>
      <c r="M1881">
        <v>30</v>
      </c>
      <c r="N1881">
        <v>15</v>
      </c>
      <c r="O1881">
        <v>5</v>
      </c>
      <c r="P1881">
        <v>11</v>
      </c>
      <c r="Q1881">
        <v>4</v>
      </c>
      <c r="R1881">
        <v>50</v>
      </c>
      <c r="S1881">
        <v>78</v>
      </c>
      <c r="T1881" t="s">
        <v>16</v>
      </c>
      <c r="U1881" t="s">
        <v>16</v>
      </c>
    </row>
    <row r="1882" spans="1:21" x14ac:dyDescent="0.45">
      <c r="A1882" t="s">
        <v>1506</v>
      </c>
      <c r="B1882" t="s">
        <v>218</v>
      </c>
      <c r="C1882" t="s">
        <v>1509</v>
      </c>
      <c r="D1882" s="3" t="s">
        <v>1514</v>
      </c>
      <c r="E1882">
        <v>2005</v>
      </c>
      <c r="F1882">
        <v>2005</v>
      </c>
      <c r="G1882" t="s">
        <v>15</v>
      </c>
      <c r="H1882" t="s">
        <v>16</v>
      </c>
      <c r="I1882">
        <v>0</v>
      </c>
      <c r="J1882" t="s">
        <v>17</v>
      </c>
      <c r="K1882">
        <v>0</v>
      </c>
      <c r="L1882">
        <v>0</v>
      </c>
      <c r="M1882">
        <v>30</v>
      </c>
      <c r="N1882">
        <v>20</v>
      </c>
      <c r="O1882">
        <v>10</v>
      </c>
      <c r="P1882">
        <v>13</v>
      </c>
      <c r="Q1882">
        <v>4</v>
      </c>
      <c r="R1882">
        <v>50</v>
      </c>
      <c r="S1882">
        <v>80</v>
      </c>
      <c r="T1882" t="s">
        <v>16</v>
      </c>
      <c r="U1882" t="s">
        <v>16</v>
      </c>
    </row>
    <row r="1883" spans="1:21" x14ac:dyDescent="0.45">
      <c r="A1883" t="s">
        <v>1506</v>
      </c>
      <c r="B1883" t="s">
        <v>218</v>
      </c>
      <c r="C1883" t="s">
        <v>1507</v>
      </c>
      <c r="D1883" s="3" t="s">
        <v>1512</v>
      </c>
      <c r="E1883">
        <v>2005</v>
      </c>
      <c r="F1883">
        <v>2005</v>
      </c>
      <c r="G1883" t="s">
        <v>15</v>
      </c>
      <c r="H1883" t="s">
        <v>16</v>
      </c>
      <c r="I1883">
        <v>0</v>
      </c>
      <c r="J1883" t="s">
        <v>17</v>
      </c>
      <c r="K1883">
        <v>0</v>
      </c>
      <c r="L1883">
        <v>0</v>
      </c>
      <c r="M1883">
        <v>30</v>
      </c>
      <c r="N1883">
        <v>15</v>
      </c>
      <c r="O1883">
        <v>5</v>
      </c>
      <c r="P1883">
        <v>11</v>
      </c>
      <c r="Q1883">
        <v>4</v>
      </c>
      <c r="R1883">
        <v>50</v>
      </c>
      <c r="S1883">
        <v>30</v>
      </c>
      <c r="T1883" t="s">
        <v>16</v>
      </c>
      <c r="U1883" t="s">
        <v>16</v>
      </c>
    </row>
    <row r="1884" spans="1:21" x14ac:dyDescent="0.45">
      <c r="A1884" t="s">
        <v>1506</v>
      </c>
      <c r="B1884" t="s">
        <v>218</v>
      </c>
      <c r="C1884" t="s">
        <v>1507</v>
      </c>
      <c r="D1884" s="3" t="s">
        <v>1512</v>
      </c>
      <c r="E1884">
        <v>2005</v>
      </c>
      <c r="F1884">
        <v>2005</v>
      </c>
      <c r="G1884" t="s">
        <v>15</v>
      </c>
      <c r="H1884" t="s">
        <v>16</v>
      </c>
      <c r="I1884">
        <v>0</v>
      </c>
      <c r="J1884" t="s">
        <v>17</v>
      </c>
      <c r="K1884">
        <v>0</v>
      </c>
      <c r="L1884">
        <v>0</v>
      </c>
      <c r="M1884">
        <v>30</v>
      </c>
      <c r="N1884">
        <v>20</v>
      </c>
      <c r="O1884">
        <v>10</v>
      </c>
      <c r="P1884">
        <v>13</v>
      </c>
      <c r="Q1884">
        <v>4</v>
      </c>
      <c r="R1884">
        <v>50</v>
      </c>
      <c r="S1884">
        <v>53</v>
      </c>
      <c r="T1884" t="s">
        <v>16</v>
      </c>
      <c r="U1884" t="s">
        <v>16</v>
      </c>
    </row>
    <row r="1885" spans="1:21" x14ac:dyDescent="0.45">
      <c r="A1885" t="s">
        <v>1506</v>
      </c>
      <c r="B1885" t="s">
        <v>218</v>
      </c>
      <c r="C1885" t="s">
        <v>1508</v>
      </c>
      <c r="D1885" s="3" t="s">
        <v>1513</v>
      </c>
      <c r="E1885">
        <v>2005</v>
      </c>
      <c r="F1885">
        <v>2005</v>
      </c>
      <c r="G1885" t="s">
        <v>15</v>
      </c>
      <c r="H1885" t="s">
        <v>16</v>
      </c>
      <c r="I1885">
        <v>0</v>
      </c>
      <c r="J1885" t="s">
        <v>17</v>
      </c>
      <c r="K1885">
        <v>0</v>
      </c>
      <c r="L1885">
        <v>0</v>
      </c>
      <c r="M1885">
        <v>30</v>
      </c>
      <c r="N1885">
        <v>15</v>
      </c>
      <c r="O1885">
        <v>5</v>
      </c>
      <c r="P1885">
        <v>11</v>
      </c>
      <c r="Q1885">
        <v>4</v>
      </c>
      <c r="R1885">
        <v>50</v>
      </c>
      <c r="S1885">
        <v>50</v>
      </c>
      <c r="T1885" t="s">
        <v>16</v>
      </c>
      <c r="U1885" t="s">
        <v>16</v>
      </c>
    </row>
    <row r="1886" spans="1:21" x14ac:dyDescent="0.45">
      <c r="A1886" t="s">
        <v>1506</v>
      </c>
      <c r="B1886" t="s">
        <v>218</v>
      </c>
      <c r="C1886" t="s">
        <v>1508</v>
      </c>
      <c r="D1886" s="3" t="s">
        <v>1513</v>
      </c>
      <c r="E1886">
        <v>2005</v>
      </c>
      <c r="F1886">
        <v>2005</v>
      </c>
      <c r="G1886" t="s">
        <v>15</v>
      </c>
      <c r="H1886" t="s">
        <v>16</v>
      </c>
      <c r="I1886">
        <v>0</v>
      </c>
      <c r="J1886" t="s">
        <v>17</v>
      </c>
      <c r="K1886">
        <v>0</v>
      </c>
      <c r="L1886">
        <v>0</v>
      </c>
      <c r="M1886">
        <v>30</v>
      </c>
      <c r="N1886">
        <v>20</v>
      </c>
      <c r="O1886">
        <v>10</v>
      </c>
      <c r="P1886">
        <v>13</v>
      </c>
      <c r="Q1886">
        <v>4</v>
      </c>
      <c r="R1886">
        <v>50</v>
      </c>
      <c r="S1886">
        <v>59</v>
      </c>
      <c r="T1886" t="s">
        <v>16</v>
      </c>
      <c r="U1886" t="s">
        <v>16</v>
      </c>
    </row>
    <row r="1887" spans="1:21" x14ac:dyDescent="0.45">
      <c r="A1887" t="s">
        <v>1517</v>
      </c>
      <c r="B1887" t="s">
        <v>1518</v>
      </c>
      <c r="C1887" t="s">
        <v>1519</v>
      </c>
      <c r="D1887" s="3" t="s">
        <v>1520</v>
      </c>
      <c r="E1887">
        <v>2003</v>
      </c>
      <c r="F1887">
        <v>2003</v>
      </c>
      <c r="G1887" t="s">
        <v>15</v>
      </c>
      <c r="H1887" t="s">
        <v>16</v>
      </c>
      <c r="I1887">
        <v>0</v>
      </c>
      <c r="J1887" t="s">
        <v>17</v>
      </c>
      <c r="K1887">
        <v>0</v>
      </c>
      <c r="L1887">
        <v>0</v>
      </c>
      <c r="M1887">
        <v>280</v>
      </c>
      <c r="N1887">
        <v>30</v>
      </c>
      <c r="O1887">
        <v>15</v>
      </c>
      <c r="P1887">
        <v>12</v>
      </c>
      <c r="Q1887">
        <v>4</v>
      </c>
      <c r="R1887">
        <v>30</v>
      </c>
      <c r="S1887">
        <v>0</v>
      </c>
      <c r="T1887" t="s">
        <v>16</v>
      </c>
      <c r="U1887" t="s">
        <v>16</v>
      </c>
    </row>
    <row r="1888" spans="1:21" x14ac:dyDescent="0.45">
      <c r="A1888" t="s">
        <v>1517</v>
      </c>
      <c r="B1888" t="s">
        <v>1518</v>
      </c>
      <c r="C1888" t="s">
        <v>1519</v>
      </c>
      <c r="D1888" s="3" t="s">
        <v>1520</v>
      </c>
      <c r="E1888">
        <v>2003</v>
      </c>
      <c r="F1888">
        <v>2003</v>
      </c>
      <c r="G1888" t="s">
        <v>15</v>
      </c>
      <c r="H1888" t="s">
        <v>16</v>
      </c>
      <c r="I1888">
        <v>0</v>
      </c>
      <c r="J1888" t="s">
        <v>17</v>
      </c>
      <c r="K1888">
        <v>0</v>
      </c>
      <c r="L1888">
        <v>0</v>
      </c>
      <c r="M1888">
        <v>280</v>
      </c>
      <c r="N1888">
        <v>20</v>
      </c>
      <c r="O1888">
        <v>10</v>
      </c>
      <c r="P1888">
        <v>12</v>
      </c>
      <c r="Q1888">
        <v>4</v>
      </c>
      <c r="R1888">
        <v>30</v>
      </c>
      <c r="S1888">
        <v>63</v>
      </c>
      <c r="T1888" t="s">
        <v>16</v>
      </c>
      <c r="U1888" t="s">
        <v>16</v>
      </c>
    </row>
    <row r="1889" spans="1:21" x14ac:dyDescent="0.45">
      <c r="A1889" t="s">
        <v>1517</v>
      </c>
      <c r="B1889" t="s">
        <v>1518</v>
      </c>
      <c r="C1889" t="s">
        <v>1519</v>
      </c>
      <c r="D1889" s="3" t="s">
        <v>1520</v>
      </c>
      <c r="E1889">
        <v>2003</v>
      </c>
      <c r="F1889">
        <v>2003</v>
      </c>
      <c r="G1889" t="s">
        <v>15</v>
      </c>
      <c r="H1889" t="s">
        <v>16</v>
      </c>
      <c r="I1889">
        <v>0</v>
      </c>
      <c r="J1889" t="s">
        <v>17</v>
      </c>
      <c r="K1889">
        <v>0</v>
      </c>
      <c r="L1889">
        <v>0</v>
      </c>
      <c r="M1889">
        <v>280</v>
      </c>
      <c r="N1889">
        <v>15</v>
      </c>
      <c r="O1889">
        <v>6</v>
      </c>
      <c r="P1889">
        <v>12</v>
      </c>
      <c r="Q1889">
        <v>4</v>
      </c>
      <c r="R1889">
        <v>30</v>
      </c>
      <c r="S1889">
        <v>88</v>
      </c>
      <c r="T1889" t="s">
        <v>16</v>
      </c>
      <c r="U1889" t="s">
        <v>16</v>
      </c>
    </row>
    <row r="1890" spans="1:21" x14ac:dyDescent="0.45">
      <c r="A1890" t="s">
        <v>1517</v>
      </c>
      <c r="B1890" t="s">
        <v>1518</v>
      </c>
      <c r="C1890" t="s">
        <v>1519</v>
      </c>
      <c r="D1890" s="3" t="s">
        <v>1520</v>
      </c>
      <c r="E1890">
        <v>2003</v>
      </c>
      <c r="F1890">
        <v>2003</v>
      </c>
      <c r="G1890" t="s">
        <v>15</v>
      </c>
      <c r="H1890" t="s">
        <v>16</v>
      </c>
      <c r="I1890">
        <v>0</v>
      </c>
      <c r="J1890" t="s">
        <v>17</v>
      </c>
      <c r="K1890">
        <v>0</v>
      </c>
      <c r="L1890">
        <v>0</v>
      </c>
      <c r="M1890">
        <v>280</v>
      </c>
      <c r="N1890">
        <v>5</v>
      </c>
      <c r="O1890">
        <v>5</v>
      </c>
      <c r="P1890">
        <v>12</v>
      </c>
      <c r="Q1890">
        <v>4</v>
      </c>
      <c r="R1890">
        <v>30</v>
      </c>
      <c r="S1890">
        <v>0</v>
      </c>
      <c r="T1890" t="s">
        <v>16</v>
      </c>
      <c r="U1890" t="s">
        <v>16</v>
      </c>
    </row>
    <row r="1891" spans="1:21" x14ac:dyDescent="0.45">
      <c r="A1891" t="s">
        <v>1521</v>
      </c>
      <c r="B1891" t="s">
        <v>66</v>
      </c>
      <c r="C1891" t="s">
        <v>1522</v>
      </c>
      <c r="D1891" s="3" t="s">
        <v>1523</v>
      </c>
      <c r="E1891">
        <v>2003</v>
      </c>
      <c r="F1891">
        <v>2003</v>
      </c>
      <c r="G1891" t="s">
        <v>15</v>
      </c>
      <c r="H1891" t="s">
        <v>16</v>
      </c>
      <c r="I1891">
        <v>0</v>
      </c>
      <c r="J1891" t="s">
        <v>17</v>
      </c>
      <c r="K1891">
        <v>0</v>
      </c>
      <c r="L1891">
        <v>0</v>
      </c>
      <c r="M1891">
        <v>28</v>
      </c>
      <c r="N1891">
        <v>21</v>
      </c>
      <c r="O1891">
        <v>17</v>
      </c>
      <c r="P1891">
        <v>12</v>
      </c>
      <c r="Q1891">
        <v>4</v>
      </c>
      <c r="R1891">
        <v>50</v>
      </c>
      <c r="S1891">
        <v>90.5</v>
      </c>
      <c r="T1891" t="s">
        <v>16</v>
      </c>
      <c r="U1891" t="s">
        <v>16</v>
      </c>
    </row>
    <row r="1892" spans="1:21" x14ac:dyDescent="0.45">
      <c r="A1892" t="s">
        <v>1524</v>
      </c>
      <c r="B1892" t="s">
        <v>267</v>
      </c>
      <c r="C1892" t="s">
        <v>1525</v>
      </c>
      <c r="D1892" s="3" t="s">
        <v>1526</v>
      </c>
      <c r="E1892">
        <v>1973</v>
      </c>
      <c r="F1892">
        <v>1981</v>
      </c>
      <c r="G1892" t="s">
        <v>15</v>
      </c>
      <c r="H1892" t="s">
        <v>16</v>
      </c>
      <c r="I1892">
        <v>0</v>
      </c>
      <c r="J1892" t="s">
        <v>17</v>
      </c>
      <c r="K1892">
        <v>0</v>
      </c>
      <c r="L1892">
        <v>0</v>
      </c>
      <c r="M1892">
        <v>14</v>
      </c>
      <c r="N1892">
        <v>23</v>
      </c>
      <c r="O1892">
        <v>23</v>
      </c>
      <c r="P1892">
        <v>16</v>
      </c>
      <c r="Q1892">
        <v>4</v>
      </c>
      <c r="R1892">
        <v>50</v>
      </c>
      <c r="S1892">
        <v>98</v>
      </c>
      <c r="T1892" t="s">
        <v>16</v>
      </c>
      <c r="U1892" t="s">
        <v>16</v>
      </c>
    </row>
    <row r="1893" spans="1:21" x14ac:dyDescent="0.45">
      <c r="A1893" t="s">
        <v>1527</v>
      </c>
      <c r="B1893" t="s">
        <v>1528</v>
      </c>
      <c r="C1893" t="s">
        <v>1529</v>
      </c>
      <c r="D1893" s="3" t="s">
        <v>1530</v>
      </c>
      <c r="E1893">
        <v>2004</v>
      </c>
      <c r="F1893">
        <v>2004</v>
      </c>
      <c r="G1893" t="s">
        <v>15</v>
      </c>
      <c r="H1893" t="s">
        <v>16</v>
      </c>
      <c r="I1893">
        <v>0</v>
      </c>
      <c r="J1893" t="s">
        <v>17</v>
      </c>
      <c r="K1893">
        <v>0</v>
      </c>
      <c r="L1893">
        <v>0</v>
      </c>
      <c r="M1893">
        <v>21</v>
      </c>
      <c r="N1893">
        <v>20</v>
      </c>
      <c r="O1893">
        <v>20</v>
      </c>
      <c r="P1893">
        <v>24</v>
      </c>
      <c r="Q1893">
        <v>4</v>
      </c>
      <c r="R1893">
        <v>25</v>
      </c>
      <c r="S1893">
        <v>4</v>
      </c>
      <c r="T1893" t="s">
        <v>16</v>
      </c>
      <c r="U1893" t="s">
        <v>16</v>
      </c>
    </row>
    <row r="1894" spans="1:21" x14ac:dyDescent="0.45">
      <c r="A1894" t="s">
        <v>1527</v>
      </c>
      <c r="B1894" t="s">
        <v>1528</v>
      </c>
      <c r="C1894" t="s">
        <v>1529</v>
      </c>
      <c r="D1894" s="3" t="s">
        <v>1530</v>
      </c>
      <c r="E1894">
        <v>2004</v>
      </c>
      <c r="F1894">
        <v>2004</v>
      </c>
      <c r="G1894" t="s">
        <v>15</v>
      </c>
      <c r="H1894">
        <v>5</v>
      </c>
      <c r="I1894">
        <v>56</v>
      </c>
      <c r="J1894" t="s">
        <v>17</v>
      </c>
      <c r="K1894">
        <v>0</v>
      </c>
      <c r="L1894">
        <v>0</v>
      </c>
      <c r="M1894">
        <v>21</v>
      </c>
      <c r="N1894">
        <v>20</v>
      </c>
      <c r="O1894">
        <v>20</v>
      </c>
      <c r="P1894">
        <v>24</v>
      </c>
      <c r="Q1894">
        <v>4</v>
      </c>
      <c r="R1894">
        <v>25</v>
      </c>
      <c r="S1894">
        <v>65</v>
      </c>
      <c r="T1894" t="s">
        <v>16</v>
      </c>
      <c r="U1894" t="s">
        <v>16</v>
      </c>
    </row>
    <row r="1895" spans="1:21" x14ac:dyDescent="0.45">
      <c r="A1895" t="s">
        <v>1531</v>
      </c>
      <c r="B1895" t="s">
        <v>1532</v>
      </c>
      <c r="C1895" t="s">
        <v>1534</v>
      </c>
      <c r="D1895" s="3" t="s">
        <v>1535</v>
      </c>
      <c r="E1895">
        <v>1998</v>
      </c>
      <c r="F1895">
        <v>1999</v>
      </c>
      <c r="G1895" t="s">
        <v>15</v>
      </c>
      <c r="H1895" t="s">
        <v>16</v>
      </c>
      <c r="I1895">
        <v>0</v>
      </c>
      <c r="J1895" t="s">
        <v>17</v>
      </c>
      <c r="K1895">
        <v>0</v>
      </c>
      <c r="L1895">
        <v>0</v>
      </c>
      <c r="M1895">
        <v>40</v>
      </c>
      <c r="N1895">
        <v>35</v>
      </c>
      <c r="O1895">
        <v>25</v>
      </c>
      <c r="P1895">
        <v>12</v>
      </c>
      <c r="Q1895">
        <v>4</v>
      </c>
      <c r="R1895">
        <v>25</v>
      </c>
      <c r="S1895">
        <v>0</v>
      </c>
      <c r="T1895">
        <v>100</v>
      </c>
      <c r="U1895" t="s">
        <v>16</v>
      </c>
    </row>
    <row r="1896" spans="1:21" x14ac:dyDescent="0.45">
      <c r="A1896" t="s">
        <v>1531</v>
      </c>
      <c r="B1896" t="s">
        <v>1532</v>
      </c>
      <c r="C1896" t="s">
        <v>1534</v>
      </c>
      <c r="D1896" s="3" t="s">
        <v>1535</v>
      </c>
      <c r="E1896">
        <v>1998</v>
      </c>
      <c r="F1896">
        <v>1999</v>
      </c>
      <c r="G1896" t="s">
        <v>15</v>
      </c>
      <c r="H1896" t="s">
        <v>16</v>
      </c>
      <c r="I1896">
        <v>0</v>
      </c>
      <c r="J1896" t="s">
        <v>17</v>
      </c>
      <c r="K1896">
        <v>0</v>
      </c>
      <c r="L1896">
        <v>0</v>
      </c>
      <c r="M1896">
        <v>40</v>
      </c>
      <c r="N1896">
        <v>30</v>
      </c>
      <c r="O1896">
        <v>20</v>
      </c>
      <c r="P1896">
        <v>12</v>
      </c>
      <c r="Q1896">
        <v>4</v>
      </c>
      <c r="R1896">
        <v>25</v>
      </c>
      <c r="S1896">
        <v>40</v>
      </c>
      <c r="T1896">
        <v>100</v>
      </c>
      <c r="U1896" t="s">
        <v>16</v>
      </c>
    </row>
    <row r="1897" spans="1:21" x14ac:dyDescent="0.45">
      <c r="A1897" t="s">
        <v>1531</v>
      </c>
      <c r="B1897" t="s">
        <v>1532</v>
      </c>
      <c r="C1897" t="s">
        <v>1534</v>
      </c>
      <c r="D1897" s="3" t="s">
        <v>1535</v>
      </c>
      <c r="E1897">
        <v>1998</v>
      </c>
      <c r="F1897">
        <v>1999</v>
      </c>
      <c r="G1897" t="s">
        <v>15</v>
      </c>
      <c r="H1897" t="s">
        <v>16</v>
      </c>
      <c r="I1897">
        <v>0</v>
      </c>
      <c r="J1897" t="s">
        <v>17</v>
      </c>
      <c r="K1897">
        <v>0</v>
      </c>
      <c r="L1897">
        <v>0</v>
      </c>
      <c r="M1897">
        <v>40</v>
      </c>
      <c r="N1897">
        <v>25</v>
      </c>
      <c r="O1897">
        <v>15</v>
      </c>
      <c r="P1897">
        <v>12</v>
      </c>
      <c r="Q1897">
        <v>4</v>
      </c>
      <c r="R1897">
        <v>25</v>
      </c>
      <c r="S1897">
        <v>0</v>
      </c>
      <c r="T1897">
        <v>100</v>
      </c>
      <c r="U1897" t="s">
        <v>16</v>
      </c>
    </row>
    <row r="1898" spans="1:21" x14ac:dyDescent="0.45">
      <c r="A1898" t="s">
        <v>1531</v>
      </c>
      <c r="B1898" t="s">
        <v>1532</v>
      </c>
      <c r="C1898" t="s">
        <v>1534</v>
      </c>
      <c r="D1898" s="3" t="s">
        <v>1535</v>
      </c>
      <c r="E1898">
        <v>1998</v>
      </c>
      <c r="F1898">
        <v>1999</v>
      </c>
      <c r="G1898" t="s">
        <v>15</v>
      </c>
      <c r="H1898" t="s">
        <v>16</v>
      </c>
      <c r="I1898">
        <v>0</v>
      </c>
      <c r="J1898" t="s">
        <v>17</v>
      </c>
      <c r="K1898">
        <v>0</v>
      </c>
      <c r="L1898">
        <v>0</v>
      </c>
      <c r="M1898">
        <v>40</v>
      </c>
      <c r="N1898">
        <v>20</v>
      </c>
      <c r="O1898">
        <v>10</v>
      </c>
      <c r="P1898">
        <v>12</v>
      </c>
      <c r="Q1898">
        <v>4</v>
      </c>
      <c r="R1898">
        <v>25</v>
      </c>
      <c r="S1898">
        <v>0</v>
      </c>
      <c r="T1898">
        <v>100</v>
      </c>
      <c r="U1898" t="s">
        <v>16</v>
      </c>
    </row>
    <row r="1899" spans="1:21" x14ac:dyDescent="0.45">
      <c r="A1899" t="s">
        <v>1531</v>
      </c>
      <c r="B1899" t="s">
        <v>1532</v>
      </c>
      <c r="C1899" t="s">
        <v>1534</v>
      </c>
      <c r="D1899" s="3" t="s">
        <v>1535</v>
      </c>
      <c r="E1899">
        <v>1998</v>
      </c>
      <c r="F1899">
        <v>1999</v>
      </c>
      <c r="G1899" t="s">
        <v>15</v>
      </c>
      <c r="H1899" t="s">
        <v>16</v>
      </c>
      <c r="I1899">
        <v>0</v>
      </c>
      <c r="J1899" t="s">
        <v>17</v>
      </c>
      <c r="K1899">
        <v>0</v>
      </c>
      <c r="L1899">
        <v>0</v>
      </c>
      <c r="M1899">
        <v>40</v>
      </c>
      <c r="N1899">
        <v>15</v>
      </c>
      <c r="O1899">
        <v>5</v>
      </c>
      <c r="P1899">
        <v>12</v>
      </c>
      <c r="Q1899">
        <v>4</v>
      </c>
      <c r="R1899">
        <v>25</v>
      </c>
      <c r="S1899">
        <v>0</v>
      </c>
      <c r="T1899">
        <v>100</v>
      </c>
      <c r="U1899" t="s">
        <v>16</v>
      </c>
    </row>
    <row r="1900" spans="1:21" x14ac:dyDescent="0.45">
      <c r="A1900" t="s">
        <v>1531</v>
      </c>
      <c r="B1900" t="s">
        <v>1532</v>
      </c>
      <c r="C1900" t="s">
        <v>1534</v>
      </c>
      <c r="D1900" s="3" t="s">
        <v>1535</v>
      </c>
      <c r="E1900">
        <v>1998</v>
      </c>
      <c r="F1900">
        <v>1999</v>
      </c>
      <c r="G1900" t="s">
        <v>15</v>
      </c>
      <c r="H1900">
        <v>0</v>
      </c>
      <c r="I1900">
        <v>60</v>
      </c>
      <c r="J1900" t="s">
        <v>17</v>
      </c>
      <c r="K1900">
        <v>0</v>
      </c>
      <c r="L1900">
        <v>0</v>
      </c>
      <c r="M1900">
        <v>40</v>
      </c>
      <c r="N1900">
        <v>35</v>
      </c>
      <c r="O1900">
        <v>25</v>
      </c>
      <c r="P1900">
        <v>12</v>
      </c>
      <c r="Q1900">
        <v>4</v>
      </c>
      <c r="R1900">
        <v>25</v>
      </c>
      <c r="S1900">
        <v>30</v>
      </c>
      <c r="T1900">
        <v>100</v>
      </c>
      <c r="U1900" t="s">
        <v>16</v>
      </c>
    </row>
    <row r="1901" spans="1:21" x14ac:dyDescent="0.45">
      <c r="A1901" t="s">
        <v>1531</v>
      </c>
      <c r="B1901" t="s">
        <v>1532</v>
      </c>
      <c r="C1901" t="s">
        <v>1534</v>
      </c>
      <c r="D1901" s="3" t="s">
        <v>1535</v>
      </c>
      <c r="E1901">
        <v>1998</v>
      </c>
      <c r="F1901">
        <v>1999</v>
      </c>
      <c r="G1901" t="s">
        <v>15</v>
      </c>
      <c r="H1901">
        <v>0</v>
      </c>
      <c r="I1901">
        <v>60</v>
      </c>
      <c r="J1901" t="s">
        <v>17</v>
      </c>
      <c r="K1901">
        <v>0</v>
      </c>
      <c r="L1901">
        <v>0</v>
      </c>
      <c r="M1901">
        <v>40</v>
      </c>
      <c r="N1901">
        <v>30</v>
      </c>
      <c r="O1901">
        <v>20</v>
      </c>
      <c r="P1901">
        <v>12</v>
      </c>
      <c r="Q1901">
        <v>4</v>
      </c>
      <c r="R1901">
        <v>25</v>
      </c>
      <c r="S1901">
        <v>95</v>
      </c>
      <c r="T1901">
        <v>100</v>
      </c>
      <c r="U1901" t="s">
        <v>16</v>
      </c>
    </row>
    <row r="1902" spans="1:21" x14ac:dyDescent="0.45">
      <c r="A1902" t="s">
        <v>1531</v>
      </c>
      <c r="B1902" t="s">
        <v>1532</v>
      </c>
      <c r="C1902" t="s">
        <v>1534</v>
      </c>
      <c r="D1902" s="3" t="s">
        <v>1535</v>
      </c>
      <c r="E1902">
        <v>1998</v>
      </c>
      <c r="F1902">
        <v>1999</v>
      </c>
      <c r="G1902" t="s">
        <v>15</v>
      </c>
      <c r="H1902">
        <v>0</v>
      </c>
      <c r="I1902">
        <v>60</v>
      </c>
      <c r="J1902" t="s">
        <v>17</v>
      </c>
      <c r="K1902">
        <v>0</v>
      </c>
      <c r="L1902">
        <v>0</v>
      </c>
      <c r="M1902">
        <v>40</v>
      </c>
      <c r="N1902">
        <v>25</v>
      </c>
      <c r="O1902">
        <v>15</v>
      </c>
      <c r="P1902">
        <v>12</v>
      </c>
      <c r="Q1902">
        <v>4</v>
      </c>
      <c r="R1902">
        <v>25</v>
      </c>
      <c r="S1902">
        <v>100</v>
      </c>
      <c r="T1902">
        <v>100</v>
      </c>
      <c r="U1902" t="s">
        <v>16</v>
      </c>
    </row>
    <row r="1903" spans="1:21" x14ac:dyDescent="0.45">
      <c r="A1903" t="s">
        <v>1531</v>
      </c>
      <c r="B1903" t="s">
        <v>1532</v>
      </c>
      <c r="C1903" t="s">
        <v>1534</v>
      </c>
      <c r="D1903" s="3" t="s">
        <v>1535</v>
      </c>
      <c r="E1903">
        <v>1998</v>
      </c>
      <c r="F1903">
        <v>1999</v>
      </c>
      <c r="G1903" t="s">
        <v>15</v>
      </c>
      <c r="H1903">
        <v>0</v>
      </c>
      <c r="I1903">
        <v>60</v>
      </c>
      <c r="J1903" t="s">
        <v>17</v>
      </c>
      <c r="K1903">
        <v>0</v>
      </c>
      <c r="L1903">
        <v>0</v>
      </c>
      <c r="M1903">
        <v>40</v>
      </c>
      <c r="N1903">
        <v>20</v>
      </c>
      <c r="O1903">
        <v>10</v>
      </c>
      <c r="P1903">
        <v>12</v>
      </c>
      <c r="Q1903">
        <v>4</v>
      </c>
      <c r="R1903">
        <v>25</v>
      </c>
      <c r="S1903">
        <v>95</v>
      </c>
      <c r="T1903">
        <v>100</v>
      </c>
      <c r="U1903" t="s">
        <v>16</v>
      </c>
    </row>
    <row r="1904" spans="1:21" x14ac:dyDescent="0.45">
      <c r="A1904" t="s">
        <v>1531</v>
      </c>
      <c r="B1904" t="s">
        <v>1532</v>
      </c>
      <c r="C1904" t="s">
        <v>1534</v>
      </c>
      <c r="D1904" s="3" t="s">
        <v>1535</v>
      </c>
      <c r="E1904">
        <v>1998</v>
      </c>
      <c r="F1904">
        <v>1999</v>
      </c>
      <c r="G1904" t="s">
        <v>15</v>
      </c>
      <c r="H1904">
        <v>0</v>
      </c>
      <c r="I1904">
        <v>60</v>
      </c>
      <c r="J1904" t="s">
        <v>17</v>
      </c>
      <c r="K1904">
        <v>0</v>
      </c>
      <c r="L1904">
        <v>0</v>
      </c>
      <c r="M1904">
        <v>40</v>
      </c>
      <c r="N1904">
        <v>15</v>
      </c>
      <c r="O1904">
        <v>5</v>
      </c>
      <c r="P1904">
        <v>12</v>
      </c>
      <c r="Q1904">
        <v>4</v>
      </c>
      <c r="R1904">
        <v>25</v>
      </c>
      <c r="S1904">
        <v>80</v>
      </c>
      <c r="T1904">
        <v>100</v>
      </c>
      <c r="U1904" t="s">
        <v>16</v>
      </c>
    </row>
    <row r="1905" spans="1:21" x14ac:dyDescent="0.45">
      <c r="A1905" t="s">
        <v>1531</v>
      </c>
      <c r="B1905" t="s">
        <v>1533</v>
      </c>
      <c r="C1905" t="s">
        <v>1534</v>
      </c>
      <c r="D1905" s="3" t="s">
        <v>1535</v>
      </c>
      <c r="E1905">
        <v>1998</v>
      </c>
      <c r="F1905">
        <v>1999</v>
      </c>
      <c r="G1905" t="s">
        <v>15</v>
      </c>
      <c r="H1905" t="s">
        <v>16</v>
      </c>
      <c r="I1905">
        <v>0</v>
      </c>
      <c r="J1905" t="s">
        <v>17</v>
      </c>
      <c r="K1905">
        <v>0</v>
      </c>
      <c r="L1905">
        <v>0</v>
      </c>
      <c r="M1905">
        <v>40</v>
      </c>
      <c r="N1905">
        <v>35</v>
      </c>
      <c r="O1905">
        <v>25</v>
      </c>
      <c r="P1905">
        <v>12</v>
      </c>
      <c r="Q1905">
        <v>4</v>
      </c>
      <c r="R1905">
        <v>25</v>
      </c>
      <c r="S1905">
        <v>97</v>
      </c>
      <c r="T1905">
        <v>100</v>
      </c>
      <c r="U1905" t="s">
        <v>16</v>
      </c>
    </row>
    <row r="1906" spans="1:21" x14ac:dyDescent="0.45">
      <c r="A1906" t="s">
        <v>1531</v>
      </c>
      <c r="B1906" t="s">
        <v>1533</v>
      </c>
      <c r="C1906" t="s">
        <v>1534</v>
      </c>
      <c r="D1906" s="3" t="s">
        <v>1535</v>
      </c>
      <c r="E1906">
        <v>1998</v>
      </c>
      <c r="F1906">
        <v>1999</v>
      </c>
      <c r="G1906" t="s">
        <v>15</v>
      </c>
      <c r="H1906" t="s">
        <v>16</v>
      </c>
      <c r="I1906">
        <v>0</v>
      </c>
      <c r="J1906" t="s">
        <v>17</v>
      </c>
      <c r="K1906">
        <v>0</v>
      </c>
      <c r="L1906">
        <v>0</v>
      </c>
      <c r="M1906">
        <v>40</v>
      </c>
      <c r="N1906">
        <v>30</v>
      </c>
      <c r="O1906">
        <v>20</v>
      </c>
      <c r="P1906">
        <v>12</v>
      </c>
      <c r="Q1906">
        <v>4</v>
      </c>
      <c r="R1906">
        <v>25</v>
      </c>
      <c r="S1906">
        <v>97</v>
      </c>
      <c r="T1906">
        <v>100</v>
      </c>
      <c r="U1906" t="s">
        <v>16</v>
      </c>
    </row>
    <row r="1907" spans="1:21" x14ac:dyDescent="0.45">
      <c r="A1907" t="s">
        <v>1531</v>
      </c>
      <c r="B1907" t="s">
        <v>1533</v>
      </c>
      <c r="C1907" t="s">
        <v>1534</v>
      </c>
      <c r="D1907" s="3" t="s">
        <v>1535</v>
      </c>
      <c r="E1907">
        <v>1998</v>
      </c>
      <c r="F1907">
        <v>1999</v>
      </c>
      <c r="G1907" t="s">
        <v>15</v>
      </c>
      <c r="H1907" t="s">
        <v>16</v>
      </c>
      <c r="I1907">
        <v>0</v>
      </c>
      <c r="J1907" t="s">
        <v>17</v>
      </c>
      <c r="K1907">
        <v>0</v>
      </c>
      <c r="L1907">
        <v>0</v>
      </c>
      <c r="M1907">
        <v>40</v>
      </c>
      <c r="N1907">
        <v>25</v>
      </c>
      <c r="O1907">
        <v>15</v>
      </c>
      <c r="P1907">
        <v>12</v>
      </c>
      <c r="Q1907">
        <v>4</v>
      </c>
      <c r="R1907">
        <v>25</v>
      </c>
      <c r="S1907">
        <v>97</v>
      </c>
      <c r="T1907">
        <v>100</v>
      </c>
      <c r="U1907" t="s">
        <v>16</v>
      </c>
    </row>
    <row r="1908" spans="1:21" x14ac:dyDescent="0.45">
      <c r="A1908" t="s">
        <v>1531</v>
      </c>
      <c r="B1908" t="s">
        <v>1533</v>
      </c>
      <c r="C1908" t="s">
        <v>1534</v>
      </c>
      <c r="D1908" s="3" t="s">
        <v>1535</v>
      </c>
      <c r="E1908">
        <v>1998</v>
      </c>
      <c r="F1908">
        <v>1999</v>
      </c>
      <c r="G1908" t="s">
        <v>15</v>
      </c>
      <c r="H1908" t="s">
        <v>16</v>
      </c>
      <c r="I1908">
        <v>0</v>
      </c>
      <c r="J1908" t="s">
        <v>17</v>
      </c>
      <c r="K1908">
        <v>0</v>
      </c>
      <c r="L1908">
        <v>0</v>
      </c>
      <c r="M1908">
        <v>40</v>
      </c>
      <c r="N1908">
        <v>20</v>
      </c>
      <c r="O1908">
        <v>10</v>
      </c>
      <c r="P1908">
        <v>12</v>
      </c>
      <c r="Q1908">
        <v>4</v>
      </c>
      <c r="R1908">
        <v>25</v>
      </c>
      <c r="S1908">
        <v>100</v>
      </c>
      <c r="T1908">
        <v>100</v>
      </c>
      <c r="U1908" t="s">
        <v>16</v>
      </c>
    </row>
    <row r="1909" spans="1:21" x14ac:dyDescent="0.45">
      <c r="A1909" t="s">
        <v>1531</v>
      </c>
      <c r="B1909" t="s">
        <v>1533</v>
      </c>
      <c r="C1909" t="s">
        <v>1534</v>
      </c>
      <c r="D1909" s="3" t="s">
        <v>1535</v>
      </c>
      <c r="E1909">
        <v>1998</v>
      </c>
      <c r="F1909">
        <v>1999</v>
      </c>
      <c r="G1909" t="s">
        <v>15</v>
      </c>
      <c r="H1909" t="s">
        <v>16</v>
      </c>
      <c r="I1909">
        <v>0</v>
      </c>
      <c r="J1909" t="s">
        <v>17</v>
      </c>
      <c r="K1909">
        <v>0</v>
      </c>
      <c r="L1909">
        <v>0</v>
      </c>
      <c r="M1909">
        <v>40</v>
      </c>
      <c r="N1909">
        <v>15</v>
      </c>
      <c r="O1909">
        <v>5</v>
      </c>
      <c r="P1909">
        <v>12</v>
      </c>
      <c r="Q1909">
        <v>4</v>
      </c>
      <c r="R1909">
        <v>25</v>
      </c>
      <c r="S1909">
        <v>54</v>
      </c>
      <c r="T1909">
        <v>100</v>
      </c>
      <c r="U1909" t="s">
        <v>16</v>
      </c>
    </row>
    <row r="1910" spans="1:21" x14ac:dyDescent="0.45">
      <c r="A1910" t="s">
        <v>1531</v>
      </c>
      <c r="B1910" t="s">
        <v>1533</v>
      </c>
      <c r="C1910" t="s">
        <v>1534</v>
      </c>
      <c r="D1910" s="3" t="s">
        <v>1535</v>
      </c>
      <c r="E1910">
        <v>1998</v>
      </c>
      <c r="F1910">
        <v>1999</v>
      </c>
      <c r="G1910" t="s">
        <v>15</v>
      </c>
      <c r="H1910">
        <v>0</v>
      </c>
      <c r="I1910">
        <v>60</v>
      </c>
      <c r="J1910" t="s">
        <v>17</v>
      </c>
      <c r="K1910">
        <v>0</v>
      </c>
      <c r="L1910">
        <v>0</v>
      </c>
      <c r="M1910">
        <v>40</v>
      </c>
      <c r="N1910">
        <v>35</v>
      </c>
      <c r="O1910">
        <v>25</v>
      </c>
      <c r="P1910">
        <v>12</v>
      </c>
      <c r="Q1910">
        <v>4</v>
      </c>
      <c r="R1910">
        <v>25</v>
      </c>
      <c r="S1910">
        <v>97</v>
      </c>
      <c r="T1910">
        <v>100</v>
      </c>
      <c r="U1910" t="s">
        <v>16</v>
      </c>
    </row>
    <row r="1911" spans="1:21" x14ac:dyDescent="0.45">
      <c r="A1911" t="s">
        <v>1531</v>
      </c>
      <c r="B1911" t="s">
        <v>1533</v>
      </c>
      <c r="C1911" t="s">
        <v>1534</v>
      </c>
      <c r="D1911" s="3" t="s">
        <v>1535</v>
      </c>
      <c r="E1911">
        <v>1998</v>
      </c>
      <c r="F1911">
        <v>1999</v>
      </c>
      <c r="G1911" t="s">
        <v>15</v>
      </c>
      <c r="H1911">
        <v>0</v>
      </c>
      <c r="I1911">
        <v>60</v>
      </c>
      <c r="J1911" t="s">
        <v>17</v>
      </c>
      <c r="K1911">
        <v>0</v>
      </c>
      <c r="L1911">
        <v>0</v>
      </c>
      <c r="M1911">
        <v>40</v>
      </c>
      <c r="N1911">
        <v>30</v>
      </c>
      <c r="O1911">
        <v>20</v>
      </c>
      <c r="P1911">
        <v>12</v>
      </c>
      <c r="Q1911">
        <v>4</v>
      </c>
      <c r="R1911">
        <v>25</v>
      </c>
      <c r="S1911">
        <v>97</v>
      </c>
      <c r="T1911">
        <v>100</v>
      </c>
      <c r="U1911" t="s">
        <v>16</v>
      </c>
    </row>
    <row r="1912" spans="1:21" x14ac:dyDescent="0.45">
      <c r="A1912" t="s">
        <v>1531</v>
      </c>
      <c r="B1912" t="s">
        <v>1533</v>
      </c>
      <c r="C1912" t="s">
        <v>1534</v>
      </c>
      <c r="D1912" s="3" t="s">
        <v>1535</v>
      </c>
      <c r="E1912">
        <v>1998</v>
      </c>
      <c r="F1912">
        <v>1999</v>
      </c>
      <c r="G1912" t="s">
        <v>15</v>
      </c>
      <c r="H1912">
        <v>0</v>
      </c>
      <c r="I1912">
        <v>60</v>
      </c>
      <c r="J1912" t="s">
        <v>17</v>
      </c>
      <c r="K1912">
        <v>0</v>
      </c>
      <c r="L1912">
        <v>0</v>
      </c>
      <c r="M1912">
        <v>40</v>
      </c>
      <c r="N1912">
        <v>25</v>
      </c>
      <c r="O1912">
        <v>15</v>
      </c>
      <c r="P1912">
        <v>12</v>
      </c>
      <c r="Q1912">
        <v>4</v>
      </c>
      <c r="R1912">
        <v>25</v>
      </c>
      <c r="S1912">
        <v>97</v>
      </c>
      <c r="T1912">
        <v>100</v>
      </c>
      <c r="U1912" t="s">
        <v>16</v>
      </c>
    </row>
    <row r="1913" spans="1:21" x14ac:dyDescent="0.45">
      <c r="A1913" t="s">
        <v>1531</v>
      </c>
      <c r="B1913" t="s">
        <v>1533</v>
      </c>
      <c r="C1913" t="s">
        <v>1534</v>
      </c>
      <c r="D1913" s="3" t="s">
        <v>1535</v>
      </c>
      <c r="E1913">
        <v>1998</v>
      </c>
      <c r="F1913">
        <v>1999</v>
      </c>
      <c r="G1913" t="s">
        <v>15</v>
      </c>
      <c r="H1913">
        <v>0</v>
      </c>
      <c r="I1913">
        <v>60</v>
      </c>
      <c r="J1913" t="s">
        <v>17</v>
      </c>
      <c r="K1913">
        <v>0</v>
      </c>
      <c r="L1913">
        <v>0</v>
      </c>
      <c r="M1913">
        <v>40</v>
      </c>
      <c r="N1913">
        <v>20</v>
      </c>
      <c r="O1913">
        <v>10</v>
      </c>
      <c r="P1913">
        <v>12</v>
      </c>
      <c r="Q1913">
        <v>4</v>
      </c>
      <c r="R1913">
        <v>25</v>
      </c>
      <c r="S1913">
        <v>90</v>
      </c>
      <c r="T1913">
        <v>100</v>
      </c>
      <c r="U1913" t="s">
        <v>16</v>
      </c>
    </row>
    <row r="1914" spans="1:21" x14ac:dyDescent="0.45">
      <c r="A1914" t="s">
        <v>1531</v>
      </c>
      <c r="B1914" t="s">
        <v>1533</v>
      </c>
      <c r="C1914" t="s">
        <v>1534</v>
      </c>
      <c r="D1914" s="3" t="s">
        <v>1535</v>
      </c>
      <c r="E1914">
        <v>1998</v>
      </c>
      <c r="F1914">
        <v>1999</v>
      </c>
      <c r="G1914" t="s">
        <v>15</v>
      </c>
      <c r="H1914">
        <v>0</v>
      </c>
      <c r="I1914">
        <v>60</v>
      </c>
      <c r="J1914" t="s">
        <v>17</v>
      </c>
      <c r="K1914">
        <v>0</v>
      </c>
      <c r="L1914">
        <v>0</v>
      </c>
      <c r="M1914">
        <v>40</v>
      </c>
      <c r="N1914">
        <v>15</v>
      </c>
      <c r="O1914">
        <v>5</v>
      </c>
      <c r="P1914">
        <v>12</v>
      </c>
      <c r="Q1914">
        <v>4</v>
      </c>
      <c r="R1914">
        <v>25</v>
      </c>
      <c r="S1914">
        <v>63</v>
      </c>
      <c r="T1914">
        <v>100</v>
      </c>
      <c r="U1914" t="s">
        <v>16</v>
      </c>
    </row>
    <row r="1915" spans="1:21" x14ac:dyDescent="0.45">
      <c r="A1915" t="s">
        <v>1531</v>
      </c>
      <c r="B1915" t="s">
        <v>1532</v>
      </c>
      <c r="C1915" t="s">
        <v>1534</v>
      </c>
      <c r="D1915" s="3" t="s">
        <v>1535</v>
      </c>
      <c r="E1915">
        <v>1998</v>
      </c>
      <c r="F1915">
        <v>1999</v>
      </c>
      <c r="G1915" t="s">
        <v>15</v>
      </c>
      <c r="H1915">
        <v>0</v>
      </c>
      <c r="I1915">
        <v>60</v>
      </c>
      <c r="J1915" t="s">
        <v>17</v>
      </c>
      <c r="K1915">
        <v>0</v>
      </c>
      <c r="L1915">
        <v>0</v>
      </c>
      <c r="M1915">
        <v>40</v>
      </c>
      <c r="N1915">
        <v>30</v>
      </c>
      <c r="O1915">
        <v>20</v>
      </c>
      <c r="P1915">
        <v>0</v>
      </c>
      <c r="Q1915">
        <v>4</v>
      </c>
      <c r="R1915">
        <v>25</v>
      </c>
      <c r="S1915">
        <v>0</v>
      </c>
      <c r="T1915">
        <v>100</v>
      </c>
      <c r="U1915" t="s">
        <v>16</v>
      </c>
    </row>
    <row r="1916" spans="1:21" x14ac:dyDescent="0.45">
      <c r="A1916" t="s">
        <v>1531</v>
      </c>
      <c r="B1916" t="s">
        <v>1533</v>
      </c>
      <c r="C1916" t="s">
        <v>1534</v>
      </c>
      <c r="D1916" s="3" t="s">
        <v>1535</v>
      </c>
      <c r="E1916">
        <v>1998</v>
      </c>
      <c r="F1916">
        <v>1999</v>
      </c>
      <c r="G1916" t="s">
        <v>15</v>
      </c>
      <c r="H1916" t="s">
        <v>16</v>
      </c>
      <c r="I1916">
        <v>0</v>
      </c>
      <c r="J1916" t="s">
        <v>17</v>
      </c>
      <c r="K1916">
        <v>0</v>
      </c>
      <c r="L1916">
        <v>0</v>
      </c>
      <c r="M1916">
        <v>40</v>
      </c>
      <c r="N1916">
        <v>30</v>
      </c>
      <c r="O1916">
        <v>20</v>
      </c>
      <c r="P1916">
        <v>0</v>
      </c>
      <c r="Q1916">
        <v>4</v>
      </c>
      <c r="R1916">
        <v>25</v>
      </c>
      <c r="S1916">
        <v>95</v>
      </c>
      <c r="T1916">
        <v>100</v>
      </c>
      <c r="U1916" t="s">
        <v>16</v>
      </c>
    </row>
    <row r="1917" spans="1:21" x14ac:dyDescent="0.45">
      <c r="A1917" t="s">
        <v>1531</v>
      </c>
      <c r="B1917" t="s">
        <v>1533</v>
      </c>
      <c r="C1917" t="s">
        <v>1534</v>
      </c>
      <c r="D1917" s="3" t="s">
        <v>1535</v>
      </c>
      <c r="E1917">
        <v>1998</v>
      </c>
      <c r="F1917">
        <v>1999</v>
      </c>
      <c r="G1917" t="s">
        <v>15</v>
      </c>
      <c r="H1917">
        <v>0</v>
      </c>
      <c r="I1917">
        <v>60</v>
      </c>
      <c r="J1917" t="s">
        <v>17</v>
      </c>
      <c r="K1917">
        <v>0</v>
      </c>
      <c r="L1917">
        <v>0</v>
      </c>
      <c r="M1917">
        <v>40</v>
      </c>
      <c r="N1917">
        <v>30</v>
      </c>
      <c r="O1917">
        <v>20</v>
      </c>
      <c r="P1917">
        <v>0</v>
      </c>
      <c r="Q1917">
        <v>4</v>
      </c>
      <c r="R1917">
        <v>25</v>
      </c>
      <c r="S1917">
        <v>79</v>
      </c>
      <c r="T1917">
        <v>100</v>
      </c>
      <c r="U1917" t="s">
        <v>16</v>
      </c>
    </row>
    <row r="1918" spans="1:21" x14ac:dyDescent="0.45">
      <c r="A1918" t="s">
        <v>1536</v>
      </c>
      <c r="B1918" t="s">
        <v>781</v>
      </c>
      <c r="C1918" t="s">
        <v>1537</v>
      </c>
      <c r="D1918" s="3" t="s">
        <v>1538</v>
      </c>
      <c r="E1918">
        <v>2000</v>
      </c>
      <c r="F1918">
        <v>2000</v>
      </c>
      <c r="G1918" t="s">
        <v>15</v>
      </c>
      <c r="H1918" t="s">
        <v>16</v>
      </c>
      <c r="I1918">
        <v>0</v>
      </c>
      <c r="J1918" t="s">
        <v>17</v>
      </c>
      <c r="K1918">
        <v>0</v>
      </c>
      <c r="L1918">
        <v>0</v>
      </c>
      <c r="M1918">
        <v>160</v>
      </c>
      <c r="N1918">
        <v>5</v>
      </c>
      <c r="O1918">
        <v>5</v>
      </c>
      <c r="P1918" t="s">
        <v>16</v>
      </c>
      <c r="Q1918">
        <v>4</v>
      </c>
      <c r="R1918">
        <v>25</v>
      </c>
      <c r="S1918">
        <v>6</v>
      </c>
      <c r="T1918" t="s">
        <v>16</v>
      </c>
      <c r="U1918" t="s">
        <v>16</v>
      </c>
    </row>
    <row r="1919" spans="1:21" x14ac:dyDescent="0.45">
      <c r="A1919" t="s">
        <v>1536</v>
      </c>
      <c r="B1919" t="s">
        <v>781</v>
      </c>
      <c r="C1919" t="s">
        <v>1537</v>
      </c>
      <c r="D1919" s="3" t="s">
        <v>1538</v>
      </c>
      <c r="E1919">
        <v>2000</v>
      </c>
      <c r="F1919">
        <v>2000</v>
      </c>
      <c r="G1919" t="s">
        <v>15</v>
      </c>
      <c r="H1919" t="s">
        <v>16</v>
      </c>
      <c r="I1919">
        <v>0</v>
      </c>
      <c r="J1919" t="s">
        <v>15</v>
      </c>
      <c r="K1919">
        <v>0</v>
      </c>
      <c r="L1919">
        <v>0</v>
      </c>
      <c r="M1919">
        <v>160</v>
      </c>
      <c r="N1919">
        <v>5</v>
      </c>
      <c r="O1919">
        <v>5</v>
      </c>
      <c r="P1919" t="s">
        <v>16</v>
      </c>
      <c r="Q1919">
        <v>4</v>
      </c>
      <c r="R1919">
        <v>25</v>
      </c>
      <c r="S1919">
        <v>84</v>
      </c>
      <c r="T1919" t="s">
        <v>16</v>
      </c>
      <c r="U1919" t="s">
        <v>16</v>
      </c>
    </row>
    <row r="1920" spans="1:21" x14ac:dyDescent="0.45">
      <c r="A1920" t="s">
        <v>1536</v>
      </c>
      <c r="B1920" t="s">
        <v>781</v>
      </c>
      <c r="C1920" t="s">
        <v>1537</v>
      </c>
      <c r="D1920" s="3" t="s">
        <v>1538</v>
      </c>
      <c r="E1920">
        <v>2000</v>
      </c>
      <c r="F1920">
        <v>2000</v>
      </c>
      <c r="G1920" t="s">
        <v>15</v>
      </c>
      <c r="H1920">
        <v>20</v>
      </c>
      <c r="I1920">
        <v>112</v>
      </c>
      <c r="J1920" t="s">
        <v>17</v>
      </c>
      <c r="K1920">
        <v>0</v>
      </c>
      <c r="L1920">
        <v>0</v>
      </c>
      <c r="M1920">
        <v>160</v>
      </c>
      <c r="N1920">
        <v>5</v>
      </c>
      <c r="O1920">
        <v>5</v>
      </c>
      <c r="P1920" t="s">
        <v>16</v>
      </c>
      <c r="Q1920">
        <v>4</v>
      </c>
      <c r="R1920">
        <v>25</v>
      </c>
      <c r="S1920">
        <v>76</v>
      </c>
      <c r="T1920" t="s">
        <v>16</v>
      </c>
      <c r="U1920" t="s">
        <v>16</v>
      </c>
    </row>
    <row r="1921" spans="1:21" x14ac:dyDescent="0.45">
      <c r="A1921" t="s">
        <v>1536</v>
      </c>
      <c r="B1921" t="s">
        <v>781</v>
      </c>
      <c r="C1921" t="s">
        <v>1537</v>
      </c>
      <c r="D1921" s="3" t="s">
        <v>1538</v>
      </c>
      <c r="E1921">
        <v>2000</v>
      </c>
      <c r="F1921">
        <v>2000</v>
      </c>
      <c r="G1921" t="s">
        <v>15</v>
      </c>
      <c r="H1921">
        <v>20</v>
      </c>
      <c r="I1921">
        <v>112</v>
      </c>
      <c r="J1921" t="s">
        <v>15</v>
      </c>
      <c r="K1921">
        <v>0</v>
      </c>
      <c r="L1921">
        <v>0</v>
      </c>
      <c r="M1921">
        <v>160</v>
      </c>
      <c r="N1921">
        <v>5</v>
      </c>
      <c r="O1921">
        <v>5</v>
      </c>
      <c r="P1921" t="s">
        <v>16</v>
      </c>
      <c r="Q1921">
        <v>4</v>
      </c>
      <c r="R1921">
        <v>25</v>
      </c>
      <c r="S1921">
        <v>88</v>
      </c>
      <c r="T1921" t="s">
        <v>16</v>
      </c>
      <c r="U1921" t="s">
        <v>16</v>
      </c>
    </row>
    <row r="1922" spans="1:21" x14ac:dyDescent="0.45">
      <c r="A1922" t="s">
        <v>1539</v>
      </c>
      <c r="B1922" t="s">
        <v>84</v>
      </c>
      <c r="C1922" t="s">
        <v>1540</v>
      </c>
      <c r="D1922" s="3" t="s">
        <v>1541</v>
      </c>
      <c r="E1922">
        <v>2004</v>
      </c>
      <c r="F1922">
        <v>2004</v>
      </c>
      <c r="G1922" t="s">
        <v>15</v>
      </c>
      <c r="H1922">
        <v>4</v>
      </c>
      <c r="I1922">
        <v>7</v>
      </c>
      <c r="J1922" t="s">
        <v>17</v>
      </c>
      <c r="K1922">
        <v>0</v>
      </c>
      <c r="L1922">
        <v>0</v>
      </c>
      <c r="M1922">
        <v>28</v>
      </c>
      <c r="N1922">
        <v>20</v>
      </c>
      <c r="O1922">
        <v>20</v>
      </c>
      <c r="P1922">
        <v>12</v>
      </c>
      <c r="Q1922">
        <v>4</v>
      </c>
      <c r="R1922">
        <v>50</v>
      </c>
      <c r="S1922">
        <v>90</v>
      </c>
      <c r="T1922" t="s">
        <v>16</v>
      </c>
      <c r="U1922" t="s">
        <v>16</v>
      </c>
    </row>
    <row r="1923" spans="1:21" x14ac:dyDescent="0.45">
      <c r="A1923" t="s">
        <v>1542</v>
      </c>
      <c r="B1923" t="s">
        <v>35</v>
      </c>
      <c r="C1923" t="s">
        <v>1543</v>
      </c>
      <c r="D1923" s="3" t="s">
        <v>1544</v>
      </c>
      <c r="E1923">
        <v>2000</v>
      </c>
      <c r="F1923">
        <v>2000</v>
      </c>
      <c r="G1923" t="s">
        <v>15</v>
      </c>
      <c r="H1923" t="s">
        <v>16</v>
      </c>
      <c r="I1923">
        <v>0</v>
      </c>
      <c r="J1923" t="s">
        <v>17</v>
      </c>
      <c r="K1923">
        <v>0</v>
      </c>
      <c r="L1923">
        <v>0</v>
      </c>
      <c r="M1923" t="s">
        <v>16</v>
      </c>
      <c r="N1923">
        <v>3</v>
      </c>
      <c r="O1923">
        <v>3</v>
      </c>
      <c r="P1923" t="s">
        <v>16</v>
      </c>
      <c r="Q1923">
        <v>2</v>
      </c>
      <c r="R1923">
        <v>100</v>
      </c>
      <c r="S1923">
        <v>100</v>
      </c>
      <c r="T1923" t="s">
        <v>16</v>
      </c>
      <c r="U1923" t="s">
        <v>16</v>
      </c>
    </row>
    <row r="1924" spans="1:21" x14ac:dyDescent="0.45">
      <c r="A1924" t="s">
        <v>1545</v>
      </c>
      <c r="B1924" t="s">
        <v>118</v>
      </c>
      <c r="C1924" t="s">
        <v>471</v>
      </c>
      <c r="D1924" s="3" t="s">
        <v>1546</v>
      </c>
      <c r="E1924">
        <v>2002</v>
      </c>
      <c r="F1924">
        <v>2002</v>
      </c>
      <c r="G1924" t="s">
        <v>17</v>
      </c>
      <c r="H1924" t="s">
        <v>16</v>
      </c>
      <c r="I1924">
        <v>0</v>
      </c>
      <c r="J1924" t="s">
        <v>17</v>
      </c>
      <c r="K1924">
        <v>0</v>
      </c>
      <c r="L1924">
        <v>0</v>
      </c>
      <c r="M1924">
        <v>45</v>
      </c>
      <c r="N1924">
        <v>15</v>
      </c>
      <c r="O1924">
        <v>15</v>
      </c>
      <c r="P1924">
        <v>8</v>
      </c>
      <c r="Q1924">
        <v>4</v>
      </c>
      <c r="R1924">
        <v>30</v>
      </c>
      <c r="S1924">
        <v>18</v>
      </c>
      <c r="T1924" t="s">
        <v>16</v>
      </c>
      <c r="U1924" t="s">
        <v>16</v>
      </c>
    </row>
    <row r="1925" spans="1:21" x14ac:dyDescent="0.45">
      <c r="A1925" t="s">
        <v>1547</v>
      </c>
      <c r="B1925" t="s">
        <v>1236</v>
      </c>
      <c r="C1925" t="s">
        <v>1548</v>
      </c>
      <c r="D1925" s="3" t="s">
        <v>1549</v>
      </c>
      <c r="E1925">
        <v>2000</v>
      </c>
      <c r="F1925">
        <v>2000</v>
      </c>
      <c r="G1925" t="s">
        <v>15</v>
      </c>
      <c r="H1925" t="s">
        <v>16</v>
      </c>
      <c r="I1925">
        <v>0</v>
      </c>
      <c r="J1925" t="s">
        <v>17</v>
      </c>
      <c r="K1925">
        <v>0</v>
      </c>
      <c r="L1925">
        <v>0</v>
      </c>
      <c r="M1925">
        <v>77</v>
      </c>
      <c r="N1925">
        <v>3</v>
      </c>
      <c r="O1925">
        <v>3</v>
      </c>
      <c r="P1925" t="s">
        <v>16</v>
      </c>
      <c r="Q1925">
        <v>9</v>
      </c>
      <c r="R1925">
        <v>1</v>
      </c>
      <c r="S1925">
        <v>55</v>
      </c>
      <c r="T1925" t="s">
        <v>16</v>
      </c>
      <c r="U1925" t="s">
        <v>16</v>
      </c>
    </row>
    <row r="1926" spans="1:21" x14ac:dyDescent="0.45">
      <c r="A1926" t="s">
        <v>1547</v>
      </c>
      <c r="B1926" t="s">
        <v>35</v>
      </c>
      <c r="C1926" t="s">
        <v>1548</v>
      </c>
      <c r="D1926" s="3" t="s">
        <v>1549</v>
      </c>
      <c r="E1926">
        <v>2000</v>
      </c>
      <c r="F1926">
        <v>2000</v>
      </c>
      <c r="G1926" t="s">
        <v>15</v>
      </c>
      <c r="H1926" t="s">
        <v>16</v>
      </c>
      <c r="I1926">
        <v>0</v>
      </c>
      <c r="J1926" t="s">
        <v>17</v>
      </c>
      <c r="K1926">
        <v>0</v>
      </c>
      <c r="L1926">
        <v>0</v>
      </c>
      <c r="M1926">
        <v>77</v>
      </c>
      <c r="N1926">
        <v>3</v>
      </c>
      <c r="O1926">
        <v>3</v>
      </c>
      <c r="P1926" t="s">
        <v>16</v>
      </c>
      <c r="Q1926">
        <v>9</v>
      </c>
      <c r="R1926">
        <v>1</v>
      </c>
      <c r="S1926">
        <v>39</v>
      </c>
      <c r="T1926" t="s">
        <v>16</v>
      </c>
      <c r="U1926" t="s">
        <v>16</v>
      </c>
    </row>
    <row r="1927" spans="1:21" x14ac:dyDescent="0.45">
      <c r="A1927" t="s">
        <v>1550</v>
      </c>
      <c r="B1927" t="s">
        <v>1551</v>
      </c>
      <c r="C1927" t="s">
        <v>1552</v>
      </c>
      <c r="D1927" s="3" t="s">
        <v>1553</v>
      </c>
      <c r="E1927">
        <v>1997</v>
      </c>
      <c r="F1927">
        <v>1997</v>
      </c>
      <c r="G1927" t="s">
        <v>17</v>
      </c>
      <c r="H1927" t="s">
        <v>16</v>
      </c>
      <c r="I1927">
        <v>0</v>
      </c>
      <c r="J1927" t="s">
        <v>17</v>
      </c>
      <c r="K1927">
        <v>0</v>
      </c>
      <c r="L1927">
        <v>0</v>
      </c>
      <c r="M1927">
        <f>48*7</f>
        <v>336</v>
      </c>
      <c r="N1927">
        <v>15</v>
      </c>
      <c r="O1927">
        <v>6</v>
      </c>
      <c r="P1927">
        <v>14</v>
      </c>
      <c r="Q1927">
        <v>3</v>
      </c>
      <c r="R1927">
        <v>50</v>
      </c>
      <c r="S1927">
        <v>0</v>
      </c>
      <c r="T1927">
        <v>100</v>
      </c>
      <c r="U1927" t="s">
        <v>16</v>
      </c>
    </row>
    <row r="1928" spans="1:21" x14ac:dyDescent="0.45">
      <c r="A1928" t="s">
        <v>1550</v>
      </c>
      <c r="B1928" t="s">
        <v>1551</v>
      </c>
      <c r="C1928" t="s">
        <v>1552</v>
      </c>
      <c r="D1928" s="3" t="s">
        <v>1553</v>
      </c>
      <c r="E1928">
        <v>1997</v>
      </c>
      <c r="F1928">
        <v>1997</v>
      </c>
      <c r="G1928" t="s">
        <v>17</v>
      </c>
      <c r="H1928" t="s">
        <v>16</v>
      </c>
      <c r="I1928">
        <v>0</v>
      </c>
      <c r="J1928" t="s">
        <v>17</v>
      </c>
      <c r="K1928">
        <v>0</v>
      </c>
      <c r="L1928">
        <v>0</v>
      </c>
      <c r="M1928">
        <f t="shared" ref="M1928:M1932" si="12">48*7</f>
        <v>336</v>
      </c>
      <c r="N1928">
        <v>20</v>
      </c>
      <c r="O1928">
        <v>10</v>
      </c>
      <c r="P1928">
        <v>14</v>
      </c>
      <c r="Q1928">
        <v>3</v>
      </c>
      <c r="R1928">
        <v>50</v>
      </c>
      <c r="S1928">
        <v>50</v>
      </c>
      <c r="T1928">
        <v>100</v>
      </c>
      <c r="U1928" t="s">
        <v>16</v>
      </c>
    </row>
    <row r="1929" spans="1:21" x14ac:dyDescent="0.45">
      <c r="A1929" t="s">
        <v>1550</v>
      </c>
      <c r="B1929" t="s">
        <v>1551</v>
      </c>
      <c r="C1929" t="s">
        <v>1552</v>
      </c>
      <c r="D1929" s="3" t="s">
        <v>1553</v>
      </c>
      <c r="E1929">
        <v>1997</v>
      </c>
      <c r="F1929">
        <v>1997</v>
      </c>
      <c r="G1929" t="s">
        <v>17</v>
      </c>
      <c r="H1929" t="s">
        <v>16</v>
      </c>
      <c r="I1929">
        <v>0</v>
      </c>
      <c r="J1929" t="s">
        <v>17</v>
      </c>
      <c r="K1929">
        <v>0</v>
      </c>
      <c r="L1929">
        <v>0</v>
      </c>
      <c r="M1929">
        <f t="shared" si="12"/>
        <v>336</v>
      </c>
      <c r="N1929">
        <v>25</v>
      </c>
      <c r="O1929">
        <v>15</v>
      </c>
      <c r="P1929">
        <v>14</v>
      </c>
      <c r="Q1929">
        <v>3</v>
      </c>
      <c r="R1929">
        <v>50</v>
      </c>
      <c r="S1929">
        <v>72</v>
      </c>
      <c r="T1929">
        <v>100</v>
      </c>
      <c r="U1929" t="s">
        <v>16</v>
      </c>
    </row>
    <row r="1930" spans="1:21" x14ac:dyDescent="0.45">
      <c r="A1930" t="s">
        <v>1550</v>
      </c>
      <c r="B1930" t="s">
        <v>1551</v>
      </c>
      <c r="C1930" t="s">
        <v>1552</v>
      </c>
      <c r="D1930" s="3" t="s">
        <v>1553</v>
      </c>
      <c r="E1930">
        <v>1997</v>
      </c>
      <c r="F1930">
        <v>1997</v>
      </c>
      <c r="G1930" t="s">
        <v>17</v>
      </c>
      <c r="H1930" t="s">
        <v>16</v>
      </c>
      <c r="I1930">
        <v>0</v>
      </c>
      <c r="J1930" t="s">
        <v>17</v>
      </c>
      <c r="K1930">
        <v>0</v>
      </c>
      <c r="L1930">
        <v>0</v>
      </c>
      <c r="M1930">
        <f t="shared" si="12"/>
        <v>336</v>
      </c>
      <c r="N1930">
        <v>30</v>
      </c>
      <c r="O1930">
        <v>15</v>
      </c>
      <c r="P1930">
        <v>14</v>
      </c>
      <c r="Q1930">
        <v>3</v>
      </c>
      <c r="R1930">
        <v>50</v>
      </c>
      <c r="S1930">
        <v>33</v>
      </c>
      <c r="T1930">
        <v>100</v>
      </c>
      <c r="U1930" t="s">
        <v>16</v>
      </c>
    </row>
    <row r="1931" spans="1:21" x14ac:dyDescent="0.45">
      <c r="A1931" t="s">
        <v>1550</v>
      </c>
      <c r="B1931" t="s">
        <v>1551</v>
      </c>
      <c r="C1931" t="s">
        <v>1552</v>
      </c>
      <c r="D1931" s="3" t="s">
        <v>1553</v>
      </c>
      <c r="E1931">
        <v>1997</v>
      </c>
      <c r="F1931">
        <v>1997</v>
      </c>
      <c r="G1931" t="s">
        <v>17</v>
      </c>
      <c r="H1931" t="s">
        <v>16</v>
      </c>
      <c r="I1931">
        <v>0</v>
      </c>
      <c r="J1931" t="s">
        <v>17</v>
      </c>
      <c r="K1931">
        <v>0</v>
      </c>
      <c r="L1931">
        <v>0</v>
      </c>
      <c r="M1931">
        <f t="shared" si="12"/>
        <v>336</v>
      </c>
      <c r="N1931">
        <v>35</v>
      </c>
      <c r="O1931">
        <v>20</v>
      </c>
      <c r="P1931">
        <v>14</v>
      </c>
      <c r="Q1931">
        <v>3</v>
      </c>
      <c r="R1931">
        <v>50</v>
      </c>
      <c r="S1931">
        <v>0</v>
      </c>
      <c r="T1931">
        <v>100</v>
      </c>
      <c r="U1931" t="s">
        <v>16</v>
      </c>
    </row>
    <row r="1932" spans="1:21" x14ac:dyDescent="0.45">
      <c r="A1932" t="s">
        <v>1550</v>
      </c>
      <c r="B1932" t="s">
        <v>1551</v>
      </c>
      <c r="C1932" t="s">
        <v>1552</v>
      </c>
      <c r="D1932" s="3" t="s">
        <v>1553</v>
      </c>
      <c r="E1932">
        <v>1997</v>
      </c>
      <c r="F1932">
        <v>1997</v>
      </c>
      <c r="G1932" t="s">
        <v>17</v>
      </c>
      <c r="H1932" t="s">
        <v>16</v>
      </c>
      <c r="I1932">
        <v>0</v>
      </c>
      <c r="J1932" t="s">
        <v>17</v>
      </c>
      <c r="K1932">
        <v>0</v>
      </c>
      <c r="L1932">
        <v>0</v>
      </c>
      <c r="M1932">
        <f t="shared" si="12"/>
        <v>336</v>
      </c>
      <c r="N1932">
        <v>5</v>
      </c>
      <c r="O1932">
        <v>5</v>
      </c>
      <c r="P1932">
        <v>14</v>
      </c>
      <c r="Q1932">
        <v>3</v>
      </c>
      <c r="R1932">
        <v>50</v>
      </c>
      <c r="S1932">
        <v>0</v>
      </c>
      <c r="T1932">
        <v>100</v>
      </c>
      <c r="U1932" t="s">
        <v>16</v>
      </c>
    </row>
    <row r="1933" spans="1:21" x14ac:dyDescent="0.45">
      <c r="A1933" t="s">
        <v>1554</v>
      </c>
      <c r="B1933" t="s">
        <v>224</v>
      </c>
      <c r="C1933" t="s">
        <v>1556</v>
      </c>
      <c r="D1933" s="3" t="s">
        <v>1557</v>
      </c>
      <c r="E1933">
        <v>2001</v>
      </c>
      <c r="F1933">
        <v>2002</v>
      </c>
      <c r="G1933" t="s">
        <v>15</v>
      </c>
      <c r="H1933" t="s">
        <v>16</v>
      </c>
      <c r="I1933">
        <v>0</v>
      </c>
      <c r="J1933" t="s">
        <v>17</v>
      </c>
      <c r="K1933">
        <v>0</v>
      </c>
      <c r="L1933">
        <v>0</v>
      </c>
      <c r="M1933">
        <v>30</v>
      </c>
      <c r="N1933">
        <v>20</v>
      </c>
      <c r="O1933">
        <v>7</v>
      </c>
      <c r="P1933">
        <v>12</v>
      </c>
      <c r="Q1933">
        <v>4</v>
      </c>
      <c r="R1933">
        <v>50</v>
      </c>
      <c r="S1933">
        <v>97</v>
      </c>
      <c r="T1933" t="s">
        <v>16</v>
      </c>
      <c r="U1933" t="s">
        <v>16</v>
      </c>
    </row>
    <row r="1934" spans="1:21" x14ac:dyDescent="0.45">
      <c r="A1934" t="s">
        <v>1554</v>
      </c>
      <c r="B1934" t="s">
        <v>720</v>
      </c>
      <c r="C1934" t="s">
        <v>1555</v>
      </c>
      <c r="D1934" s="3" t="s">
        <v>1558</v>
      </c>
      <c r="E1934">
        <v>2001</v>
      </c>
      <c r="F1934">
        <v>2002</v>
      </c>
      <c r="G1934" t="s">
        <v>15</v>
      </c>
      <c r="H1934" t="s">
        <v>16</v>
      </c>
      <c r="I1934">
        <v>0</v>
      </c>
      <c r="J1934" t="s">
        <v>17</v>
      </c>
      <c r="K1934">
        <v>0</v>
      </c>
      <c r="L1934">
        <v>0</v>
      </c>
      <c r="M1934">
        <v>30</v>
      </c>
      <c r="N1934">
        <v>25</v>
      </c>
      <c r="O1934">
        <v>10</v>
      </c>
      <c r="P1934">
        <v>12</v>
      </c>
      <c r="Q1934">
        <v>4</v>
      </c>
      <c r="R1934">
        <v>50</v>
      </c>
      <c r="S1934">
        <v>83</v>
      </c>
      <c r="T1934" t="s">
        <v>16</v>
      </c>
      <c r="U1934" t="s">
        <v>16</v>
      </c>
    </row>
    <row r="1935" spans="1:21" x14ac:dyDescent="0.45">
      <c r="A1935" t="s">
        <v>1561</v>
      </c>
      <c r="B1935" t="s">
        <v>1533</v>
      </c>
      <c r="C1935" t="s">
        <v>1559</v>
      </c>
      <c r="D1935" s="3" t="s">
        <v>1560</v>
      </c>
      <c r="E1935">
        <v>2001</v>
      </c>
      <c r="F1935">
        <v>2001</v>
      </c>
      <c r="G1935" t="s">
        <v>15</v>
      </c>
      <c r="H1935" t="s">
        <v>16</v>
      </c>
      <c r="I1935">
        <v>0</v>
      </c>
      <c r="J1935" t="s">
        <v>17</v>
      </c>
      <c r="K1935">
        <v>0</v>
      </c>
      <c r="L1935">
        <v>0</v>
      </c>
      <c r="M1935">
        <v>34</v>
      </c>
      <c r="N1935">
        <v>10</v>
      </c>
      <c r="O1935">
        <v>10</v>
      </c>
      <c r="P1935">
        <v>16</v>
      </c>
      <c r="Q1935">
        <v>4</v>
      </c>
      <c r="R1935">
        <v>25</v>
      </c>
      <c r="S1935">
        <v>45</v>
      </c>
      <c r="T1935" t="s">
        <v>16</v>
      </c>
      <c r="U1935" t="s">
        <v>16</v>
      </c>
    </row>
    <row r="1936" spans="1:21" x14ac:dyDescent="0.45">
      <c r="A1936" t="s">
        <v>1561</v>
      </c>
      <c r="B1936" t="s">
        <v>1533</v>
      </c>
      <c r="C1936" t="s">
        <v>1559</v>
      </c>
      <c r="D1936" s="3" t="s">
        <v>1560</v>
      </c>
      <c r="E1936">
        <v>2001</v>
      </c>
      <c r="F1936">
        <v>2001</v>
      </c>
      <c r="G1936" t="s">
        <v>15</v>
      </c>
      <c r="H1936" t="s">
        <v>16</v>
      </c>
      <c r="I1936">
        <v>0</v>
      </c>
      <c r="J1936" t="s">
        <v>17</v>
      </c>
      <c r="K1936">
        <v>0</v>
      </c>
      <c r="L1936">
        <v>0</v>
      </c>
      <c r="M1936">
        <v>34</v>
      </c>
      <c r="N1936">
        <v>15</v>
      </c>
      <c r="O1936">
        <v>15</v>
      </c>
      <c r="P1936">
        <v>16</v>
      </c>
      <c r="Q1936">
        <v>4</v>
      </c>
      <c r="R1936">
        <v>25</v>
      </c>
      <c r="S1936">
        <v>70</v>
      </c>
      <c r="T1936" t="s">
        <v>16</v>
      </c>
      <c r="U1936" t="s">
        <v>16</v>
      </c>
    </row>
    <row r="1937" spans="1:21" x14ac:dyDescent="0.45">
      <c r="A1937" t="s">
        <v>1561</v>
      </c>
      <c r="B1937" t="s">
        <v>1533</v>
      </c>
      <c r="C1937" t="s">
        <v>1559</v>
      </c>
      <c r="D1937" s="3" t="s">
        <v>1560</v>
      </c>
      <c r="E1937">
        <v>2001</v>
      </c>
      <c r="F1937">
        <v>2001</v>
      </c>
      <c r="G1937" t="s">
        <v>15</v>
      </c>
      <c r="H1937" t="s">
        <v>16</v>
      </c>
      <c r="I1937">
        <v>0</v>
      </c>
      <c r="J1937" t="s">
        <v>17</v>
      </c>
      <c r="K1937">
        <v>0</v>
      </c>
      <c r="L1937">
        <v>0</v>
      </c>
      <c r="M1937">
        <v>34</v>
      </c>
      <c r="N1937">
        <v>20</v>
      </c>
      <c r="O1937">
        <v>20</v>
      </c>
      <c r="P1937">
        <v>16</v>
      </c>
      <c r="Q1937">
        <v>4</v>
      </c>
      <c r="R1937">
        <v>25</v>
      </c>
      <c r="S1937">
        <v>60</v>
      </c>
      <c r="T1937" t="s">
        <v>16</v>
      </c>
      <c r="U1937" t="s">
        <v>16</v>
      </c>
    </row>
    <row r="1938" spans="1:21" x14ac:dyDescent="0.45">
      <c r="A1938" t="s">
        <v>1562</v>
      </c>
      <c r="B1938" t="s">
        <v>1563</v>
      </c>
      <c r="C1938" t="s">
        <v>1564</v>
      </c>
      <c r="E1938">
        <v>2000</v>
      </c>
      <c r="F1938">
        <v>2000</v>
      </c>
      <c r="G1938" t="s">
        <v>15</v>
      </c>
      <c r="H1938" t="s">
        <v>16</v>
      </c>
      <c r="I1938">
        <v>0</v>
      </c>
      <c r="J1938" t="s">
        <v>17</v>
      </c>
      <c r="K1938">
        <v>0</v>
      </c>
      <c r="L1938">
        <v>0</v>
      </c>
      <c r="M1938">
        <f>24*7</f>
        <v>168</v>
      </c>
      <c r="N1938">
        <v>12</v>
      </c>
      <c r="O1938">
        <v>2</v>
      </c>
      <c r="P1938">
        <v>12</v>
      </c>
      <c r="Q1938">
        <v>5</v>
      </c>
      <c r="R1938">
        <v>20</v>
      </c>
      <c r="S1938">
        <v>6</v>
      </c>
      <c r="T1938" t="s">
        <v>16</v>
      </c>
      <c r="U1938" t="s">
        <v>16</v>
      </c>
    </row>
    <row r="1939" spans="1:21" x14ac:dyDescent="0.45">
      <c r="A1939" t="s">
        <v>1562</v>
      </c>
      <c r="B1939" t="s">
        <v>1563</v>
      </c>
      <c r="C1939" t="s">
        <v>1565</v>
      </c>
      <c r="E1939">
        <v>1999</v>
      </c>
      <c r="F1939">
        <v>1999</v>
      </c>
      <c r="G1939" t="s">
        <v>15</v>
      </c>
      <c r="H1939" t="s">
        <v>16</v>
      </c>
      <c r="I1939">
        <v>0</v>
      </c>
      <c r="J1939" t="s">
        <v>17</v>
      </c>
      <c r="K1939">
        <v>0</v>
      </c>
      <c r="L1939">
        <v>0</v>
      </c>
      <c r="M1939">
        <f>24*7</f>
        <v>168</v>
      </c>
      <c r="N1939">
        <v>12</v>
      </c>
      <c r="O1939">
        <v>2</v>
      </c>
      <c r="P1939">
        <v>12</v>
      </c>
      <c r="Q1939">
        <v>5</v>
      </c>
      <c r="R1939">
        <v>20</v>
      </c>
      <c r="S1939">
        <v>0</v>
      </c>
      <c r="T1939" t="s">
        <v>16</v>
      </c>
      <c r="U1939" t="s">
        <v>16</v>
      </c>
    </row>
    <row r="1940" spans="1:21" x14ac:dyDescent="0.45">
      <c r="A1940" t="s">
        <v>1562</v>
      </c>
      <c r="B1940" t="s">
        <v>1563</v>
      </c>
      <c r="C1940" t="s">
        <v>1564</v>
      </c>
      <c r="E1940">
        <v>2000</v>
      </c>
      <c r="F1940">
        <v>2000</v>
      </c>
      <c r="G1940" t="s">
        <v>15</v>
      </c>
      <c r="H1940" t="s">
        <v>16</v>
      </c>
      <c r="I1940">
        <v>0</v>
      </c>
      <c r="J1940" t="s">
        <v>17</v>
      </c>
      <c r="K1940">
        <v>0</v>
      </c>
      <c r="L1940">
        <v>0</v>
      </c>
      <c r="M1940">
        <f t="shared" ref="M1940:M1945" si="13">24*7</f>
        <v>168</v>
      </c>
      <c r="N1940">
        <v>19</v>
      </c>
      <c r="O1940">
        <v>9</v>
      </c>
      <c r="P1940">
        <v>12</v>
      </c>
      <c r="Q1940">
        <v>5</v>
      </c>
      <c r="R1940">
        <v>20</v>
      </c>
      <c r="S1940">
        <v>52</v>
      </c>
      <c r="T1940" t="s">
        <v>16</v>
      </c>
      <c r="U1940" t="s">
        <v>16</v>
      </c>
    </row>
    <row r="1941" spans="1:21" x14ac:dyDescent="0.45">
      <c r="A1941" t="s">
        <v>1562</v>
      </c>
      <c r="B1941" t="s">
        <v>1563</v>
      </c>
      <c r="C1941" t="s">
        <v>1565</v>
      </c>
      <c r="E1941">
        <v>1999</v>
      </c>
      <c r="F1941">
        <v>1999</v>
      </c>
      <c r="G1941" t="s">
        <v>15</v>
      </c>
      <c r="H1941" t="s">
        <v>16</v>
      </c>
      <c r="I1941">
        <v>0</v>
      </c>
      <c r="J1941" t="s">
        <v>17</v>
      </c>
      <c r="K1941">
        <v>0</v>
      </c>
      <c r="L1941">
        <v>0</v>
      </c>
      <c r="M1941">
        <f t="shared" si="13"/>
        <v>168</v>
      </c>
      <c r="N1941">
        <v>19</v>
      </c>
      <c r="O1941">
        <v>9</v>
      </c>
      <c r="P1941">
        <v>12</v>
      </c>
      <c r="Q1941">
        <v>5</v>
      </c>
      <c r="R1941">
        <v>20</v>
      </c>
      <c r="S1941">
        <v>59</v>
      </c>
      <c r="T1941" t="s">
        <v>16</v>
      </c>
      <c r="U1941" t="s">
        <v>16</v>
      </c>
    </row>
    <row r="1942" spans="1:21" x14ac:dyDescent="0.45">
      <c r="A1942" t="s">
        <v>1562</v>
      </c>
      <c r="B1942" t="s">
        <v>1563</v>
      </c>
      <c r="C1942" t="s">
        <v>1564</v>
      </c>
      <c r="E1942">
        <v>2000</v>
      </c>
      <c r="F1942">
        <v>2000</v>
      </c>
      <c r="G1942" t="s">
        <v>15</v>
      </c>
      <c r="H1942" t="s">
        <v>16</v>
      </c>
      <c r="I1942">
        <v>0</v>
      </c>
      <c r="J1942" t="s">
        <v>17</v>
      </c>
      <c r="K1942">
        <v>0</v>
      </c>
      <c r="L1942">
        <v>0</v>
      </c>
      <c r="M1942">
        <f t="shared" si="13"/>
        <v>168</v>
      </c>
      <c r="N1942">
        <v>26</v>
      </c>
      <c r="O1942">
        <v>16</v>
      </c>
      <c r="P1942">
        <v>12</v>
      </c>
      <c r="Q1942">
        <v>5</v>
      </c>
      <c r="R1942">
        <v>20</v>
      </c>
      <c r="S1942">
        <v>70</v>
      </c>
      <c r="T1942" t="s">
        <v>16</v>
      </c>
      <c r="U1942" t="s">
        <v>16</v>
      </c>
    </row>
    <row r="1943" spans="1:21" x14ac:dyDescent="0.45">
      <c r="A1943" t="s">
        <v>1562</v>
      </c>
      <c r="B1943" t="s">
        <v>1563</v>
      </c>
      <c r="C1943" t="s">
        <v>1565</v>
      </c>
      <c r="E1943">
        <v>1999</v>
      </c>
      <c r="F1943">
        <v>1999</v>
      </c>
      <c r="G1943" t="s">
        <v>15</v>
      </c>
      <c r="H1943" t="s">
        <v>16</v>
      </c>
      <c r="I1943">
        <v>0</v>
      </c>
      <c r="J1943" t="s">
        <v>17</v>
      </c>
      <c r="K1943">
        <v>0</v>
      </c>
      <c r="L1943">
        <v>0</v>
      </c>
      <c r="M1943">
        <f t="shared" si="13"/>
        <v>168</v>
      </c>
      <c r="N1943">
        <v>26</v>
      </c>
      <c r="O1943">
        <v>16</v>
      </c>
      <c r="P1943">
        <v>12</v>
      </c>
      <c r="Q1943">
        <v>5</v>
      </c>
      <c r="R1943">
        <v>20</v>
      </c>
      <c r="S1943">
        <v>75</v>
      </c>
      <c r="T1943" t="s">
        <v>16</v>
      </c>
      <c r="U1943" t="s">
        <v>16</v>
      </c>
    </row>
    <row r="1944" spans="1:21" x14ac:dyDescent="0.45">
      <c r="A1944" t="s">
        <v>1562</v>
      </c>
      <c r="B1944" t="s">
        <v>1563</v>
      </c>
      <c r="C1944" t="s">
        <v>1564</v>
      </c>
      <c r="E1944">
        <v>2000</v>
      </c>
      <c r="F1944">
        <v>2000</v>
      </c>
      <c r="G1944" t="s">
        <v>15</v>
      </c>
      <c r="H1944" t="s">
        <v>16</v>
      </c>
      <c r="I1944">
        <v>0</v>
      </c>
      <c r="J1944" t="s">
        <v>17</v>
      </c>
      <c r="K1944">
        <v>0</v>
      </c>
      <c r="L1944">
        <v>0</v>
      </c>
      <c r="M1944">
        <f t="shared" si="13"/>
        <v>168</v>
      </c>
      <c r="N1944">
        <v>33</v>
      </c>
      <c r="O1944">
        <v>23</v>
      </c>
      <c r="P1944">
        <v>12</v>
      </c>
      <c r="Q1944">
        <v>5</v>
      </c>
      <c r="R1944">
        <v>20</v>
      </c>
      <c r="S1944">
        <v>41</v>
      </c>
      <c r="T1944" t="s">
        <v>16</v>
      </c>
      <c r="U1944" t="s">
        <v>16</v>
      </c>
    </row>
    <row r="1945" spans="1:21" x14ac:dyDescent="0.45">
      <c r="A1945" t="s">
        <v>1562</v>
      </c>
      <c r="B1945" t="s">
        <v>1563</v>
      </c>
      <c r="C1945" t="s">
        <v>1565</v>
      </c>
      <c r="E1945">
        <v>1999</v>
      </c>
      <c r="F1945">
        <v>1999</v>
      </c>
      <c r="G1945" t="s">
        <v>15</v>
      </c>
      <c r="H1945" t="s">
        <v>16</v>
      </c>
      <c r="I1945">
        <v>0</v>
      </c>
      <c r="J1945" t="s">
        <v>17</v>
      </c>
      <c r="K1945">
        <v>0</v>
      </c>
      <c r="L1945">
        <v>0</v>
      </c>
      <c r="M1945">
        <f t="shared" si="13"/>
        <v>168</v>
      </c>
      <c r="N1945">
        <v>33</v>
      </c>
      <c r="O1945">
        <v>23</v>
      </c>
      <c r="P1945">
        <v>12</v>
      </c>
      <c r="Q1945">
        <v>5</v>
      </c>
      <c r="R1945">
        <v>20</v>
      </c>
      <c r="S1945">
        <v>36</v>
      </c>
      <c r="T1945" t="s">
        <v>16</v>
      </c>
      <c r="U1945" t="s">
        <v>16</v>
      </c>
    </row>
    <row r="1946" spans="1:21" x14ac:dyDescent="0.45">
      <c r="A1946" t="s">
        <v>1566</v>
      </c>
      <c r="B1946" t="s">
        <v>1226</v>
      </c>
      <c r="C1946" t="s">
        <v>1567</v>
      </c>
      <c r="D1946" t="s">
        <v>1568</v>
      </c>
      <c r="E1946">
        <v>2003</v>
      </c>
      <c r="F1946">
        <v>2003</v>
      </c>
      <c r="G1946" t="s">
        <v>15</v>
      </c>
      <c r="H1946" t="s">
        <v>16</v>
      </c>
      <c r="I1946">
        <v>0</v>
      </c>
      <c r="J1946" t="s">
        <v>17</v>
      </c>
      <c r="K1946">
        <v>0</v>
      </c>
      <c r="L1946">
        <v>0</v>
      </c>
      <c r="M1946" t="s">
        <v>16</v>
      </c>
      <c r="N1946">
        <v>4</v>
      </c>
      <c r="O1946">
        <v>4</v>
      </c>
      <c r="P1946">
        <v>0</v>
      </c>
      <c r="Q1946">
        <v>3</v>
      </c>
      <c r="R1946">
        <v>10</v>
      </c>
      <c r="S1946">
        <v>73</v>
      </c>
      <c r="T1946" t="s">
        <v>16</v>
      </c>
      <c r="U1946" t="s">
        <v>16</v>
      </c>
    </row>
    <row r="1947" spans="1:21" x14ac:dyDescent="0.45">
      <c r="A1947" t="s">
        <v>1566</v>
      </c>
      <c r="B1947" t="s">
        <v>52</v>
      </c>
      <c r="C1947" t="s">
        <v>1567</v>
      </c>
      <c r="D1947" t="s">
        <v>1568</v>
      </c>
      <c r="E1947">
        <v>2003</v>
      </c>
      <c r="F1947">
        <v>2003</v>
      </c>
      <c r="G1947" t="s">
        <v>15</v>
      </c>
      <c r="H1947" t="s">
        <v>16</v>
      </c>
      <c r="I1947">
        <v>0</v>
      </c>
      <c r="J1947" t="s">
        <v>17</v>
      </c>
      <c r="K1947">
        <v>0</v>
      </c>
      <c r="L1947">
        <v>0</v>
      </c>
      <c r="M1947" t="s">
        <v>16</v>
      </c>
      <c r="N1947">
        <v>4</v>
      </c>
      <c r="O1947">
        <v>4</v>
      </c>
      <c r="P1947">
        <v>0</v>
      </c>
      <c r="Q1947">
        <v>3</v>
      </c>
      <c r="R1947">
        <v>10</v>
      </c>
      <c r="S1947">
        <v>33</v>
      </c>
      <c r="T1947" t="s">
        <v>16</v>
      </c>
      <c r="U1947" t="s">
        <v>16</v>
      </c>
    </row>
    <row r="1948" spans="1:21" x14ac:dyDescent="0.45">
      <c r="A1948" t="s">
        <v>1569</v>
      </c>
      <c r="B1948" t="s">
        <v>1570</v>
      </c>
      <c r="C1948" t="s">
        <v>1572</v>
      </c>
      <c r="D1948" t="s">
        <v>1573</v>
      </c>
      <c r="E1948">
        <v>2000</v>
      </c>
      <c r="F1948">
        <v>2001</v>
      </c>
      <c r="G1948" t="s">
        <v>15</v>
      </c>
      <c r="H1948">
        <v>5</v>
      </c>
      <c r="I1948">
        <v>70</v>
      </c>
      <c r="J1948" t="s">
        <v>17</v>
      </c>
      <c r="K1948">
        <v>0</v>
      </c>
      <c r="L1948">
        <v>0</v>
      </c>
      <c r="M1948">
        <f>6*7</f>
        <v>42</v>
      </c>
      <c r="N1948">
        <v>3</v>
      </c>
      <c r="O1948">
        <v>3</v>
      </c>
      <c r="P1948">
        <v>12</v>
      </c>
      <c r="Q1948">
        <v>3</v>
      </c>
      <c r="R1948">
        <v>50</v>
      </c>
      <c r="S1948">
        <v>0</v>
      </c>
      <c r="T1948">
        <v>100</v>
      </c>
      <c r="U1948" t="s">
        <v>16</v>
      </c>
    </row>
    <row r="1949" spans="1:21" x14ac:dyDescent="0.45">
      <c r="A1949" t="s">
        <v>1569</v>
      </c>
      <c r="B1949" t="s">
        <v>1570</v>
      </c>
      <c r="C1949" t="s">
        <v>1572</v>
      </c>
      <c r="D1949" t="s">
        <v>1573</v>
      </c>
      <c r="E1949">
        <v>2000</v>
      </c>
      <c r="F1949">
        <v>2001</v>
      </c>
      <c r="G1949" t="s">
        <v>15</v>
      </c>
      <c r="H1949">
        <v>5</v>
      </c>
      <c r="I1949">
        <v>70</v>
      </c>
      <c r="J1949" t="s">
        <v>17</v>
      </c>
      <c r="K1949">
        <v>0</v>
      </c>
      <c r="L1949">
        <v>0</v>
      </c>
      <c r="M1949">
        <f t="shared" ref="M1949:M1979" si="14">6*7</f>
        <v>42</v>
      </c>
      <c r="N1949">
        <v>6</v>
      </c>
      <c r="O1949">
        <v>6</v>
      </c>
      <c r="P1949">
        <v>12</v>
      </c>
      <c r="Q1949">
        <v>3</v>
      </c>
      <c r="R1949">
        <v>50</v>
      </c>
      <c r="S1949">
        <v>0</v>
      </c>
      <c r="T1949">
        <v>100</v>
      </c>
      <c r="U1949" t="s">
        <v>16</v>
      </c>
    </row>
    <row r="1950" spans="1:21" x14ac:dyDescent="0.45">
      <c r="A1950" t="s">
        <v>1569</v>
      </c>
      <c r="B1950" t="s">
        <v>1570</v>
      </c>
      <c r="C1950" t="s">
        <v>1572</v>
      </c>
      <c r="D1950" t="s">
        <v>1573</v>
      </c>
      <c r="E1950">
        <v>2000</v>
      </c>
      <c r="F1950">
        <v>2001</v>
      </c>
      <c r="G1950" t="s">
        <v>15</v>
      </c>
      <c r="H1950">
        <v>5</v>
      </c>
      <c r="I1950">
        <v>70</v>
      </c>
      <c r="J1950" t="s">
        <v>17</v>
      </c>
      <c r="K1950">
        <v>0</v>
      </c>
      <c r="L1950">
        <v>0</v>
      </c>
      <c r="M1950">
        <f t="shared" si="14"/>
        <v>42</v>
      </c>
      <c r="N1950">
        <v>9</v>
      </c>
      <c r="O1950">
        <v>9</v>
      </c>
      <c r="P1950">
        <v>12</v>
      </c>
      <c r="Q1950">
        <v>3</v>
      </c>
      <c r="R1950">
        <v>50</v>
      </c>
      <c r="S1950">
        <v>4</v>
      </c>
      <c r="T1950">
        <v>100</v>
      </c>
      <c r="U1950" t="s">
        <v>16</v>
      </c>
    </row>
    <row r="1951" spans="1:21" x14ac:dyDescent="0.45">
      <c r="A1951" t="s">
        <v>1569</v>
      </c>
      <c r="B1951" t="s">
        <v>1570</v>
      </c>
      <c r="C1951" t="s">
        <v>1572</v>
      </c>
      <c r="D1951" t="s">
        <v>1573</v>
      </c>
      <c r="E1951">
        <v>2000</v>
      </c>
      <c r="F1951">
        <v>2001</v>
      </c>
      <c r="G1951" t="s">
        <v>15</v>
      </c>
      <c r="H1951">
        <v>5</v>
      </c>
      <c r="I1951">
        <v>70</v>
      </c>
      <c r="J1951" t="s">
        <v>17</v>
      </c>
      <c r="K1951">
        <v>0</v>
      </c>
      <c r="L1951">
        <v>0</v>
      </c>
      <c r="M1951">
        <f t="shared" si="14"/>
        <v>42</v>
      </c>
      <c r="N1951">
        <v>12</v>
      </c>
      <c r="O1951">
        <v>12</v>
      </c>
      <c r="P1951">
        <v>12</v>
      </c>
      <c r="Q1951">
        <v>3</v>
      </c>
      <c r="R1951">
        <v>50</v>
      </c>
      <c r="S1951">
        <v>7</v>
      </c>
      <c r="T1951">
        <v>100</v>
      </c>
      <c r="U1951" t="s">
        <v>16</v>
      </c>
    </row>
    <row r="1952" spans="1:21" x14ac:dyDescent="0.45">
      <c r="A1952" t="s">
        <v>1569</v>
      </c>
      <c r="B1952" t="s">
        <v>1570</v>
      </c>
      <c r="C1952" t="s">
        <v>1572</v>
      </c>
      <c r="D1952" t="s">
        <v>1573</v>
      </c>
      <c r="E1952">
        <v>2000</v>
      </c>
      <c r="F1952">
        <v>2001</v>
      </c>
      <c r="G1952" t="s">
        <v>15</v>
      </c>
      <c r="H1952">
        <v>5</v>
      </c>
      <c r="I1952">
        <v>70</v>
      </c>
      <c r="J1952" t="s">
        <v>17</v>
      </c>
      <c r="K1952">
        <v>0</v>
      </c>
      <c r="L1952">
        <v>0</v>
      </c>
      <c r="M1952">
        <f t="shared" si="14"/>
        <v>42</v>
      </c>
      <c r="N1952">
        <v>15</v>
      </c>
      <c r="O1952">
        <v>15</v>
      </c>
      <c r="P1952">
        <v>12</v>
      </c>
      <c r="Q1952">
        <v>3</v>
      </c>
      <c r="R1952">
        <v>50</v>
      </c>
      <c r="S1952">
        <v>15</v>
      </c>
      <c r="T1952">
        <v>100</v>
      </c>
      <c r="U1952" t="s">
        <v>16</v>
      </c>
    </row>
    <row r="1953" spans="1:21" x14ac:dyDescent="0.45">
      <c r="A1953" t="s">
        <v>1569</v>
      </c>
      <c r="B1953" t="s">
        <v>1570</v>
      </c>
      <c r="C1953" t="s">
        <v>1572</v>
      </c>
      <c r="D1953" t="s">
        <v>1573</v>
      </c>
      <c r="E1953">
        <v>2000</v>
      </c>
      <c r="F1953">
        <v>2001</v>
      </c>
      <c r="G1953" t="s">
        <v>15</v>
      </c>
      <c r="H1953">
        <v>5</v>
      </c>
      <c r="I1953">
        <v>70</v>
      </c>
      <c r="J1953" t="s">
        <v>17</v>
      </c>
      <c r="K1953">
        <v>0</v>
      </c>
      <c r="L1953">
        <v>0</v>
      </c>
      <c r="M1953">
        <f t="shared" si="14"/>
        <v>42</v>
      </c>
      <c r="N1953">
        <v>18</v>
      </c>
      <c r="O1953">
        <v>18</v>
      </c>
      <c r="P1953">
        <v>12</v>
      </c>
      <c r="Q1953">
        <v>3</v>
      </c>
      <c r="R1953">
        <v>50</v>
      </c>
      <c r="S1953">
        <v>20</v>
      </c>
      <c r="T1953">
        <v>100</v>
      </c>
      <c r="U1953" t="s">
        <v>16</v>
      </c>
    </row>
    <row r="1954" spans="1:21" x14ac:dyDescent="0.45">
      <c r="A1954" t="s">
        <v>1569</v>
      </c>
      <c r="B1954" t="s">
        <v>1570</v>
      </c>
      <c r="C1954" t="s">
        <v>1572</v>
      </c>
      <c r="D1954" t="s">
        <v>1573</v>
      </c>
      <c r="E1954">
        <v>2000</v>
      </c>
      <c r="F1954">
        <v>2001</v>
      </c>
      <c r="G1954" t="s">
        <v>15</v>
      </c>
      <c r="H1954">
        <v>5</v>
      </c>
      <c r="I1954">
        <v>70</v>
      </c>
      <c r="J1954" t="s">
        <v>17</v>
      </c>
      <c r="K1954">
        <v>0</v>
      </c>
      <c r="L1954">
        <v>0</v>
      </c>
      <c r="M1954">
        <f t="shared" si="14"/>
        <v>42</v>
      </c>
      <c r="N1954">
        <v>21</v>
      </c>
      <c r="O1954">
        <v>21</v>
      </c>
      <c r="P1954">
        <v>12</v>
      </c>
      <c r="Q1954">
        <v>3</v>
      </c>
      <c r="R1954">
        <v>50</v>
      </c>
      <c r="S1954">
        <v>42</v>
      </c>
      <c r="T1954">
        <v>100</v>
      </c>
      <c r="U1954" t="s">
        <v>16</v>
      </c>
    </row>
    <row r="1955" spans="1:21" x14ac:dyDescent="0.45">
      <c r="A1955" t="s">
        <v>1569</v>
      </c>
      <c r="B1955" t="s">
        <v>1570</v>
      </c>
      <c r="C1955" t="s">
        <v>1572</v>
      </c>
      <c r="D1955" t="s">
        <v>1573</v>
      </c>
      <c r="E1955">
        <v>2000</v>
      </c>
      <c r="F1955">
        <v>2001</v>
      </c>
      <c r="G1955" t="s">
        <v>15</v>
      </c>
      <c r="H1955">
        <v>5</v>
      </c>
      <c r="I1955">
        <v>70</v>
      </c>
      <c r="J1955" t="s">
        <v>17</v>
      </c>
      <c r="K1955">
        <v>0</v>
      </c>
      <c r="L1955">
        <v>0</v>
      </c>
      <c r="M1955">
        <f t="shared" si="14"/>
        <v>42</v>
      </c>
      <c r="N1955">
        <v>24</v>
      </c>
      <c r="O1955">
        <v>24</v>
      </c>
      <c r="P1955">
        <v>12</v>
      </c>
      <c r="Q1955">
        <v>3</v>
      </c>
      <c r="R1955">
        <v>50</v>
      </c>
      <c r="S1955">
        <v>92</v>
      </c>
      <c r="T1955">
        <v>100</v>
      </c>
      <c r="U1955" t="s">
        <v>16</v>
      </c>
    </row>
    <row r="1956" spans="1:21" x14ac:dyDescent="0.45">
      <c r="A1956" t="s">
        <v>1569</v>
      </c>
      <c r="B1956" t="s">
        <v>1570</v>
      </c>
      <c r="C1956" t="s">
        <v>1572</v>
      </c>
      <c r="D1956" t="s">
        <v>1573</v>
      </c>
      <c r="E1956">
        <v>2000</v>
      </c>
      <c r="F1956">
        <v>2001</v>
      </c>
      <c r="G1956" t="s">
        <v>15</v>
      </c>
      <c r="H1956">
        <v>5</v>
      </c>
      <c r="I1956">
        <v>70</v>
      </c>
      <c r="J1956" t="s">
        <v>17</v>
      </c>
      <c r="K1956">
        <v>0</v>
      </c>
      <c r="L1956">
        <v>0</v>
      </c>
      <c r="M1956">
        <f t="shared" si="14"/>
        <v>42</v>
      </c>
      <c r="N1956">
        <v>27</v>
      </c>
      <c r="O1956">
        <v>27</v>
      </c>
      <c r="P1956">
        <v>12</v>
      </c>
      <c r="Q1956">
        <v>3</v>
      </c>
      <c r="R1956">
        <v>50</v>
      </c>
      <c r="S1956">
        <v>99</v>
      </c>
      <c r="T1956">
        <v>100</v>
      </c>
      <c r="U1956" t="s">
        <v>16</v>
      </c>
    </row>
    <row r="1957" spans="1:21" x14ac:dyDescent="0.45">
      <c r="A1957" t="s">
        <v>1569</v>
      </c>
      <c r="B1957" t="s">
        <v>1570</v>
      </c>
      <c r="C1957" t="s">
        <v>1572</v>
      </c>
      <c r="D1957" t="s">
        <v>1573</v>
      </c>
      <c r="E1957">
        <v>2000</v>
      </c>
      <c r="F1957">
        <v>2001</v>
      </c>
      <c r="G1957" t="s">
        <v>15</v>
      </c>
      <c r="H1957">
        <v>5</v>
      </c>
      <c r="I1957">
        <v>70</v>
      </c>
      <c r="J1957" t="s">
        <v>17</v>
      </c>
      <c r="K1957">
        <v>0</v>
      </c>
      <c r="L1957">
        <v>0</v>
      </c>
      <c r="M1957">
        <f t="shared" si="14"/>
        <v>42</v>
      </c>
      <c r="N1957">
        <v>30</v>
      </c>
      <c r="O1957">
        <v>30</v>
      </c>
      <c r="P1957">
        <v>12</v>
      </c>
      <c r="Q1957">
        <v>3</v>
      </c>
      <c r="R1957">
        <v>50</v>
      </c>
      <c r="S1957">
        <v>100</v>
      </c>
      <c r="T1957">
        <v>100</v>
      </c>
      <c r="U1957" t="s">
        <v>16</v>
      </c>
    </row>
    <row r="1958" spans="1:21" x14ac:dyDescent="0.45">
      <c r="A1958" t="s">
        <v>1569</v>
      </c>
      <c r="B1958" t="s">
        <v>1570</v>
      </c>
      <c r="C1958" t="s">
        <v>1572</v>
      </c>
      <c r="D1958" t="s">
        <v>1573</v>
      </c>
      <c r="E1958">
        <v>2000</v>
      </c>
      <c r="F1958">
        <v>2001</v>
      </c>
      <c r="G1958" t="s">
        <v>15</v>
      </c>
      <c r="H1958">
        <v>5</v>
      </c>
      <c r="I1958">
        <v>70</v>
      </c>
      <c r="J1958" t="s">
        <v>17</v>
      </c>
      <c r="K1958">
        <v>0</v>
      </c>
      <c r="L1958">
        <v>0</v>
      </c>
      <c r="M1958">
        <f t="shared" si="14"/>
        <v>42</v>
      </c>
      <c r="N1958">
        <v>33</v>
      </c>
      <c r="O1958">
        <v>33</v>
      </c>
      <c r="P1958">
        <v>12</v>
      </c>
      <c r="Q1958">
        <v>3</v>
      </c>
      <c r="R1958">
        <v>50</v>
      </c>
      <c r="S1958">
        <v>97</v>
      </c>
      <c r="T1958">
        <v>100</v>
      </c>
      <c r="U1958" t="s">
        <v>16</v>
      </c>
    </row>
    <row r="1959" spans="1:21" x14ac:dyDescent="0.45">
      <c r="A1959" t="s">
        <v>1569</v>
      </c>
      <c r="B1959" t="s">
        <v>1570</v>
      </c>
      <c r="C1959" t="s">
        <v>1572</v>
      </c>
      <c r="D1959" t="s">
        <v>1573</v>
      </c>
      <c r="E1959">
        <v>2000</v>
      </c>
      <c r="F1959">
        <v>2001</v>
      </c>
      <c r="G1959" t="s">
        <v>15</v>
      </c>
      <c r="H1959">
        <v>5</v>
      </c>
      <c r="I1959">
        <v>70</v>
      </c>
      <c r="J1959" t="s">
        <v>17</v>
      </c>
      <c r="K1959">
        <v>0</v>
      </c>
      <c r="L1959">
        <v>0</v>
      </c>
      <c r="M1959">
        <f t="shared" si="14"/>
        <v>42</v>
      </c>
      <c r="N1959">
        <v>36</v>
      </c>
      <c r="O1959">
        <v>36</v>
      </c>
      <c r="P1959">
        <v>12</v>
      </c>
      <c r="Q1959">
        <v>3</v>
      </c>
      <c r="R1959">
        <v>50</v>
      </c>
      <c r="S1959">
        <v>0</v>
      </c>
      <c r="T1959">
        <v>100</v>
      </c>
      <c r="U1959" t="s">
        <v>16</v>
      </c>
    </row>
    <row r="1960" spans="1:21" x14ac:dyDescent="0.45">
      <c r="A1960" t="s">
        <v>1569</v>
      </c>
      <c r="B1960" t="s">
        <v>1570</v>
      </c>
      <c r="C1960" t="s">
        <v>1572</v>
      </c>
      <c r="D1960" t="s">
        <v>1573</v>
      </c>
      <c r="E1960">
        <v>2000</v>
      </c>
      <c r="F1960">
        <v>2001</v>
      </c>
      <c r="G1960" t="s">
        <v>15</v>
      </c>
      <c r="H1960">
        <v>5</v>
      </c>
      <c r="I1960">
        <v>70</v>
      </c>
      <c r="J1960" t="s">
        <v>17</v>
      </c>
      <c r="K1960">
        <v>0</v>
      </c>
      <c r="L1960">
        <v>0</v>
      </c>
      <c r="M1960">
        <f t="shared" si="14"/>
        <v>42</v>
      </c>
      <c r="N1960">
        <v>38</v>
      </c>
      <c r="O1960">
        <v>38</v>
      </c>
      <c r="P1960">
        <v>12</v>
      </c>
      <c r="Q1960">
        <v>3</v>
      </c>
      <c r="R1960">
        <v>50</v>
      </c>
      <c r="S1960">
        <v>0</v>
      </c>
      <c r="T1960">
        <v>100</v>
      </c>
      <c r="U1960" t="s">
        <v>16</v>
      </c>
    </row>
    <row r="1961" spans="1:21" x14ac:dyDescent="0.45">
      <c r="A1961" t="s">
        <v>1569</v>
      </c>
      <c r="B1961" t="s">
        <v>1570</v>
      </c>
      <c r="C1961" t="s">
        <v>1572</v>
      </c>
      <c r="D1961" t="s">
        <v>1573</v>
      </c>
      <c r="E1961">
        <v>2000</v>
      </c>
      <c r="F1961">
        <v>2001</v>
      </c>
      <c r="G1961" t="s">
        <v>15</v>
      </c>
      <c r="H1961">
        <v>5</v>
      </c>
      <c r="I1961">
        <v>70</v>
      </c>
      <c r="J1961" t="s">
        <v>17</v>
      </c>
      <c r="K1961">
        <v>0</v>
      </c>
      <c r="L1961">
        <v>0</v>
      </c>
      <c r="M1961">
        <f>6*7</f>
        <v>42</v>
      </c>
      <c r="N1961">
        <v>40</v>
      </c>
      <c r="O1961">
        <v>40</v>
      </c>
      <c r="P1961">
        <v>12</v>
      </c>
      <c r="Q1961">
        <v>3</v>
      </c>
      <c r="R1961">
        <v>50</v>
      </c>
      <c r="S1961">
        <v>0</v>
      </c>
      <c r="T1961">
        <v>100</v>
      </c>
      <c r="U1961" t="s">
        <v>16</v>
      </c>
    </row>
    <row r="1962" spans="1:21" x14ac:dyDescent="0.45">
      <c r="A1962" t="s">
        <v>1569</v>
      </c>
      <c r="B1962" t="s">
        <v>1571</v>
      </c>
      <c r="C1962" t="s">
        <v>1572</v>
      </c>
      <c r="D1962" t="s">
        <v>1573</v>
      </c>
      <c r="E1962">
        <v>2000</v>
      </c>
      <c r="F1962">
        <v>2001</v>
      </c>
      <c r="G1962" t="s">
        <v>15</v>
      </c>
      <c r="H1962">
        <v>5</v>
      </c>
      <c r="I1962">
        <v>70</v>
      </c>
      <c r="J1962" t="s">
        <v>17</v>
      </c>
      <c r="K1962">
        <v>0</v>
      </c>
      <c r="L1962">
        <v>0</v>
      </c>
      <c r="M1962">
        <f t="shared" si="14"/>
        <v>42</v>
      </c>
      <c r="N1962">
        <v>3</v>
      </c>
      <c r="O1962">
        <v>3</v>
      </c>
      <c r="P1962">
        <v>12</v>
      </c>
      <c r="Q1962">
        <v>3</v>
      </c>
      <c r="R1962">
        <v>50</v>
      </c>
      <c r="S1962">
        <v>0</v>
      </c>
      <c r="T1962">
        <v>100</v>
      </c>
      <c r="U1962" t="s">
        <v>16</v>
      </c>
    </row>
    <row r="1963" spans="1:21" x14ac:dyDescent="0.45">
      <c r="A1963" t="s">
        <v>1569</v>
      </c>
      <c r="B1963" t="s">
        <v>1571</v>
      </c>
      <c r="C1963" t="s">
        <v>1572</v>
      </c>
      <c r="D1963" t="s">
        <v>1573</v>
      </c>
      <c r="E1963">
        <v>2000</v>
      </c>
      <c r="F1963">
        <v>2001</v>
      </c>
      <c r="G1963" t="s">
        <v>15</v>
      </c>
      <c r="H1963">
        <v>5</v>
      </c>
      <c r="I1963">
        <v>70</v>
      </c>
      <c r="J1963" t="s">
        <v>17</v>
      </c>
      <c r="K1963">
        <v>0</v>
      </c>
      <c r="L1963">
        <v>0</v>
      </c>
      <c r="M1963">
        <f t="shared" si="14"/>
        <v>42</v>
      </c>
      <c r="N1963">
        <v>6</v>
      </c>
      <c r="O1963">
        <v>6</v>
      </c>
      <c r="P1963">
        <v>12</v>
      </c>
      <c r="Q1963">
        <v>3</v>
      </c>
      <c r="R1963">
        <v>50</v>
      </c>
      <c r="S1963">
        <v>1</v>
      </c>
      <c r="T1963">
        <v>100</v>
      </c>
      <c r="U1963" t="s">
        <v>16</v>
      </c>
    </row>
    <row r="1964" spans="1:21" x14ac:dyDescent="0.45">
      <c r="A1964" t="s">
        <v>1569</v>
      </c>
      <c r="B1964" t="s">
        <v>1571</v>
      </c>
      <c r="C1964" t="s">
        <v>1572</v>
      </c>
      <c r="D1964" t="s">
        <v>1573</v>
      </c>
      <c r="E1964">
        <v>2000</v>
      </c>
      <c r="F1964">
        <v>2001</v>
      </c>
      <c r="G1964" t="s">
        <v>15</v>
      </c>
      <c r="H1964">
        <v>5</v>
      </c>
      <c r="I1964">
        <v>70</v>
      </c>
      <c r="J1964" t="s">
        <v>17</v>
      </c>
      <c r="K1964">
        <v>0</v>
      </c>
      <c r="L1964">
        <v>0</v>
      </c>
      <c r="M1964">
        <f t="shared" si="14"/>
        <v>42</v>
      </c>
      <c r="N1964">
        <v>9</v>
      </c>
      <c r="O1964">
        <v>9</v>
      </c>
      <c r="P1964">
        <v>12</v>
      </c>
      <c r="Q1964">
        <v>3</v>
      </c>
      <c r="R1964">
        <v>50</v>
      </c>
      <c r="S1964">
        <v>13</v>
      </c>
      <c r="T1964">
        <v>100</v>
      </c>
      <c r="U1964" t="s">
        <v>16</v>
      </c>
    </row>
    <row r="1965" spans="1:21" x14ac:dyDescent="0.45">
      <c r="A1965" t="s">
        <v>1569</v>
      </c>
      <c r="B1965" t="s">
        <v>1571</v>
      </c>
      <c r="C1965" t="s">
        <v>1572</v>
      </c>
      <c r="D1965" t="s">
        <v>1573</v>
      </c>
      <c r="E1965">
        <v>2000</v>
      </c>
      <c r="F1965">
        <v>2001</v>
      </c>
      <c r="G1965" t="s">
        <v>15</v>
      </c>
      <c r="H1965">
        <v>5</v>
      </c>
      <c r="I1965">
        <v>70</v>
      </c>
      <c r="J1965" t="s">
        <v>17</v>
      </c>
      <c r="K1965">
        <v>0</v>
      </c>
      <c r="L1965">
        <v>0</v>
      </c>
      <c r="M1965">
        <f t="shared" si="14"/>
        <v>42</v>
      </c>
      <c r="N1965">
        <v>12</v>
      </c>
      <c r="O1965">
        <v>12</v>
      </c>
      <c r="P1965">
        <v>12</v>
      </c>
      <c r="Q1965">
        <v>3</v>
      </c>
      <c r="R1965">
        <v>50</v>
      </c>
      <c r="S1965">
        <v>80</v>
      </c>
      <c r="T1965">
        <v>100</v>
      </c>
      <c r="U1965" t="s">
        <v>16</v>
      </c>
    </row>
    <row r="1966" spans="1:21" x14ac:dyDescent="0.45">
      <c r="A1966" t="s">
        <v>1569</v>
      </c>
      <c r="B1966" t="s">
        <v>1571</v>
      </c>
      <c r="C1966" t="s">
        <v>1572</v>
      </c>
      <c r="D1966" t="s">
        <v>1573</v>
      </c>
      <c r="E1966">
        <v>2000</v>
      </c>
      <c r="F1966">
        <v>2001</v>
      </c>
      <c r="G1966" t="s">
        <v>15</v>
      </c>
      <c r="H1966">
        <v>5</v>
      </c>
      <c r="I1966">
        <v>70</v>
      </c>
      <c r="J1966" t="s">
        <v>17</v>
      </c>
      <c r="K1966">
        <v>0</v>
      </c>
      <c r="L1966">
        <v>0</v>
      </c>
      <c r="M1966">
        <f t="shared" si="14"/>
        <v>42</v>
      </c>
      <c r="N1966">
        <v>15</v>
      </c>
      <c r="O1966">
        <v>15</v>
      </c>
      <c r="P1966">
        <v>12</v>
      </c>
      <c r="Q1966">
        <v>3</v>
      </c>
      <c r="R1966">
        <v>50</v>
      </c>
      <c r="S1966">
        <v>95</v>
      </c>
      <c r="T1966">
        <v>100</v>
      </c>
      <c r="U1966" t="s">
        <v>16</v>
      </c>
    </row>
    <row r="1967" spans="1:21" x14ac:dyDescent="0.45">
      <c r="A1967" t="s">
        <v>1569</v>
      </c>
      <c r="B1967" t="s">
        <v>1571</v>
      </c>
      <c r="C1967" t="s">
        <v>1572</v>
      </c>
      <c r="D1967" t="s">
        <v>1573</v>
      </c>
      <c r="E1967">
        <v>2000</v>
      </c>
      <c r="F1967">
        <v>2001</v>
      </c>
      <c r="G1967" t="s">
        <v>15</v>
      </c>
      <c r="H1967">
        <v>5</v>
      </c>
      <c r="I1967">
        <v>70</v>
      </c>
      <c r="J1967" t="s">
        <v>17</v>
      </c>
      <c r="K1967">
        <v>0</v>
      </c>
      <c r="L1967">
        <v>0</v>
      </c>
      <c r="M1967">
        <f t="shared" si="14"/>
        <v>42</v>
      </c>
      <c r="N1967">
        <v>18</v>
      </c>
      <c r="O1967">
        <v>18</v>
      </c>
      <c r="P1967">
        <v>12</v>
      </c>
      <c r="Q1967">
        <v>3</v>
      </c>
      <c r="R1967">
        <v>50</v>
      </c>
      <c r="S1967">
        <v>98</v>
      </c>
      <c r="T1967">
        <v>100</v>
      </c>
      <c r="U1967" t="s">
        <v>16</v>
      </c>
    </row>
    <row r="1968" spans="1:21" x14ac:dyDescent="0.45">
      <c r="A1968" t="s">
        <v>1569</v>
      </c>
      <c r="B1968" t="s">
        <v>1571</v>
      </c>
      <c r="C1968" t="s">
        <v>1572</v>
      </c>
      <c r="D1968" t="s">
        <v>1573</v>
      </c>
      <c r="E1968">
        <v>2000</v>
      </c>
      <c r="F1968">
        <v>2001</v>
      </c>
      <c r="G1968" t="s">
        <v>15</v>
      </c>
      <c r="H1968">
        <v>5</v>
      </c>
      <c r="I1968">
        <v>70</v>
      </c>
      <c r="J1968" t="s">
        <v>17</v>
      </c>
      <c r="K1968">
        <v>0</v>
      </c>
      <c r="L1968">
        <v>0</v>
      </c>
      <c r="M1968">
        <f t="shared" si="14"/>
        <v>42</v>
      </c>
      <c r="N1968">
        <v>21</v>
      </c>
      <c r="O1968">
        <v>21</v>
      </c>
      <c r="P1968">
        <v>12</v>
      </c>
      <c r="Q1968">
        <v>3</v>
      </c>
      <c r="R1968">
        <v>50</v>
      </c>
      <c r="S1968">
        <v>99</v>
      </c>
      <c r="T1968">
        <v>100</v>
      </c>
      <c r="U1968" t="s">
        <v>16</v>
      </c>
    </row>
    <row r="1969" spans="1:21" x14ac:dyDescent="0.45">
      <c r="A1969" t="s">
        <v>1569</v>
      </c>
      <c r="B1969" t="s">
        <v>1571</v>
      </c>
      <c r="C1969" t="s">
        <v>1572</v>
      </c>
      <c r="D1969" t="s">
        <v>1573</v>
      </c>
      <c r="E1969">
        <v>2000</v>
      </c>
      <c r="F1969">
        <v>2001</v>
      </c>
      <c r="G1969" t="s">
        <v>15</v>
      </c>
      <c r="H1969">
        <v>5</v>
      </c>
      <c r="I1969">
        <v>70</v>
      </c>
      <c r="J1969" t="s">
        <v>17</v>
      </c>
      <c r="K1969">
        <v>0</v>
      </c>
      <c r="L1969">
        <v>0</v>
      </c>
      <c r="M1969">
        <f t="shared" si="14"/>
        <v>42</v>
      </c>
      <c r="N1969">
        <v>24</v>
      </c>
      <c r="O1969">
        <v>24</v>
      </c>
      <c r="P1969">
        <v>12</v>
      </c>
      <c r="Q1969">
        <v>3</v>
      </c>
      <c r="R1969">
        <v>50</v>
      </c>
      <c r="S1969">
        <v>98</v>
      </c>
      <c r="T1969">
        <v>100</v>
      </c>
      <c r="U1969" t="s">
        <v>16</v>
      </c>
    </row>
    <row r="1970" spans="1:21" x14ac:dyDescent="0.45">
      <c r="A1970" t="s">
        <v>1569</v>
      </c>
      <c r="B1970" t="s">
        <v>1571</v>
      </c>
      <c r="C1970" t="s">
        <v>1572</v>
      </c>
      <c r="D1970" t="s">
        <v>1573</v>
      </c>
      <c r="E1970">
        <v>2000</v>
      </c>
      <c r="F1970">
        <v>2001</v>
      </c>
      <c r="G1970" t="s">
        <v>15</v>
      </c>
      <c r="H1970">
        <v>5</v>
      </c>
      <c r="I1970">
        <v>70</v>
      </c>
      <c r="J1970" t="s">
        <v>17</v>
      </c>
      <c r="K1970">
        <v>0</v>
      </c>
      <c r="L1970">
        <v>0</v>
      </c>
      <c r="M1970">
        <f t="shared" si="14"/>
        <v>42</v>
      </c>
      <c r="N1970">
        <v>27</v>
      </c>
      <c r="O1970">
        <v>27</v>
      </c>
      <c r="P1970">
        <v>12</v>
      </c>
      <c r="Q1970">
        <v>3</v>
      </c>
      <c r="R1970">
        <v>50</v>
      </c>
      <c r="S1970">
        <v>96</v>
      </c>
      <c r="T1970">
        <v>100</v>
      </c>
      <c r="U1970" t="s">
        <v>16</v>
      </c>
    </row>
    <row r="1971" spans="1:21" x14ac:dyDescent="0.45">
      <c r="A1971" t="s">
        <v>1569</v>
      </c>
      <c r="B1971" t="s">
        <v>1571</v>
      </c>
      <c r="C1971" t="s">
        <v>1572</v>
      </c>
      <c r="D1971" t="s">
        <v>1573</v>
      </c>
      <c r="E1971">
        <v>2000</v>
      </c>
      <c r="F1971">
        <v>2001</v>
      </c>
      <c r="G1971" t="s">
        <v>15</v>
      </c>
      <c r="H1971">
        <v>5</v>
      </c>
      <c r="I1971">
        <v>70</v>
      </c>
      <c r="J1971" t="s">
        <v>17</v>
      </c>
      <c r="K1971">
        <v>0</v>
      </c>
      <c r="L1971">
        <v>0</v>
      </c>
      <c r="M1971">
        <f t="shared" si="14"/>
        <v>42</v>
      </c>
      <c r="N1971">
        <v>30</v>
      </c>
      <c r="O1971">
        <v>30</v>
      </c>
      <c r="P1971">
        <v>12</v>
      </c>
      <c r="Q1971">
        <v>3</v>
      </c>
      <c r="R1971">
        <v>50</v>
      </c>
      <c r="S1971">
        <v>94</v>
      </c>
      <c r="T1971">
        <v>100</v>
      </c>
      <c r="U1971" t="s">
        <v>16</v>
      </c>
    </row>
    <row r="1972" spans="1:21" x14ac:dyDescent="0.45">
      <c r="A1972" t="s">
        <v>1569</v>
      </c>
      <c r="B1972" t="s">
        <v>1571</v>
      </c>
      <c r="C1972" t="s">
        <v>1572</v>
      </c>
      <c r="D1972" t="s">
        <v>1573</v>
      </c>
      <c r="E1972">
        <v>2000</v>
      </c>
      <c r="F1972">
        <v>2001</v>
      </c>
      <c r="G1972" t="s">
        <v>15</v>
      </c>
      <c r="H1972">
        <v>5</v>
      </c>
      <c r="I1972">
        <v>70</v>
      </c>
      <c r="J1972" t="s">
        <v>17</v>
      </c>
      <c r="K1972">
        <v>0</v>
      </c>
      <c r="L1972">
        <v>0</v>
      </c>
      <c r="M1972">
        <f t="shared" si="14"/>
        <v>42</v>
      </c>
      <c r="N1972">
        <v>33</v>
      </c>
      <c r="O1972">
        <v>33</v>
      </c>
      <c r="P1972">
        <v>12</v>
      </c>
      <c r="Q1972">
        <v>3</v>
      </c>
      <c r="R1972">
        <v>50</v>
      </c>
      <c r="S1972">
        <v>90</v>
      </c>
      <c r="T1972">
        <v>100</v>
      </c>
      <c r="U1972" t="s">
        <v>16</v>
      </c>
    </row>
    <row r="1973" spans="1:21" x14ac:dyDescent="0.45">
      <c r="A1973" t="s">
        <v>1569</v>
      </c>
      <c r="B1973" t="s">
        <v>1571</v>
      </c>
      <c r="C1973" t="s">
        <v>1572</v>
      </c>
      <c r="D1973" t="s">
        <v>1573</v>
      </c>
      <c r="E1973">
        <v>2000</v>
      </c>
      <c r="F1973">
        <v>2001</v>
      </c>
      <c r="G1973" t="s">
        <v>15</v>
      </c>
      <c r="H1973">
        <v>5</v>
      </c>
      <c r="I1973">
        <v>70</v>
      </c>
      <c r="J1973" t="s">
        <v>17</v>
      </c>
      <c r="K1973">
        <v>0</v>
      </c>
      <c r="L1973">
        <v>0</v>
      </c>
      <c r="M1973">
        <f t="shared" si="14"/>
        <v>42</v>
      </c>
      <c r="N1973">
        <v>36</v>
      </c>
      <c r="O1973">
        <v>36</v>
      </c>
      <c r="P1973">
        <v>12</v>
      </c>
      <c r="Q1973">
        <v>3</v>
      </c>
      <c r="R1973">
        <v>50</v>
      </c>
      <c r="S1973">
        <v>0</v>
      </c>
      <c r="T1973">
        <v>100</v>
      </c>
      <c r="U1973" t="s">
        <v>16</v>
      </c>
    </row>
    <row r="1974" spans="1:21" x14ac:dyDescent="0.45">
      <c r="A1974" t="s">
        <v>1569</v>
      </c>
      <c r="B1974" t="s">
        <v>1571</v>
      </c>
      <c r="C1974" t="s">
        <v>1572</v>
      </c>
      <c r="D1974" t="s">
        <v>1573</v>
      </c>
      <c r="E1974">
        <v>2000</v>
      </c>
      <c r="F1974">
        <v>2001</v>
      </c>
      <c r="G1974" t="s">
        <v>15</v>
      </c>
      <c r="H1974">
        <v>5</v>
      </c>
      <c r="I1974">
        <v>70</v>
      </c>
      <c r="J1974" t="s">
        <v>17</v>
      </c>
      <c r="K1974">
        <v>0</v>
      </c>
      <c r="L1974">
        <v>0</v>
      </c>
      <c r="M1974">
        <f t="shared" si="14"/>
        <v>42</v>
      </c>
      <c r="N1974">
        <v>38</v>
      </c>
      <c r="O1974">
        <v>38</v>
      </c>
      <c r="P1974">
        <v>12</v>
      </c>
      <c r="Q1974">
        <v>3</v>
      </c>
      <c r="R1974">
        <v>50</v>
      </c>
      <c r="S1974">
        <v>0</v>
      </c>
      <c r="T1974">
        <v>100</v>
      </c>
      <c r="U1974" t="s">
        <v>16</v>
      </c>
    </row>
    <row r="1975" spans="1:21" x14ac:dyDescent="0.45">
      <c r="A1975" t="s">
        <v>1569</v>
      </c>
      <c r="B1975" t="s">
        <v>1571</v>
      </c>
      <c r="C1975" t="s">
        <v>1572</v>
      </c>
      <c r="D1975" t="s">
        <v>1573</v>
      </c>
      <c r="E1975">
        <v>2000</v>
      </c>
      <c r="F1975">
        <v>2001</v>
      </c>
      <c r="G1975" t="s">
        <v>15</v>
      </c>
      <c r="H1975">
        <v>5</v>
      </c>
      <c r="I1975">
        <v>70</v>
      </c>
      <c r="J1975" t="s">
        <v>17</v>
      </c>
      <c r="K1975">
        <v>0</v>
      </c>
      <c r="L1975">
        <v>0</v>
      </c>
      <c r="M1975">
        <f t="shared" si="14"/>
        <v>42</v>
      </c>
      <c r="N1975">
        <v>40</v>
      </c>
      <c r="O1975">
        <v>40</v>
      </c>
      <c r="P1975">
        <v>12</v>
      </c>
      <c r="Q1975">
        <v>3</v>
      </c>
      <c r="R1975">
        <v>50</v>
      </c>
      <c r="S1975">
        <v>0</v>
      </c>
      <c r="T1975">
        <v>100</v>
      </c>
      <c r="U1975" t="s">
        <v>16</v>
      </c>
    </row>
    <row r="1976" spans="1:21" x14ac:dyDescent="0.45">
      <c r="A1976" t="s">
        <v>1569</v>
      </c>
      <c r="B1976" t="s">
        <v>1570</v>
      </c>
      <c r="C1976" t="s">
        <v>1572</v>
      </c>
      <c r="D1976" t="s">
        <v>1573</v>
      </c>
      <c r="E1976">
        <v>2000</v>
      </c>
      <c r="F1976">
        <v>2001</v>
      </c>
      <c r="G1976" t="s">
        <v>15</v>
      </c>
      <c r="H1976">
        <v>3</v>
      </c>
      <c r="I1976">
        <v>140</v>
      </c>
      <c r="J1976" t="s">
        <v>17</v>
      </c>
      <c r="K1976">
        <v>0</v>
      </c>
      <c r="L1976">
        <v>0</v>
      </c>
      <c r="M1976">
        <f t="shared" si="14"/>
        <v>42</v>
      </c>
      <c r="N1976">
        <v>25</v>
      </c>
      <c r="O1976">
        <v>25</v>
      </c>
      <c r="P1976">
        <v>0</v>
      </c>
      <c r="Q1976">
        <v>3</v>
      </c>
      <c r="R1976">
        <v>50</v>
      </c>
      <c r="S1976">
        <v>0</v>
      </c>
      <c r="T1976">
        <v>100</v>
      </c>
      <c r="U1976" t="s">
        <v>16</v>
      </c>
    </row>
    <row r="1977" spans="1:21" x14ac:dyDescent="0.45">
      <c r="A1977" t="s">
        <v>1569</v>
      </c>
      <c r="B1977" t="s">
        <v>1570</v>
      </c>
      <c r="C1977" t="s">
        <v>1572</v>
      </c>
      <c r="D1977" t="s">
        <v>1573</v>
      </c>
      <c r="E1977">
        <v>2000</v>
      </c>
      <c r="F1977">
        <v>2001</v>
      </c>
      <c r="G1977" t="s">
        <v>15</v>
      </c>
      <c r="H1977">
        <v>3</v>
      </c>
      <c r="I1977">
        <v>140</v>
      </c>
      <c r="J1977" t="s">
        <v>17</v>
      </c>
      <c r="K1977">
        <v>0</v>
      </c>
      <c r="L1977">
        <v>0</v>
      </c>
      <c r="M1977">
        <f t="shared" si="14"/>
        <v>42</v>
      </c>
      <c r="N1977">
        <v>15</v>
      </c>
      <c r="O1977">
        <v>5</v>
      </c>
      <c r="P1977">
        <v>0</v>
      </c>
      <c r="Q1977">
        <v>3</v>
      </c>
      <c r="R1977">
        <v>50</v>
      </c>
      <c r="S1977">
        <v>0</v>
      </c>
      <c r="T1977">
        <v>100</v>
      </c>
      <c r="U1977" t="s">
        <v>16</v>
      </c>
    </row>
    <row r="1978" spans="1:21" x14ac:dyDescent="0.45">
      <c r="A1978" t="s">
        <v>1569</v>
      </c>
      <c r="B1978" t="s">
        <v>1571</v>
      </c>
      <c r="C1978" t="s">
        <v>1572</v>
      </c>
      <c r="D1978" t="s">
        <v>1573</v>
      </c>
      <c r="E1978">
        <v>2000</v>
      </c>
      <c r="F1978">
        <v>2001</v>
      </c>
      <c r="G1978" t="s">
        <v>15</v>
      </c>
      <c r="H1978">
        <v>3</v>
      </c>
      <c r="I1978">
        <v>140</v>
      </c>
      <c r="J1978" t="s">
        <v>17</v>
      </c>
      <c r="K1978">
        <v>0</v>
      </c>
      <c r="L1978">
        <v>0</v>
      </c>
      <c r="M1978">
        <f t="shared" si="14"/>
        <v>42</v>
      </c>
      <c r="N1978">
        <v>25</v>
      </c>
      <c r="O1978">
        <v>25</v>
      </c>
      <c r="P1978">
        <v>0</v>
      </c>
      <c r="Q1978">
        <v>3</v>
      </c>
      <c r="R1978">
        <v>50</v>
      </c>
      <c r="S1978">
        <v>15</v>
      </c>
      <c r="T1978">
        <v>100</v>
      </c>
      <c r="U1978" t="s">
        <v>16</v>
      </c>
    </row>
    <row r="1979" spans="1:21" x14ac:dyDescent="0.45">
      <c r="A1979" t="s">
        <v>1569</v>
      </c>
      <c r="B1979" t="s">
        <v>1571</v>
      </c>
      <c r="C1979" t="s">
        <v>1572</v>
      </c>
      <c r="D1979" t="s">
        <v>1573</v>
      </c>
      <c r="E1979">
        <v>2000</v>
      </c>
      <c r="F1979">
        <v>2001</v>
      </c>
      <c r="G1979" t="s">
        <v>15</v>
      </c>
      <c r="H1979">
        <v>3</v>
      </c>
      <c r="I1979">
        <v>140</v>
      </c>
      <c r="J1979" t="s">
        <v>17</v>
      </c>
      <c r="K1979">
        <v>0</v>
      </c>
      <c r="L1979">
        <v>0</v>
      </c>
      <c r="M1979">
        <f t="shared" si="14"/>
        <v>42</v>
      </c>
      <c r="N1979">
        <v>15</v>
      </c>
      <c r="O1979">
        <v>5</v>
      </c>
      <c r="P1979">
        <v>0</v>
      </c>
      <c r="Q1979">
        <v>3</v>
      </c>
      <c r="R1979">
        <v>50</v>
      </c>
      <c r="S1979">
        <v>38</v>
      </c>
      <c r="T1979">
        <v>100</v>
      </c>
      <c r="U1979" t="s">
        <v>16</v>
      </c>
    </row>
    <row r="1980" spans="1:21" x14ac:dyDescent="0.45">
      <c r="A1980" t="s">
        <v>1574</v>
      </c>
      <c r="B1980" t="s">
        <v>443</v>
      </c>
      <c r="C1980" t="s">
        <v>1575</v>
      </c>
      <c r="D1980" t="s">
        <v>1576</v>
      </c>
      <c r="E1980">
        <v>1967</v>
      </c>
      <c r="F1980">
        <v>2003</v>
      </c>
      <c r="G1980" t="s">
        <v>15</v>
      </c>
      <c r="H1980">
        <v>4</v>
      </c>
      <c r="I1980">
        <v>30</v>
      </c>
      <c r="J1980" t="s">
        <v>17</v>
      </c>
      <c r="K1980">
        <v>0</v>
      </c>
      <c r="L1980">
        <v>0</v>
      </c>
      <c r="M1980" t="s">
        <v>16</v>
      </c>
      <c r="N1980">
        <v>30</v>
      </c>
      <c r="O1980">
        <v>20</v>
      </c>
      <c r="P1980">
        <v>8</v>
      </c>
      <c r="Q1980">
        <v>4</v>
      </c>
      <c r="R1980">
        <v>50</v>
      </c>
      <c r="S1980">
        <v>92</v>
      </c>
      <c r="T1980" t="s">
        <v>16</v>
      </c>
      <c r="U1980" t="s">
        <v>16</v>
      </c>
    </row>
    <row r="1981" spans="1:21" x14ac:dyDescent="0.45">
      <c r="A1981" t="s">
        <v>1574</v>
      </c>
      <c r="B1981" t="s">
        <v>1577</v>
      </c>
      <c r="C1981" t="s">
        <v>1575</v>
      </c>
      <c r="D1981" t="s">
        <v>1576</v>
      </c>
      <c r="E1981">
        <v>1967</v>
      </c>
      <c r="F1981">
        <v>2003</v>
      </c>
      <c r="G1981" t="s">
        <v>15</v>
      </c>
      <c r="H1981">
        <v>4</v>
      </c>
      <c r="I1981">
        <v>30</v>
      </c>
      <c r="J1981" t="s">
        <v>17</v>
      </c>
      <c r="K1981">
        <v>0</v>
      </c>
      <c r="L1981">
        <v>0</v>
      </c>
      <c r="M1981" t="s">
        <v>16</v>
      </c>
      <c r="N1981">
        <v>30</v>
      </c>
      <c r="O1981">
        <v>20</v>
      </c>
      <c r="P1981">
        <v>8</v>
      </c>
      <c r="Q1981">
        <v>4</v>
      </c>
      <c r="R1981">
        <v>50</v>
      </c>
      <c r="S1981">
        <v>85</v>
      </c>
      <c r="T1981" t="s">
        <v>16</v>
      </c>
      <c r="U1981" t="s">
        <v>16</v>
      </c>
    </row>
    <row r="1982" spans="1:21" x14ac:dyDescent="0.45">
      <c r="A1982" t="s">
        <v>1574</v>
      </c>
      <c r="B1982" t="s">
        <v>1578</v>
      </c>
      <c r="C1982" t="s">
        <v>1575</v>
      </c>
      <c r="D1982" t="s">
        <v>1576</v>
      </c>
      <c r="E1982">
        <v>1967</v>
      </c>
      <c r="F1982">
        <v>2003</v>
      </c>
      <c r="G1982" t="s">
        <v>15</v>
      </c>
      <c r="H1982" t="s">
        <v>16</v>
      </c>
      <c r="I1982">
        <v>0</v>
      </c>
      <c r="J1982" t="s">
        <v>17</v>
      </c>
      <c r="K1982">
        <v>0</v>
      </c>
      <c r="L1982">
        <v>0</v>
      </c>
      <c r="M1982" t="s">
        <v>16</v>
      </c>
      <c r="N1982">
        <v>30</v>
      </c>
      <c r="O1982">
        <v>20</v>
      </c>
      <c r="P1982">
        <v>8</v>
      </c>
      <c r="Q1982">
        <v>4</v>
      </c>
      <c r="R1982">
        <v>50</v>
      </c>
      <c r="S1982">
        <v>65</v>
      </c>
      <c r="T1982" t="s">
        <v>16</v>
      </c>
      <c r="U1982" t="s">
        <v>16</v>
      </c>
    </row>
    <row r="1983" spans="1:21" x14ac:dyDescent="0.45">
      <c r="A1983" t="s">
        <v>1574</v>
      </c>
      <c r="B1983" t="s">
        <v>1579</v>
      </c>
      <c r="C1983" t="s">
        <v>1575</v>
      </c>
      <c r="D1983" t="s">
        <v>1576</v>
      </c>
      <c r="E1983">
        <v>1967</v>
      </c>
      <c r="F1983">
        <v>2003</v>
      </c>
      <c r="G1983" t="s">
        <v>15</v>
      </c>
      <c r="H1983" t="s">
        <v>16</v>
      </c>
      <c r="I1983">
        <v>0</v>
      </c>
      <c r="J1983" t="s">
        <v>17</v>
      </c>
      <c r="K1983">
        <v>0</v>
      </c>
      <c r="L1983">
        <v>0</v>
      </c>
      <c r="M1983" t="s">
        <v>16</v>
      </c>
      <c r="N1983">
        <v>30</v>
      </c>
      <c r="O1983">
        <v>20</v>
      </c>
      <c r="P1983">
        <v>8</v>
      </c>
      <c r="Q1983">
        <v>4</v>
      </c>
      <c r="R1983">
        <v>50</v>
      </c>
      <c r="S1983">
        <v>63</v>
      </c>
      <c r="T1983" t="s">
        <v>16</v>
      </c>
      <c r="U1983" t="s">
        <v>16</v>
      </c>
    </row>
    <row r="1984" spans="1:21" x14ac:dyDescent="0.45">
      <c r="A1984" t="s">
        <v>1574</v>
      </c>
      <c r="B1984" t="s">
        <v>1580</v>
      </c>
      <c r="C1984" t="s">
        <v>1575</v>
      </c>
      <c r="D1984" t="s">
        <v>1576</v>
      </c>
      <c r="E1984">
        <v>1967</v>
      </c>
      <c r="F1984">
        <v>2003</v>
      </c>
      <c r="G1984" t="s">
        <v>15</v>
      </c>
      <c r="H1984" t="s">
        <v>16</v>
      </c>
      <c r="I1984">
        <v>0</v>
      </c>
      <c r="J1984" t="s">
        <v>17</v>
      </c>
      <c r="K1984">
        <v>0</v>
      </c>
      <c r="L1984">
        <v>0</v>
      </c>
      <c r="M1984" t="s">
        <v>16</v>
      </c>
      <c r="N1984">
        <v>30</v>
      </c>
      <c r="O1984">
        <v>20</v>
      </c>
      <c r="P1984">
        <v>8</v>
      </c>
      <c r="Q1984">
        <v>4</v>
      </c>
      <c r="R1984">
        <v>50</v>
      </c>
      <c r="S1984">
        <v>72</v>
      </c>
      <c r="T1984" t="s">
        <v>16</v>
      </c>
      <c r="U1984" t="s">
        <v>16</v>
      </c>
    </row>
    <row r="1985" spans="1:21" x14ac:dyDescent="0.45">
      <c r="A1985" t="s">
        <v>1574</v>
      </c>
      <c r="B1985" t="s">
        <v>325</v>
      </c>
      <c r="C1985" t="s">
        <v>1575</v>
      </c>
      <c r="D1985" t="s">
        <v>1576</v>
      </c>
      <c r="E1985">
        <v>1967</v>
      </c>
      <c r="F1985">
        <v>2003</v>
      </c>
      <c r="G1985" t="s">
        <v>15</v>
      </c>
      <c r="H1985">
        <v>4</v>
      </c>
      <c r="I1985">
        <v>30</v>
      </c>
      <c r="J1985" t="s">
        <v>17</v>
      </c>
      <c r="K1985">
        <v>0</v>
      </c>
      <c r="L1985">
        <v>0</v>
      </c>
      <c r="M1985" t="s">
        <v>16</v>
      </c>
      <c r="N1985">
        <v>30</v>
      </c>
      <c r="O1985">
        <v>20</v>
      </c>
      <c r="P1985">
        <v>8</v>
      </c>
      <c r="Q1985">
        <v>4</v>
      </c>
      <c r="R1985">
        <v>50</v>
      </c>
      <c r="S1985">
        <v>73</v>
      </c>
      <c r="T1985" t="s">
        <v>16</v>
      </c>
      <c r="U1985" t="s">
        <v>16</v>
      </c>
    </row>
    <row r="1986" spans="1:21" x14ac:dyDescent="0.45">
      <c r="A1986" t="s">
        <v>1574</v>
      </c>
      <c r="B1986" t="s">
        <v>327</v>
      </c>
      <c r="C1986" t="s">
        <v>1575</v>
      </c>
      <c r="D1986" t="s">
        <v>1576</v>
      </c>
      <c r="E1986">
        <v>1967</v>
      </c>
      <c r="F1986">
        <v>2003</v>
      </c>
      <c r="G1986" t="s">
        <v>15</v>
      </c>
      <c r="H1986">
        <v>4</v>
      </c>
      <c r="I1986">
        <v>30</v>
      </c>
      <c r="J1986" t="s">
        <v>17</v>
      </c>
      <c r="K1986">
        <v>0</v>
      </c>
      <c r="L1986">
        <v>0</v>
      </c>
      <c r="M1986" t="s">
        <v>16</v>
      </c>
      <c r="N1986">
        <v>30</v>
      </c>
      <c r="O1986">
        <v>20</v>
      </c>
      <c r="P1986">
        <v>8</v>
      </c>
      <c r="Q1986">
        <v>4</v>
      </c>
      <c r="R1986">
        <v>50</v>
      </c>
      <c r="S1986">
        <v>92</v>
      </c>
      <c r="T1986" t="s">
        <v>16</v>
      </c>
      <c r="U1986" t="s">
        <v>16</v>
      </c>
    </row>
    <row r="1987" spans="1:21" x14ac:dyDescent="0.45">
      <c r="A1987" t="s">
        <v>1574</v>
      </c>
      <c r="B1987" t="s">
        <v>1061</v>
      </c>
      <c r="C1987" t="s">
        <v>1575</v>
      </c>
      <c r="D1987" t="s">
        <v>1576</v>
      </c>
      <c r="E1987">
        <v>1967</v>
      </c>
      <c r="F1987">
        <v>2003</v>
      </c>
      <c r="G1987" t="s">
        <v>15</v>
      </c>
      <c r="H1987" t="s">
        <v>16</v>
      </c>
      <c r="I1987">
        <v>0</v>
      </c>
      <c r="J1987" t="s">
        <v>17</v>
      </c>
      <c r="K1987">
        <v>0</v>
      </c>
      <c r="L1987">
        <v>0</v>
      </c>
      <c r="M1987" t="s">
        <v>16</v>
      </c>
      <c r="N1987">
        <v>30</v>
      </c>
      <c r="O1987">
        <v>20</v>
      </c>
      <c r="P1987">
        <v>8</v>
      </c>
      <c r="Q1987">
        <v>4</v>
      </c>
      <c r="R1987">
        <v>50</v>
      </c>
      <c r="S1987">
        <v>95</v>
      </c>
      <c r="T1987" t="s">
        <v>16</v>
      </c>
      <c r="U1987" t="s">
        <v>16</v>
      </c>
    </row>
    <row r="1988" spans="1:21" x14ac:dyDescent="0.45">
      <c r="A1988" t="s">
        <v>1574</v>
      </c>
      <c r="B1988" t="s">
        <v>189</v>
      </c>
      <c r="C1988" t="s">
        <v>1575</v>
      </c>
      <c r="D1988" t="s">
        <v>1576</v>
      </c>
      <c r="E1988">
        <v>1967</v>
      </c>
      <c r="F1988">
        <v>2003</v>
      </c>
      <c r="G1988" t="s">
        <v>15</v>
      </c>
      <c r="H1988" t="s">
        <v>16</v>
      </c>
      <c r="I1988">
        <v>0</v>
      </c>
      <c r="J1988" t="s">
        <v>17</v>
      </c>
      <c r="K1988">
        <v>0</v>
      </c>
      <c r="L1988">
        <v>0</v>
      </c>
      <c r="M1988" t="s">
        <v>16</v>
      </c>
      <c r="N1988">
        <v>30</v>
      </c>
      <c r="O1988">
        <v>20</v>
      </c>
      <c r="P1988">
        <v>8</v>
      </c>
      <c r="Q1988">
        <v>4</v>
      </c>
      <c r="R1988">
        <v>50</v>
      </c>
      <c r="S1988">
        <v>80</v>
      </c>
      <c r="T1988" t="s">
        <v>16</v>
      </c>
      <c r="U1988" t="s">
        <v>16</v>
      </c>
    </row>
    <row r="1989" spans="1:21" x14ac:dyDescent="0.45">
      <c r="A1989" t="s">
        <v>1574</v>
      </c>
      <c r="B1989" t="s">
        <v>1060</v>
      </c>
      <c r="C1989" t="s">
        <v>1575</v>
      </c>
      <c r="D1989" t="s">
        <v>1576</v>
      </c>
      <c r="E1989">
        <v>1967</v>
      </c>
      <c r="F1989">
        <v>2003</v>
      </c>
      <c r="G1989" t="s">
        <v>15</v>
      </c>
      <c r="H1989" t="s">
        <v>16</v>
      </c>
      <c r="I1989">
        <v>0</v>
      </c>
      <c r="J1989" t="s">
        <v>17</v>
      </c>
      <c r="K1989">
        <v>0</v>
      </c>
      <c r="L1989">
        <v>0</v>
      </c>
      <c r="M1989" t="s">
        <v>16</v>
      </c>
      <c r="N1989">
        <v>30</v>
      </c>
      <c r="O1989">
        <v>20</v>
      </c>
      <c r="P1989">
        <v>8</v>
      </c>
      <c r="Q1989">
        <v>4</v>
      </c>
      <c r="R1989">
        <v>50</v>
      </c>
      <c r="S1989">
        <v>87</v>
      </c>
      <c r="T1989" t="s">
        <v>16</v>
      </c>
      <c r="U1989" t="s">
        <v>16</v>
      </c>
    </row>
    <row r="1990" spans="1:21" x14ac:dyDescent="0.45">
      <c r="A1990" t="s">
        <v>1574</v>
      </c>
      <c r="B1990" t="s">
        <v>570</v>
      </c>
      <c r="C1990" t="s">
        <v>1575</v>
      </c>
      <c r="D1990" t="s">
        <v>1576</v>
      </c>
      <c r="E1990">
        <v>1967</v>
      </c>
      <c r="F1990">
        <v>2003</v>
      </c>
      <c r="G1990" t="s">
        <v>15</v>
      </c>
      <c r="H1990">
        <v>4</v>
      </c>
      <c r="I1990">
        <v>30</v>
      </c>
      <c r="J1990" t="s">
        <v>17</v>
      </c>
      <c r="K1990">
        <v>0</v>
      </c>
      <c r="L1990">
        <v>0</v>
      </c>
      <c r="M1990" t="s">
        <v>16</v>
      </c>
      <c r="N1990">
        <v>30</v>
      </c>
      <c r="O1990">
        <v>20</v>
      </c>
      <c r="P1990">
        <v>8</v>
      </c>
      <c r="Q1990">
        <v>4</v>
      </c>
      <c r="R1990">
        <v>50</v>
      </c>
      <c r="S1990">
        <v>90</v>
      </c>
      <c r="T1990" t="s">
        <v>16</v>
      </c>
      <c r="U1990" t="s">
        <v>16</v>
      </c>
    </row>
    <row r="1991" spans="1:21" x14ac:dyDescent="0.45">
      <c r="A1991" t="s">
        <v>1574</v>
      </c>
      <c r="B1991" t="s">
        <v>328</v>
      </c>
      <c r="C1991" t="s">
        <v>1575</v>
      </c>
      <c r="D1991" t="s">
        <v>1576</v>
      </c>
      <c r="E1991">
        <v>1967</v>
      </c>
      <c r="F1991">
        <v>2003</v>
      </c>
      <c r="G1991" t="s">
        <v>15</v>
      </c>
      <c r="H1991" t="s">
        <v>16</v>
      </c>
      <c r="I1991">
        <v>0</v>
      </c>
      <c r="J1991" t="s">
        <v>17</v>
      </c>
      <c r="K1991">
        <v>0</v>
      </c>
      <c r="L1991">
        <v>0</v>
      </c>
      <c r="M1991" t="s">
        <v>16</v>
      </c>
      <c r="N1991">
        <v>30</v>
      </c>
      <c r="O1991">
        <v>20</v>
      </c>
      <c r="P1991">
        <v>8</v>
      </c>
      <c r="Q1991">
        <v>4</v>
      </c>
      <c r="R1991">
        <v>50</v>
      </c>
      <c r="S1991">
        <v>83</v>
      </c>
      <c r="T1991" t="s">
        <v>16</v>
      </c>
      <c r="U1991" t="s">
        <v>16</v>
      </c>
    </row>
    <row r="1992" spans="1:21" x14ac:dyDescent="0.45">
      <c r="A1992" t="s">
        <v>1574</v>
      </c>
      <c r="B1992" t="s">
        <v>329</v>
      </c>
      <c r="C1992" t="s">
        <v>1575</v>
      </c>
      <c r="D1992" t="s">
        <v>1576</v>
      </c>
      <c r="E1992">
        <v>1967</v>
      </c>
      <c r="F1992">
        <v>2003</v>
      </c>
      <c r="G1992" t="s">
        <v>15</v>
      </c>
      <c r="H1992">
        <v>4</v>
      </c>
      <c r="I1992">
        <v>30</v>
      </c>
      <c r="J1992" t="s">
        <v>17</v>
      </c>
      <c r="K1992">
        <v>0</v>
      </c>
      <c r="L1992">
        <v>0</v>
      </c>
      <c r="M1992" t="s">
        <v>16</v>
      </c>
      <c r="N1992">
        <v>30</v>
      </c>
      <c r="O1992">
        <v>20</v>
      </c>
      <c r="P1992">
        <v>8</v>
      </c>
      <c r="Q1992">
        <v>4</v>
      </c>
      <c r="R1992">
        <v>50</v>
      </c>
      <c r="S1992">
        <v>97</v>
      </c>
      <c r="T1992" t="s">
        <v>16</v>
      </c>
      <c r="U1992" t="s">
        <v>16</v>
      </c>
    </row>
    <row r="1993" spans="1:21" x14ac:dyDescent="0.45">
      <c r="A1993" t="s">
        <v>1581</v>
      </c>
      <c r="B1993" t="s">
        <v>1582</v>
      </c>
      <c r="C1993" t="s">
        <v>1584</v>
      </c>
      <c r="D1993" t="s">
        <v>1586</v>
      </c>
      <c r="E1993">
        <v>2003</v>
      </c>
      <c r="F1993">
        <v>2003</v>
      </c>
      <c r="G1993" t="s">
        <v>15</v>
      </c>
      <c r="H1993" t="s">
        <v>16</v>
      </c>
      <c r="I1993">
        <v>0</v>
      </c>
      <c r="J1993" t="s">
        <v>17</v>
      </c>
      <c r="K1993">
        <v>0</v>
      </c>
      <c r="L1993">
        <v>0</v>
      </c>
      <c r="M1993">
        <v>28</v>
      </c>
      <c r="N1993">
        <v>29</v>
      </c>
      <c r="O1993">
        <v>15</v>
      </c>
      <c r="P1993">
        <v>12</v>
      </c>
      <c r="Q1993">
        <v>4</v>
      </c>
      <c r="R1993">
        <v>100</v>
      </c>
      <c r="S1993">
        <v>9</v>
      </c>
      <c r="T1993" t="s">
        <v>16</v>
      </c>
      <c r="U1993" t="s">
        <v>16</v>
      </c>
    </row>
    <row r="1994" spans="1:21" x14ac:dyDescent="0.45">
      <c r="A1994" t="s">
        <v>1581</v>
      </c>
      <c r="B1994" t="s">
        <v>1583</v>
      </c>
      <c r="C1994" t="s">
        <v>1585</v>
      </c>
      <c r="D1994" t="s">
        <v>1587</v>
      </c>
      <c r="E1994">
        <v>2003</v>
      </c>
      <c r="F1994">
        <v>2003</v>
      </c>
      <c r="G1994" t="s">
        <v>15</v>
      </c>
      <c r="H1994" t="s">
        <v>16</v>
      </c>
      <c r="I1994">
        <v>0</v>
      </c>
      <c r="J1994" t="s">
        <v>15</v>
      </c>
      <c r="K1994">
        <v>0</v>
      </c>
      <c r="L1994">
        <v>0</v>
      </c>
      <c r="M1994">
        <v>28</v>
      </c>
      <c r="N1994">
        <v>29</v>
      </c>
      <c r="O1994">
        <v>17</v>
      </c>
      <c r="P1994">
        <v>12</v>
      </c>
      <c r="Q1994">
        <v>4</v>
      </c>
      <c r="R1994">
        <v>100</v>
      </c>
      <c r="S1994">
        <v>10</v>
      </c>
      <c r="T1994" t="s">
        <v>16</v>
      </c>
      <c r="U1994" t="s">
        <v>16</v>
      </c>
    </row>
    <row r="1995" spans="1:21" x14ac:dyDescent="0.45">
      <c r="A1995" t="s">
        <v>1581</v>
      </c>
      <c r="B1995" t="s">
        <v>1582</v>
      </c>
      <c r="C1995" t="s">
        <v>1584</v>
      </c>
      <c r="D1995" t="s">
        <v>1586</v>
      </c>
      <c r="E1995">
        <v>2003</v>
      </c>
      <c r="F1995">
        <v>2003</v>
      </c>
      <c r="G1995" t="s">
        <v>15</v>
      </c>
      <c r="H1995">
        <v>3</v>
      </c>
      <c r="I1995">
        <f>12*7</f>
        <v>84</v>
      </c>
      <c r="J1995" t="s">
        <v>17</v>
      </c>
      <c r="K1995">
        <v>0</v>
      </c>
      <c r="L1995">
        <v>0</v>
      </c>
      <c r="M1995">
        <v>28</v>
      </c>
      <c r="N1995">
        <v>29</v>
      </c>
      <c r="O1995">
        <v>15</v>
      </c>
      <c r="P1995">
        <v>12</v>
      </c>
      <c r="Q1995">
        <v>4</v>
      </c>
      <c r="R1995">
        <v>100</v>
      </c>
      <c r="S1995">
        <v>54</v>
      </c>
      <c r="T1995" t="s">
        <v>16</v>
      </c>
      <c r="U1995" t="s">
        <v>16</v>
      </c>
    </row>
    <row r="1996" spans="1:21" x14ac:dyDescent="0.45">
      <c r="A1996" t="s">
        <v>1581</v>
      </c>
      <c r="B1996" t="s">
        <v>1583</v>
      </c>
      <c r="C1996" t="s">
        <v>1585</v>
      </c>
      <c r="D1996" t="s">
        <v>1587</v>
      </c>
      <c r="E1996">
        <v>2003</v>
      </c>
      <c r="F1996">
        <v>2003</v>
      </c>
      <c r="G1996" t="s">
        <v>15</v>
      </c>
      <c r="H1996">
        <v>3</v>
      </c>
      <c r="I1996">
        <v>84</v>
      </c>
      <c r="J1996" t="s">
        <v>15</v>
      </c>
      <c r="K1996">
        <v>0</v>
      </c>
      <c r="L1996">
        <v>0</v>
      </c>
      <c r="M1996">
        <v>28</v>
      </c>
      <c r="N1996">
        <v>29</v>
      </c>
      <c r="O1996">
        <v>17</v>
      </c>
      <c r="P1996">
        <v>12</v>
      </c>
      <c r="Q1996">
        <v>4</v>
      </c>
      <c r="R1996">
        <v>100</v>
      </c>
      <c r="S1996">
        <v>58</v>
      </c>
      <c r="T1996" t="s">
        <v>16</v>
      </c>
      <c r="U1996" t="s">
        <v>16</v>
      </c>
    </row>
    <row r="1997" spans="1:21" x14ac:dyDescent="0.45">
      <c r="A1997" t="s">
        <v>1588</v>
      </c>
      <c r="B1997" t="s">
        <v>1236</v>
      </c>
      <c r="C1997" t="s">
        <v>1548</v>
      </c>
      <c r="D1997" t="s">
        <v>1589</v>
      </c>
      <c r="E1997">
        <v>1997</v>
      </c>
      <c r="F1997">
        <v>1997</v>
      </c>
      <c r="G1997" t="s">
        <v>15</v>
      </c>
      <c r="H1997" t="s">
        <v>16</v>
      </c>
      <c r="I1997">
        <v>0</v>
      </c>
      <c r="J1997" t="s">
        <v>17</v>
      </c>
      <c r="K1997">
        <v>0</v>
      </c>
      <c r="L1997">
        <v>0</v>
      </c>
      <c r="M1997">
        <f>13*7</f>
        <v>91</v>
      </c>
      <c r="N1997">
        <v>2</v>
      </c>
      <c r="O1997">
        <v>2</v>
      </c>
      <c r="P1997" t="s">
        <v>16</v>
      </c>
      <c r="Q1997">
        <v>4</v>
      </c>
      <c r="R1997">
        <v>50</v>
      </c>
      <c r="S1997">
        <v>83</v>
      </c>
      <c r="T1997" t="s">
        <v>16</v>
      </c>
      <c r="U1997" t="s">
        <v>16</v>
      </c>
    </row>
    <row r="1998" spans="1:21" x14ac:dyDescent="0.45">
      <c r="A1998" t="s">
        <v>1588</v>
      </c>
      <c r="B1998" t="s">
        <v>1236</v>
      </c>
      <c r="C1998" t="s">
        <v>1548</v>
      </c>
      <c r="D1998" t="s">
        <v>1589</v>
      </c>
      <c r="E1998">
        <v>1997</v>
      </c>
      <c r="F1998">
        <v>1997</v>
      </c>
      <c r="G1998" t="s">
        <v>15</v>
      </c>
      <c r="H1998" t="s">
        <v>16</v>
      </c>
      <c r="I1998">
        <v>0</v>
      </c>
      <c r="J1998" t="s">
        <v>17</v>
      </c>
      <c r="K1998">
        <v>0</v>
      </c>
      <c r="L1998">
        <v>0</v>
      </c>
      <c r="M1998">
        <f>13*7</f>
        <v>91</v>
      </c>
      <c r="N1998">
        <v>15</v>
      </c>
      <c r="O1998">
        <v>15</v>
      </c>
      <c r="P1998" t="s">
        <v>16</v>
      </c>
      <c r="Q1998">
        <v>4</v>
      </c>
      <c r="R1998">
        <v>50</v>
      </c>
      <c r="S1998">
        <v>0</v>
      </c>
      <c r="T1998" t="s">
        <v>16</v>
      </c>
      <c r="U1998" t="s">
        <v>16</v>
      </c>
    </row>
    <row r="1999" spans="1:21" x14ac:dyDescent="0.45">
      <c r="A1999" t="s">
        <v>1590</v>
      </c>
      <c r="B1999" t="s">
        <v>1592</v>
      </c>
      <c r="C1999" t="s">
        <v>1593</v>
      </c>
      <c r="D1999" t="s">
        <v>1594</v>
      </c>
      <c r="E1999">
        <v>1999</v>
      </c>
      <c r="F1999">
        <v>1999</v>
      </c>
      <c r="G1999" t="s">
        <v>15</v>
      </c>
      <c r="H1999" t="s">
        <v>16</v>
      </c>
      <c r="I1999">
        <v>0</v>
      </c>
      <c r="J1999" t="s">
        <v>17</v>
      </c>
      <c r="K1999">
        <v>0</v>
      </c>
      <c r="L1999">
        <v>0</v>
      </c>
      <c r="M1999">
        <v>5</v>
      </c>
      <c r="N1999">
        <v>16.600000000000001</v>
      </c>
      <c r="O1999">
        <v>16.600000000000001</v>
      </c>
      <c r="P1999" t="s">
        <v>16</v>
      </c>
      <c r="Q1999">
        <v>1</v>
      </c>
      <c r="R1999">
        <v>50</v>
      </c>
      <c r="S1999">
        <v>37</v>
      </c>
      <c r="T1999" t="s">
        <v>16</v>
      </c>
      <c r="U1999" t="s">
        <v>16</v>
      </c>
    </row>
    <row r="2000" spans="1:21" x14ac:dyDescent="0.45">
      <c r="A2000" t="s">
        <v>1590</v>
      </c>
      <c r="B2000" t="s">
        <v>1592</v>
      </c>
      <c r="C2000" t="s">
        <v>1593</v>
      </c>
      <c r="D2000" t="s">
        <v>1594</v>
      </c>
      <c r="E2000">
        <v>1999</v>
      </c>
      <c r="F2000">
        <v>1999</v>
      </c>
      <c r="G2000" t="s">
        <v>15</v>
      </c>
      <c r="H2000" t="s">
        <v>16</v>
      </c>
      <c r="I2000">
        <v>0</v>
      </c>
      <c r="J2000" t="s">
        <v>17</v>
      </c>
      <c r="K2000">
        <v>0</v>
      </c>
      <c r="L2000">
        <v>0</v>
      </c>
      <c r="M2000">
        <v>5</v>
      </c>
      <c r="N2000">
        <v>18.3</v>
      </c>
      <c r="O2000">
        <v>18.3</v>
      </c>
      <c r="P2000" t="s">
        <v>16</v>
      </c>
      <c r="Q2000">
        <v>1</v>
      </c>
      <c r="R2000">
        <v>50</v>
      </c>
      <c r="S2000">
        <v>60</v>
      </c>
      <c r="T2000" t="s">
        <v>16</v>
      </c>
      <c r="U2000" t="s">
        <v>16</v>
      </c>
    </row>
    <row r="2001" spans="1:21" x14ac:dyDescent="0.45">
      <c r="A2001" t="s">
        <v>1590</v>
      </c>
      <c r="B2001" t="s">
        <v>1592</v>
      </c>
      <c r="C2001" t="s">
        <v>1593</v>
      </c>
      <c r="D2001" t="s">
        <v>1594</v>
      </c>
      <c r="E2001">
        <v>1999</v>
      </c>
      <c r="F2001">
        <v>1999</v>
      </c>
      <c r="G2001" t="s">
        <v>15</v>
      </c>
      <c r="H2001" t="s">
        <v>16</v>
      </c>
      <c r="I2001">
        <v>0</v>
      </c>
      <c r="J2001" t="s">
        <v>17</v>
      </c>
      <c r="K2001">
        <v>0</v>
      </c>
      <c r="L2001">
        <v>0</v>
      </c>
      <c r="M2001">
        <v>5</v>
      </c>
      <c r="N2001">
        <v>20.5</v>
      </c>
      <c r="O2001">
        <v>20.5</v>
      </c>
      <c r="P2001" t="s">
        <v>16</v>
      </c>
      <c r="Q2001">
        <v>1</v>
      </c>
      <c r="R2001">
        <v>50</v>
      </c>
      <c r="S2001">
        <v>64</v>
      </c>
      <c r="T2001" t="s">
        <v>16</v>
      </c>
      <c r="U2001" t="s">
        <v>16</v>
      </c>
    </row>
    <row r="2002" spans="1:21" x14ac:dyDescent="0.45">
      <c r="A2002" t="s">
        <v>1590</v>
      </c>
      <c r="B2002" t="s">
        <v>1592</v>
      </c>
      <c r="C2002" t="s">
        <v>1593</v>
      </c>
      <c r="D2002" t="s">
        <v>1594</v>
      </c>
      <c r="E2002">
        <v>1999</v>
      </c>
      <c r="F2002">
        <v>1999</v>
      </c>
      <c r="G2002" t="s">
        <v>15</v>
      </c>
      <c r="H2002" t="s">
        <v>16</v>
      </c>
      <c r="I2002">
        <v>0</v>
      </c>
      <c r="J2002" t="s">
        <v>17</v>
      </c>
      <c r="K2002">
        <v>0</v>
      </c>
      <c r="L2002">
        <v>0</v>
      </c>
      <c r="M2002">
        <v>5</v>
      </c>
      <c r="N2002">
        <v>22.2</v>
      </c>
      <c r="O2002">
        <v>22.2</v>
      </c>
      <c r="P2002" t="s">
        <v>16</v>
      </c>
      <c r="Q2002">
        <v>1</v>
      </c>
      <c r="R2002">
        <v>50</v>
      </c>
      <c r="S2002">
        <v>22</v>
      </c>
      <c r="T2002" t="s">
        <v>16</v>
      </c>
      <c r="U2002" t="s">
        <v>16</v>
      </c>
    </row>
    <row r="2003" spans="1:21" x14ac:dyDescent="0.45">
      <c r="A2003" t="s">
        <v>1590</v>
      </c>
      <c r="B2003" t="s">
        <v>1592</v>
      </c>
      <c r="C2003" t="s">
        <v>1593</v>
      </c>
      <c r="D2003" t="s">
        <v>1594</v>
      </c>
      <c r="E2003">
        <v>1999</v>
      </c>
      <c r="F2003">
        <v>1999</v>
      </c>
      <c r="G2003" t="s">
        <v>15</v>
      </c>
      <c r="H2003" t="s">
        <v>16</v>
      </c>
      <c r="I2003">
        <v>0</v>
      </c>
      <c r="J2003" t="s">
        <v>17</v>
      </c>
      <c r="K2003">
        <v>0</v>
      </c>
      <c r="L2003">
        <v>0</v>
      </c>
      <c r="M2003">
        <v>5</v>
      </c>
      <c r="N2003">
        <v>23.8</v>
      </c>
      <c r="O2003">
        <v>23.8</v>
      </c>
      <c r="P2003" t="s">
        <v>16</v>
      </c>
      <c r="Q2003">
        <v>1</v>
      </c>
      <c r="R2003">
        <v>50</v>
      </c>
      <c r="S2003">
        <v>26</v>
      </c>
      <c r="T2003" t="s">
        <v>16</v>
      </c>
      <c r="U2003" t="s">
        <v>16</v>
      </c>
    </row>
    <row r="2004" spans="1:21" x14ac:dyDescent="0.45">
      <c r="A2004" t="s">
        <v>1590</v>
      </c>
      <c r="B2004" t="s">
        <v>1592</v>
      </c>
      <c r="C2004" t="s">
        <v>1593</v>
      </c>
      <c r="D2004" t="s">
        <v>1594</v>
      </c>
      <c r="E2004">
        <v>1999</v>
      </c>
      <c r="F2004">
        <v>1999</v>
      </c>
      <c r="G2004" t="s">
        <v>15</v>
      </c>
      <c r="H2004" t="s">
        <v>16</v>
      </c>
      <c r="I2004">
        <v>0</v>
      </c>
      <c r="J2004" t="s">
        <v>17</v>
      </c>
      <c r="K2004">
        <v>0</v>
      </c>
      <c r="L2004">
        <v>0</v>
      </c>
      <c r="M2004">
        <v>5</v>
      </c>
      <c r="N2004">
        <v>25.5</v>
      </c>
      <c r="O2004">
        <v>25.5</v>
      </c>
      <c r="P2004" t="s">
        <v>16</v>
      </c>
      <c r="Q2004">
        <v>1</v>
      </c>
      <c r="R2004">
        <v>50</v>
      </c>
      <c r="S2004">
        <v>25</v>
      </c>
      <c r="T2004" t="s">
        <v>16</v>
      </c>
      <c r="U2004" t="s">
        <v>16</v>
      </c>
    </row>
    <row r="2005" spans="1:21" x14ac:dyDescent="0.45">
      <c r="A2005" t="s">
        <v>1590</v>
      </c>
      <c r="B2005" t="s">
        <v>1592</v>
      </c>
      <c r="C2005" t="s">
        <v>1593</v>
      </c>
      <c r="D2005" t="s">
        <v>1594</v>
      </c>
      <c r="E2005">
        <v>1999</v>
      </c>
      <c r="F2005">
        <v>1999</v>
      </c>
      <c r="G2005" t="s">
        <v>15</v>
      </c>
      <c r="H2005" t="s">
        <v>16</v>
      </c>
      <c r="I2005">
        <v>0</v>
      </c>
      <c r="J2005" t="s">
        <v>17</v>
      </c>
      <c r="K2005">
        <v>0</v>
      </c>
      <c r="L2005">
        <v>0</v>
      </c>
      <c r="M2005">
        <v>5</v>
      </c>
      <c r="N2005">
        <v>27.7</v>
      </c>
      <c r="O2005">
        <v>27.7</v>
      </c>
      <c r="P2005" t="s">
        <v>16</v>
      </c>
      <c r="Q2005">
        <v>1</v>
      </c>
      <c r="R2005">
        <v>50</v>
      </c>
      <c r="S2005">
        <v>13</v>
      </c>
      <c r="T2005" t="s">
        <v>16</v>
      </c>
      <c r="U2005" t="s">
        <v>16</v>
      </c>
    </row>
    <row r="2006" spans="1:21" x14ac:dyDescent="0.45">
      <c r="A2006" t="s">
        <v>1590</v>
      </c>
      <c r="B2006" t="s">
        <v>1592</v>
      </c>
      <c r="C2006" t="s">
        <v>1593</v>
      </c>
      <c r="D2006" t="s">
        <v>1594</v>
      </c>
      <c r="E2006">
        <v>1999</v>
      </c>
      <c r="F2006">
        <v>1999</v>
      </c>
      <c r="G2006" t="s">
        <v>15</v>
      </c>
      <c r="H2006" t="s">
        <v>16</v>
      </c>
      <c r="I2006">
        <v>0</v>
      </c>
      <c r="J2006" t="s">
        <v>17</v>
      </c>
      <c r="K2006">
        <v>0</v>
      </c>
      <c r="L2006">
        <v>0</v>
      </c>
      <c r="M2006">
        <v>5</v>
      </c>
      <c r="N2006">
        <v>29.4</v>
      </c>
      <c r="O2006">
        <v>29.4</v>
      </c>
      <c r="P2006" t="s">
        <v>16</v>
      </c>
      <c r="Q2006">
        <v>1</v>
      </c>
      <c r="R2006">
        <v>50</v>
      </c>
      <c r="S2006">
        <v>3</v>
      </c>
      <c r="T2006" t="s">
        <v>16</v>
      </c>
      <c r="U2006" t="s">
        <v>16</v>
      </c>
    </row>
    <row r="2007" spans="1:21" x14ac:dyDescent="0.45">
      <c r="A2007" t="s">
        <v>1590</v>
      </c>
      <c r="B2007" t="s">
        <v>1592</v>
      </c>
      <c r="C2007" t="s">
        <v>1593</v>
      </c>
      <c r="D2007" t="s">
        <v>1594</v>
      </c>
      <c r="E2007">
        <v>1999</v>
      </c>
      <c r="F2007">
        <v>1999</v>
      </c>
      <c r="G2007" t="s">
        <v>15</v>
      </c>
      <c r="H2007" t="s">
        <v>16</v>
      </c>
      <c r="I2007">
        <v>0</v>
      </c>
      <c r="J2007" t="s">
        <v>17</v>
      </c>
      <c r="K2007">
        <v>0</v>
      </c>
      <c r="L2007">
        <v>0</v>
      </c>
      <c r="M2007">
        <v>5</v>
      </c>
      <c r="N2007">
        <v>31.6</v>
      </c>
      <c r="O2007">
        <v>31.6</v>
      </c>
      <c r="P2007" t="s">
        <v>16</v>
      </c>
      <c r="Q2007">
        <v>1</v>
      </c>
      <c r="R2007">
        <v>50</v>
      </c>
      <c r="S2007">
        <v>0</v>
      </c>
      <c r="T2007" t="s">
        <v>16</v>
      </c>
      <c r="U2007" t="s">
        <v>16</v>
      </c>
    </row>
    <row r="2008" spans="1:21" x14ac:dyDescent="0.45">
      <c r="A2008" t="s">
        <v>1590</v>
      </c>
      <c r="B2008" t="s">
        <v>1592</v>
      </c>
      <c r="C2008" t="s">
        <v>1593</v>
      </c>
      <c r="D2008" t="s">
        <v>1594</v>
      </c>
      <c r="E2008">
        <v>1999</v>
      </c>
      <c r="F2008">
        <v>1999</v>
      </c>
      <c r="G2008" t="s">
        <v>15</v>
      </c>
      <c r="H2008" t="s">
        <v>16</v>
      </c>
      <c r="I2008">
        <v>0</v>
      </c>
      <c r="J2008" t="s">
        <v>17</v>
      </c>
      <c r="K2008">
        <v>0</v>
      </c>
      <c r="L2008">
        <v>0</v>
      </c>
      <c r="M2008">
        <v>5</v>
      </c>
      <c r="N2008">
        <v>33.299999999999997</v>
      </c>
      <c r="O2008">
        <v>33.299999999999997</v>
      </c>
      <c r="P2008" t="s">
        <v>16</v>
      </c>
      <c r="Q2008">
        <v>1</v>
      </c>
      <c r="R2008">
        <v>50</v>
      </c>
      <c r="S2008">
        <v>0</v>
      </c>
      <c r="T2008" t="s">
        <v>16</v>
      </c>
      <c r="U2008" t="s">
        <v>16</v>
      </c>
    </row>
    <row r="2009" spans="1:21" x14ac:dyDescent="0.45">
      <c r="A2009" t="s">
        <v>1590</v>
      </c>
      <c r="B2009" t="s">
        <v>1591</v>
      </c>
      <c r="C2009" t="s">
        <v>1593</v>
      </c>
      <c r="D2009" t="s">
        <v>1594</v>
      </c>
      <c r="E2009">
        <v>1999</v>
      </c>
      <c r="F2009">
        <v>1999</v>
      </c>
      <c r="G2009" t="s">
        <v>15</v>
      </c>
      <c r="H2009" t="s">
        <v>16</v>
      </c>
      <c r="I2009">
        <v>0</v>
      </c>
      <c r="J2009" t="s">
        <v>17</v>
      </c>
      <c r="K2009">
        <v>0</v>
      </c>
      <c r="L2009">
        <v>0</v>
      </c>
      <c r="M2009">
        <v>3</v>
      </c>
      <c r="N2009">
        <v>16.600000000000001</v>
      </c>
      <c r="O2009">
        <v>16.600000000000001</v>
      </c>
      <c r="P2009" t="s">
        <v>16</v>
      </c>
      <c r="Q2009">
        <v>1</v>
      </c>
      <c r="R2009">
        <v>50</v>
      </c>
      <c r="S2009">
        <v>13</v>
      </c>
      <c r="T2009" t="s">
        <v>16</v>
      </c>
      <c r="U2009" t="s">
        <v>16</v>
      </c>
    </row>
    <row r="2010" spans="1:21" x14ac:dyDescent="0.45">
      <c r="A2010" t="s">
        <v>1590</v>
      </c>
      <c r="B2010" t="s">
        <v>1591</v>
      </c>
      <c r="C2010" t="s">
        <v>1593</v>
      </c>
      <c r="D2010" t="s">
        <v>1594</v>
      </c>
      <c r="E2010">
        <v>1999</v>
      </c>
      <c r="F2010">
        <v>1999</v>
      </c>
      <c r="G2010" t="s">
        <v>15</v>
      </c>
      <c r="H2010" t="s">
        <v>16</v>
      </c>
      <c r="I2010">
        <v>0</v>
      </c>
      <c r="J2010" t="s">
        <v>17</v>
      </c>
      <c r="K2010">
        <v>0</v>
      </c>
      <c r="L2010">
        <v>0</v>
      </c>
      <c r="M2010">
        <v>3</v>
      </c>
      <c r="N2010">
        <v>18.3</v>
      </c>
      <c r="O2010">
        <v>18.3</v>
      </c>
      <c r="P2010" t="s">
        <v>16</v>
      </c>
      <c r="Q2010">
        <v>1</v>
      </c>
      <c r="R2010">
        <v>50</v>
      </c>
      <c r="S2010">
        <v>27</v>
      </c>
      <c r="T2010" t="s">
        <v>16</v>
      </c>
      <c r="U2010" t="s">
        <v>16</v>
      </c>
    </row>
    <row r="2011" spans="1:21" x14ac:dyDescent="0.45">
      <c r="A2011" t="s">
        <v>1590</v>
      </c>
      <c r="B2011" t="s">
        <v>1591</v>
      </c>
      <c r="C2011" t="s">
        <v>1593</v>
      </c>
      <c r="D2011" t="s">
        <v>1594</v>
      </c>
      <c r="E2011">
        <v>1999</v>
      </c>
      <c r="F2011">
        <v>1999</v>
      </c>
      <c r="G2011" t="s">
        <v>15</v>
      </c>
      <c r="H2011" t="s">
        <v>16</v>
      </c>
      <c r="I2011">
        <v>0</v>
      </c>
      <c r="J2011" t="s">
        <v>17</v>
      </c>
      <c r="K2011">
        <v>0</v>
      </c>
      <c r="L2011">
        <v>0</v>
      </c>
      <c r="M2011">
        <v>3</v>
      </c>
      <c r="N2011">
        <v>20.5</v>
      </c>
      <c r="O2011">
        <v>20.5</v>
      </c>
      <c r="P2011" t="s">
        <v>16</v>
      </c>
      <c r="Q2011">
        <v>1</v>
      </c>
      <c r="R2011">
        <v>50</v>
      </c>
      <c r="S2011">
        <v>32</v>
      </c>
      <c r="T2011" t="s">
        <v>16</v>
      </c>
      <c r="U2011" t="s">
        <v>16</v>
      </c>
    </row>
    <row r="2012" spans="1:21" x14ac:dyDescent="0.45">
      <c r="A2012" t="s">
        <v>1590</v>
      </c>
      <c r="B2012" t="s">
        <v>1591</v>
      </c>
      <c r="C2012" t="s">
        <v>1593</v>
      </c>
      <c r="D2012" t="s">
        <v>1594</v>
      </c>
      <c r="E2012">
        <v>1999</v>
      </c>
      <c r="F2012">
        <v>1999</v>
      </c>
      <c r="G2012" t="s">
        <v>15</v>
      </c>
      <c r="H2012" t="s">
        <v>16</v>
      </c>
      <c r="I2012">
        <v>0</v>
      </c>
      <c r="J2012" t="s">
        <v>17</v>
      </c>
      <c r="K2012">
        <v>0</v>
      </c>
      <c r="L2012">
        <v>0</v>
      </c>
      <c r="M2012">
        <v>3</v>
      </c>
      <c r="N2012">
        <v>22.2</v>
      </c>
      <c r="O2012">
        <v>22.2</v>
      </c>
      <c r="P2012" t="s">
        <v>16</v>
      </c>
      <c r="Q2012">
        <v>1</v>
      </c>
      <c r="R2012">
        <v>50</v>
      </c>
      <c r="S2012">
        <v>34</v>
      </c>
      <c r="T2012" t="s">
        <v>16</v>
      </c>
      <c r="U2012" t="s">
        <v>16</v>
      </c>
    </row>
    <row r="2013" spans="1:21" x14ac:dyDescent="0.45">
      <c r="A2013" t="s">
        <v>1590</v>
      </c>
      <c r="B2013" t="s">
        <v>1591</v>
      </c>
      <c r="C2013" t="s">
        <v>1593</v>
      </c>
      <c r="D2013" t="s">
        <v>1594</v>
      </c>
      <c r="E2013">
        <v>1999</v>
      </c>
      <c r="F2013">
        <v>1999</v>
      </c>
      <c r="G2013" t="s">
        <v>15</v>
      </c>
      <c r="H2013" t="s">
        <v>16</v>
      </c>
      <c r="I2013">
        <v>0</v>
      </c>
      <c r="J2013" t="s">
        <v>17</v>
      </c>
      <c r="K2013">
        <v>0</v>
      </c>
      <c r="L2013">
        <v>0</v>
      </c>
      <c r="M2013">
        <v>3</v>
      </c>
      <c r="N2013">
        <v>23.8</v>
      </c>
      <c r="O2013">
        <v>23.8</v>
      </c>
      <c r="P2013" t="s">
        <v>16</v>
      </c>
      <c r="Q2013">
        <v>1</v>
      </c>
      <c r="R2013">
        <v>50</v>
      </c>
      <c r="S2013">
        <v>44</v>
      </c>
      <c r="T2013" t="s">
        <v>16</v>
      </c>
      <c r="U2013" t="s">
        <v>16</v>
      </c>
    </row>
    <row r="2014" spans="1:21" x14ac:dyDescent="0.45">
      <c r="A2014" t="s">
        <v>1590</v>
      </c>
      <c r="B2014" t="s">
        <v>1591</v>
      </c>
      <c r="C2014" t="s">
        <v>1593</v>
      </c>
      <c r="D2014" t="s">
        <v>1594</v>
      </c>
      <c r="E2014">
        <v>1999</v>
      </c>
      <c r="F2014">
        <v>1999</v>
      </c>
      <c r="G2014" t="s">
        <v>15</v>
      </c>
      <c r="H2014" t="s">
        <v>16</v>
      </c>
      <c r="I2014">
        <v>0</v>
      </c>
      <c r="J2014" t="s">
        <v>17</v>
      </c>
      <c r="K2014">
        <v>0</v>
      </c>
      <c r="L2014">
        <v>0</v>
      </c>
      <c r="M2014">
        <v>3</v>
      </c>
      <c r="N2014">
        <v>25.5</v>
      </c>
      <c r="O2014">
        <v>25.5</v>
      </c>
      <c r="P2014" t="s">
        <v>16</v>
      </c>
      <c r="Q2014">
        <v>1</v>
      </c>
      <c r="R2014">
        <v>50</v>
      </c>
      <c r="S2014">
        <v>34</v>
      </c>
      <c r="T2014" t="s">
        <v>16</v>
      </c>
      <c r="U2014" t="s">
        <v>16</v>
      </c>
    </row>
    <row r="2015" spans="1:21" x14ac:dyDescent="0.45">
      <c r="A2015" t="s">
        <v>1590</v>
      </c>
      <c r="B2015" t="s">
        <v>1591</v>
      </c>
      <c r="C2015" t="s">
        <v>1593</v>
      </c>
      <c r="D2015" t="s">
        <v>1594</v>
      </c>
      <c r="E2015">
        <v>1999</v>
      </c>
      <c r="F2015">
        <v>1999</v>
      </c>
      <c r="G2015" t="s">
        <v>15</v>
      </c>
      <c r="H2015" t="s">
        <v>16</v>
      </c>
      <c r="I2015">
        <v>0</v>
      </c>
      <c r="J2015" t="s">
        <v>17</v>
      </c>
      <c r="K2015">
        <v>0</v>
      </c>
      <c r="L2015">
        <v>0</v>
      </c>
      <c r="M2015">
        <v>3</v>
      </c>
      <c r="N2015">
        <v>27.7</v>
      </c>
      <c r="O2015">
        <v>27.7</v>
      </c>
      <c r="P2015" t="s">
        <v>16</v>
      </c>
      <c r="Q2015">
        <v>1</v>
      </c>
      <c r="R2015">
        <v>50</v>
      </c>
      <c r="S2015">
        <v>28</v>
      </c>
      <c r="T2015" t="s">
        <v>16</v>
      </c>
      <c r="U2015" t="s">
        <v>16</v>
      </c>
    </row>
    <row r="2016" spans="1:21" x14ac:dyDescent="0.45">
      <c r="A2016" t="s">
        <v>1590</v>
      </c>
      <c r="B2016" t="s">
        <v>1591</v>
      </c>
      <c r="C2016" t="s">
        <v>1593</v>
      </c>
      <c r="D2016" t="s">
        <v>1594</v>
      </c>
      <c r="E2016">
        <v>1999</v>
      </c>
      <c r="F2016">
        <v>1999</v>
      </c>
      <c r="G2016" t="s">
        <v>15</v>
      </c>
      <c r="H2016" t="s">
        <v>16</v>
      </c>
      <c r="I2016">
        <v>0</v>
      </c>
      <c r="J2016" t="s">
        <v>17</v>
      </c>
      <c r="K2016">
        <v>0</v>
      </c>
      <c r="L2016">
        <v>0</v>
      </c>
      <c r="M2016">
        <v>3</v>
      </c>
      <c r="N2016">
        <v>29.4</v>
      </c>
      <c r="O2016">
        <v>29.4</v>
      </c>
      <c r="P2016" t="s">
        <v>16</v>
      </c>
      <c r="Q2016">
        <v>1</v>
      </c>
      <c r="R2016">
        <v>50</v>
      </c>
      <c r="S2016">
        <v>12</v>
      </c>
      <c r="T2016" t="s">
        <v>16</v>
      </c>
      <c r="U2016" t="s">
        <v>16</v>
      </c>
    </row>
    <row r="2017" spans="1:21" x14ac:dyDescent="0.45">
      <c r="A2017" t="s">
        <v>1590</v>
      </c>
      <c r="B2017" t="s">
        <v>1591</v>
      </c>
      <c r="C2017" t="s">
        <v>1593</v>
      </c>
      <c r="D2017" t="s">
        <v>1594</v>
      </c>
      <c r="E2017">
        <v>1999</v>
      </c>
      <c r="F2017">
        <v>1999</v>
      </c>
      <c r="G2017" t="s">
        <v>15</v>
      </c>
      <c r="H2017" t="s">
        <v>16</v>
      </c>
      <c r="I2017">
        <v>0</v>
      </c>
      <c r="J2017" t="s">
        <v>17</v>
      </c>
      <c r="K2017">
        <v>0</v>
      </c>
      <c r="L2017">
        <v>0</v>
      </c>
      <c r="M2017">
        <v>3</v>
      </c>
      <c r="N2017">
        <v>31.6</v>
      </c>
      <c r="O2017">
        <v>31.6</v>
      </c>
      <c r="P2017" t="s">
        <v>16</v>
      </c>
      <c r="Q2017">
        <v>1</v>
      </c>
      <c r="R2017">
        <v>50</v>
      </c>
      <c r="S2017">
        <v>5</v>
      </c>
      <c r="T2017" t="s">
        <v>16</v>
      </c>
      <c r="U2017" t="s">
        <v>16</v>
      </c>
    </row>
    <row r="2018" spans="1:21" x14ac:dyDescent="0.45">
      <c r="A2018" t="s">
        <v>1590</v>
      </c>
      <c r="B2018" t="s">
        <v>1591</v>
      </c>
      <c r="C2018" t="s">
        <v>1593</v>
      </c>
      <c r="D2018" t="s">
        <v>1594</v>
      </c>
      <c r="E2018">
        <v>1999</v>
      </c>
      <c r="F2018">
        <v>1999</v>
      </c>
      <c r="G2018" t="s">
        <v>15</v>
      </c>
      <c r="H2018" t="s">
        <v>16</v>
      </c>
      <c r="I2018">
        <v>0</v>
      </c>
      <c r="J2018" t="s">
        <v>17</v>
      </c>
      <c r="K2018">
        <v>0</v>
      </c>
      <c r="L2018">
        <v>0</v>
      </c>
      <c r="M2018">
        <v>3</v>
      </c>
      <c r="N2018">
        <v>33.299999999999997</v>
      </c>
      <c r="O2018">
        <v>33.299999999999997</v>
      </c>
      <c r="P2018" t="s">
        <v>16</v>
      </c>
      <c r="Q2018">
        <v>1</v>
      </c>
      <c r="R2018">
        <v>50</v>
      </c>
      <c r="S2018">
        <v>0</v>
      </c>
      <c r="T2018" t="s">
        <v>16</v>
      </c>
      <c r="U2018" t="s">
        <v>16</v>
      </c>
    </row>
    <row r="2019" spans="1:21" x14ac:dyDescent="0.45">
      <c r="A2019" t="s">
        <v>1595</v>
      </c>
      <c r="B2019" t="s">
        <v>997</v>
      </c>
      <c r="C2019" t="s">
        <v>1596</v>
      </c>
      <c r="D2019" t="s">
        <v>1597</v>
      </c>
      <c r="E2019">
        <v>2003</v>
      </c>
      <c r="F2019">
        <v>2003</v>
      </c>
      <c r="G2019" t="s">
        <v>15</v>
      </c>
      <c r="H2019" t="s">
        <v>16</v>
      </c>
      <c r="I2019">
        <v>0</v>
      </c>
      <c r="J2019" t="s">
        <v>17</v>
      </c>
      <c r="K2019">
        <v>0</v>
      </c>
      <c r="L2019">
        <v>0</v>
      </c>
      <c r="M2019">
        <v>42</v>
      </c>
      <c r="N2019">
        <v>15</v>
      </c>
      <c r="O2019">
        <v>10</v>
      </c>
      <c r="P2019">
        <v>8</v>
      </c>
      <c r="Q2019" t="s">
        <v>16</v>
      </c>
      <c r="R2019" t="s">
        <v>16</v>
      </c>
      <c r="S2019">
        <v>33</v>
      </c>
      <c r="T2019" t="s">
        <v>16</v>
      </c>
      <c r="U2019" t="s">
        <v>16</v>
      </c>
    </row>
    <row r="2020" spans="1:21" x14ac:dyDescent="0.45">
      <c r="A2020" t="s">
        <v>1595</v>
      </c>
      <c r="B2020" t="s">
        <v>522</v>
      </c>
      <c r="C2020" t="s">
        <v>1596</v>
      </c>
      <c r="D2020" t="s">
        <v>1597</v>
      </c>
      <c r="E2020">
        <v>2003</v>
      </c>
      <c r="F2020">
        <v>2003</v>
      </c>
      <c r="G2020" t="s">
        <v>15</v>
      </c>
      <c r="H2020" t="s">
        <v>16</v>
      </c>
      <c r="I2020">
        <v>0</v>
      </c>
      <c r="J2020" t="s">
        <v>17</v>
      </c>
      <c r="K2020">
        <v>0</v>
      </c>
      <c r="L2020">
        <v>0</v>
      </c>
      <c r="M2020">
        <v>28</v>
      </c>
      <c r="N2020">
        <v>30</v>
      </c>
      <c r="O2020">
        <v>20</v>
      </c>
      <c r="P2020">
        <v>8</v>
      </c>
      <c r="Q2020" t="s">
        <v>16</v>
      </c>
      <c r="R2020" t="s">
        <v>16</v>
      </c>
      <c r="S2020">
        <v>83</v>
      </c>
      <c r="T2020" t="s">
        <v>16</v>
      </c>
      <c r="U2020" t="s">
        <v>16</v>
      </c>
    </row>
    <row r="2021" spans="1:21" x14ac:dyDescent="0.45">
      <c r="A2021" t="s">
        <v>1595</v>
      </c>
      <c r="B2021" t="s">
        <v>384</v>
      </c>
      <c r="C2021" t="s">
        <v>1596</v>
      </c>
      <c r="D2021" t="s">
        <v>1597</v>
      </c>
      <c r="E2021">
        <v>2003</v>
      </c>
      <c r="F2021">
        <v>2003</v>
      </c>
      <c r="G2021" t="s">
        <v>15</v>
      </c>
      <c r="H2021" t="s">
        <v>16</v>
      </c>
      <c r="I2021">
        <v>0</v>
      </c>
      <c r="J2021" t="s">
        <v>17</v>
      </c>
      <c r="K2021">
        <v>0</v>
      </c>
      <c r="L2021">
        <v>0</v>
      </c>
      <c r="M2021">
        <v>28</v>
      </c>
      <c r="N2021">
        <v>30</v>
      </c>
      <c r="O2021">
        <v>20</v>
      </c>
      <c r="P2021">
        <v>8</v>
      </c>
      <c r="Q2021" t="s">
        <v>16</v>
      </c>
      <c r="R2021" t="s">
        <v>16</v>
      </c>
      <c r="S2021">
        <v>74</v>
      </c>
      <c r="T2021" t="s">
        <v>16</v>
      </c>
      <c r="U2021" t="s">
        <v>16</v>
      </c>
    </row>
    <row r="2022" spans="1:21" x14ac:dyDescent="0.45">
      <c r="A2022" t="s">
        <v>1595</v>
      </c>
      <c r="B2022" t="s">
        <v>1351</v>
      </c>
      <c r="C2022" t="s">
        <v>1596</v>
      </c>
      <c r="D2022" t="s">
        <v>1597</v>
      </c>
      <c r="E2022">
        <v>2003</v>
      </c>
      <c r="F2022">
        <v>2003</v>
      </c>
      <c r="G2022" t="s">
        <v>15</v>
      </c>
      <c r="H2022" t="s">
        <v>16</v>
      </c>
      <c r="I2022">
        <v>0</v>
      </c>
      <c r="J2022" t="s">
        <v>17</v>
      </c>
      <c r="K2022">
        <v>0</v>
      </c>
      <c r="L2022">
        <v>0</v>
      </c>
      <c r="M2022">
        <v>42</v>
      </c>
      <c r="N2022">
        <v>15</v>
      </c>
      <c r="O2022">
        <v>10</v>
      </c>
      <c r="P2022">
        <v>8</v>
      </c>
      <c r="Q2022" t="s">
        <v>16</v>
      </c>
      <c r="R2022" t="s">
        <v>16</v>
      </c>
      <c r="S2022">
        <v>49</v>
      </c>
      <c r="T2022" t="s">
        <v>16</v>
      </c>
      <c r="U2022" t="s">
        <v>16</v>
      </c>
    </row>
    <row r="2023" spans="1:21" x14ac:dyDescent="0.45">
      <c r="A2023" t="s">
        <v>1598</v>
      </c>
      <c r="B2023" t="s">
        <v>1599</v>
      </c>
      <c r="C2023" t="s">
        <v>1600</v>
      </c>
      <c r="D2023" t="s">
        <v>1601</v>
      </c>
      <c r="E2023">
        <v>2001</v>
      </c>
      <c r="F2023">
        <v>2001</v>
      </c>
      <c r="G2023" t="s">
        <v>15</v>
      </c>
      <c r="H2023" t="s">
        <v>16</v>
      </c>
      <c r="I2023">
        <v>0</v>
      </c>
      <c r="J2023" t="s">
        <v>17</v>
      </c>
      <c r="K2023">
        <v>0</v>
      </c>
      <c r="L2023">
        <v>0</v>
      </c>
      <c r="M2023">
        <v>30</v>
      </c>
      <c r="N2023">
        <v>20</v>
      </c>
      <c r="O2023">
        <v>20</v>
      </c>
      <c r="P2023">
        <v>12</v>
      </c>
      <c r="Q2023">
        <v>8</v>
      </c>
      <c r="R2023">
        <v>25</v>
      </c>
      <c r="S2023">
        <v>0</v>
      </c>
      <c r="T2023" t="s">
        <v>16</v>
      </c>
      <c r="U2023" t="s">
        <v>16</v>
      </c>
    </row>
    <row r="2024" spans="1:21" x14ac:dyDescent="0.45">
      <c r="A2024" t="s">
        <v>1598</v>
      </c>
      <c r="B2024" t="s">
        <v>1599</v>
      </c>
      <c r="C2024" t="s">
        <v>1600</v>
      </c>
      <c r="D2024" t="s">
        <v>1601</v>
      </c>
      <c r="E2024">
        <v>2001</v>
      </c>
      <c r="F2024">
        <v>2001</v>
      </c>
      <c r="G2024" t="s">
        <v>15</v>
      </c>
      <c r="H2024">
        <v>3</v>
      </c>
      <c r="I2024">
        <v>90</v>
      </c>
      <c r="J2024" t="s">
        <v>17</v>
      </c>
      <c r="K2024">
        <v>0</v>
      </c>
      <c r="L2024">
        <v>0</v>
      </c>
      <c r="M2024">
        <v>30</v>
      </c>
      <c r="N2024">
        <v>20</v>
      </c>
      <c r="O2024">
        <v>20</v>
      </c>
      <c r="P2024">
        <v>12</v>
      </c>
      <c r="Q2024">
        <v>8</v>
      </c>
      <c r="R2024">
        <v>25</v>
      </c>
      <c r="S2024">
        <v>49</v>
      </c>
      <c r="T2024" t="s">
        <v>16</v>
      </c>
      <c r="U2024" t="s">
        <v>16</v>
      </c>
    </row>
    <row r="2025" spans="1:21" x14ac:dyDescent="0.45">
      <c r="A2025" t="s">
        <v>1602</v>
      </c>
      <c r="B2025" t="s">
        <v>1428</v>
      </c>
      <c r="C2025" t="s">
        <v>1603</v>
      </c>
      <c r="D2025" t="s">
        <v>1604</v>
      </c>
      <c r="E2025">
        <v>2003</v>
      </c>
      <c r="F2025">
        <v>2003</v>
      </c>
      <c r="G2025" t="s">
        <v>15</v>
      </c>
      <c r="H2025" t="s">
        <v>16</v>
      </c>
      <c r="I2025">
        <v>0</v>
      </c>
      <c r="J2025" t="s">
        <v>17</v>
      </c>
      <c r="K2025">
        <v>0</v>
      </c>
      <c r="L2025">
        <v>0</v>
      </c>
      <c r="M2025">
        <v>30</v>
      </c>
      <c r="N2025">
        <v>23</v>
      </c>
      <c r="O2025">
        <v>23</v>
      </c>
      <c r="P2025">
        <v>16</v>
      </c>
      <c r="Q2025">
        <v>3</v>
      </c>
      <c r="R2025">
        <v>50</v>
      </c>
      <c r="S2025">
        <v>0</v>
      </c>
      <c r="T2025" t="s">
        <v>16</v>
      </c>
      <c r="U2025" t="s">
        <v>16</v>
      </c>
    </row>
    <row r="2026" spans="1:21" x14ac:dyDescent="0.45">
      <c r="A2026" t="s">
        <v>1602</v>
      </c>
      <c r="B2026" t="s">
        <v>1428</v>
      </c>
      <c r="C2026" t="s">
        <v>1603</v>
      </c>
      <c r="D2026" t="s">
        <v>1604</v>
      </c>
      <c r="E2026">
        <v>2003</v>
      </c>
      <c r="F2026">
        <v>2003</v>
      </c>
      <c r="G2026" t="s">
        <v>15</v>
      </c>
      <c r="H2026">
        <v>2</v>
      </c>
      <c r="I2026">
        <v>98</v>
      </c>
      <c r="J2026" t="s">
        <v>17</v>
      </c>
      <c r="K2026">
        <v>0</v>
      </c>
      <c r="L2026">
        <v>0</v>
      </c>
      <c r="M2026">
        <v>30</v>
      </c>
      <c r="N2026">
        <v>23</v>
      </c>
      <c r="O2026">
        <v>23</v>
      </c>
      <c r="P2026">
        <v>16</v>
      </c>
      <c r="Q2026">
        <v>3</v>
      </c>
      <c r="R2026">
        <v>50</v>
      </c>
      <c r="S2026">
        <v>88</v>
      </c>
      <c r="T2026" t="s">
        <v>16</v>
      </c>
      <c r="U2026" t="s">
        <v>16</v>
      </c>
    </row>
    <row r="2027" spans="1:21" x14ac:dyDescent="0.45">
      <c r="A2027" t="s">
        <v>1605</v>
      </c>
      <c r="B2027" t="s">
        <v>1411</v>
      </c>
      <c r="C2027" t="s">
        <v>1607</v>
      </c>
      <c r="D2027" t="s">
        <v>1606</v>
      </c>
      <c r="E2027">
        <v>2001</v>
      </c>
      <c r="F2027">
        <v>2002</v>
      </c>
      <c r="G2027" t="s">
        <v>15</v>
      </c>
      <c r="H2027" t="s">
        <v>16</v>
      </c>
      <c r="I2027">
        <v>0</v>
      </c>
      <c r="J2027" t="s">
        <v>17</v>
      </c>
      <c r="K2027">
        <v>0</v>
      </c>
      <c r="L2027">
        <v>0</v>
      </c>
      <c r="M2027">
        <v>21</v>
      </c>
      <c r="N2027">
        <v>20</v>
      </c>
      <c r="O2027">
        <v>20</v>
      </c>
      <c r="P2027">
        <v>16</v>
      </c>
      <c r="Q2027">
        <v>4</v>
      </c>
      <c r="R2027">
        <v>50</v>
      </c>
      <c r="S2027">
        <v>30</v>
      </c>
      <c r="T2027" t="s">
        <v>16</v>
      </c>
      <c r="U2027" t="s">
        <v>16</v>
      </c>
    </row>
    <row r="2028" spans="1:21" x14ac:dyDescent="0.45">
      <c r="A2028" t="s">
        <v>1605</v>
      </c>
      <c r="B2028" t="s">
        <v>1411</v>
      </c>
      <c r="C2028" t="s">
        <v>1607</v>
      </c>
      <c r="D2028" t="s">
        <v>1606</v>
      </c>
      <c r="E2028">
        <v>2001</v>
      </c>
      <c r="F2028">
        <v>2002</v>
      </c>
      <c r="G2028" t="s">
        <v>15</v>
      </c>
      <c r="H2028" t="s">
        <v>16</v>
      </c>
      <c r="I2028">
        <v>0</v>
      </c>
      <c r="J2028" t="s">
        <v>17</v>
      </c>
      <c r="K2028">
        <v>0</v>
      </c>
      <c r="L2028">
        <v>0</v>
      </c>
      <c r="M2028">
        <v>21</v>
      </c>
      <c r="N2028">
        <v>25</v>
      </c>
      <c r="O2028">
        <v>25</v>
      </c>
      <c r="P2028">
        <v>16</v>
      </c>
      <c r="Q2028">
        <v>4</v>
      </c>
      <c r="R2028">
        <v>50</v>
      </c>
      <c r="S2028">
        <v>33</v>
      </c>
      <c r="T2028" t="s">
        <v>16</v>
      </c>
      <c r="U2028" t="s">
        <v>16</v>
      </c>
    </row>
    <row r="2029" spans="1:21" x14ac:dyDescent="0.45">
      <c r="A2029" t="s">
        <v>1605</v>
      </c>
      <c r="B2029" t="s">
        <v>1411</v>
      </c>
      <c r="C2029" t="s">
        <v>1607</v>
      </c>
      <c r="D2029" t="s">
        <v>1606</v>
      </c>
      <c r="E2029">
        <v>2001</v>
      </c>
      <c r="F2029">
        <v>2002</v>
      </c>
      <c r="G2029" t="s">
        <v>15</v>
      </c>
      <c r="H2029" t="s">
        <v>16</v>
      </c>
      <c r="I2029">
        <v>0</v>
      </c>
      <c r="J2029" t="s">
        <v>17</v>
      </c>
      <c r="K2029">
        <v>0</v>
      </c>
      <c r="L2029">
        <v>0</v>
      </c>
      <c r="M2029">
        <v>21</v>
      </c>
      <c r="N2029">
        <v>30</v>
      </c>
      <c r="O2029">
        <v>30</v>
      </c>
      <c r="P2029">
        <v>16</v>
      </c>
      <c r="Q2029">
        <v>4</v>
      </c>
      <c r="R2029">
        <v>50</v>
      </c>
      <c r="S2029">
        <v>17</v>
      </c>
      <c r="T2029" t="s">
        <v>16</v>
      </c>
      <c r="U2029" t="s">
        <v>16</v>
      </c>
    </row>
    <row r="2030" spans="1:21" x14ac:dyDescent="0.45">
      <c r="A2030" t="s">
        <v>1605</v>
      </c>
      <c r="B2030" t="s">
        <v>1411</v>
      </c>
      <c r="C2030" t="s">
        <v>1607</v>
      </c>
      <c r="D2030" t="s">
        <v>1606</v>
      </c>
      <c r="E2030">
        <v>2001</v>
      </c>
      <c r="F2030">
        <v>2002</v>
      </c>
      <c r="G2030" t="s">
        <v>15</v>
      </c>
      <c r="H2030" t="s">
        <v>16</v>
      </c>
      <c r="I2030">
        <v>0</v>
      </c>
      <c r="J2030" t="s">
        <v>17</v>
      </c>
      <c r="K2030">
        <v>0</v>
      </c>
      <c r="L2030">
        <v>0</v>
      </c>
      <c r="M2030">
        <v>21</v>
      </c>
      <c r="N2030">
        <v>30</v>
      </c>
      <c r="O2030">
        <v>20</v>
      </c>
      <c r="P2030">
        <v>16</v>
      </c>
      <c r="Q2030">
        <v>4</v>
      </c>
      <c r="R2030">
        <v>50</v>
      </c>
      <c r="S2030">
        <v>45</v>
      </c>
      <c r="T2030" t="s">
        <v>16</v>
      </c>
      <c r="U2030" t="s">
        <v>16</v>
      </c>
    </row>
    <row r="2031" spans="1:21" x14ac:dyDescent="0.45">
      <c r="A2031" t="s">
        <v>1605</v>
      </c>
      <c r="B2031" t="s">
        <v>1411</v>
      </c>
      <c r="C2031" t="s">
        <v>1607</v>
      </c>
      <c r="D2031" t="s">
        <v>1606</v>
      </c>
      <c r="E2031">
        <v>2001</v>
      </c>
      <c r="F2031">
        <v>2002</v>
      </c>
      <c r="G2031" t="s">
        <v>15</v>
      </c>
      <c r="H2031" t="s">
        <v>16</v>
      </c>
      <c r="I2031">
        <v>0</v>
      </c>
      <c r="J2031" t="s">
        <v>17</v>
      </c>
      <c r="K2031">
        <v>0</v>
      </c>
      <c r="L2031">
        <v>0</v>
      </c>
      <c r="M2031">
        <v>21</v>
      </c>
      <c r="N2031">
        <v>20</v>
      </c>
      <c r="O2031">
        <v>20</v>
      </c>
      <c r="P2031">
        <v>0</v>
      </c>
      <c r="Q2031">
        <v>4</v>
      </c>
      <c r="R2031">
        <v>50</v>
      </c>
      <c r="S2031">
        <v>29</v>
      </c>
      <c r="T2031" t="s">
        <v>16</v>
      </c>
      <c r="U2031" t="s">
        <v>16</v>
      </c>
    </row>
    <row r="2032" spans="1:21" x14ac:dyDescent="0.45">
      <c r="A2032" t="s">
        <v>1605</v>
      </c>
      <c r="B2032" t="s">
        <v>1411</v>
      </c>
      <c r="C2032" t="s">
        <v>1607</v>
      </c>
      <c r="D2032" t="s">
        <v>1606</v>
      </c>
      <c r="E2032">
        <v>2001</v>
      </c>
      <c r="F2032">
        <v>2002</v>
      </c>
      <c r="G2032" t="s">
        <v>15</v>
      </c>
      <c r="H2032" t="s">
        <v>16</v>
      </c>
      <c r="I2032">
        <v>0</v>
      </c>
      <c r="J2032" t="s">
        <v>17</v>
      </c>
      <c r="K2032">
        <v>0</v>
      </c>
      <c r="L2032">
        <v>0</v>
      </c>
      <c r="M2032">
        <v>21</v>
      </c>
      <c r="N2032">
        <v>25</v>
      </c>
      <c r="O2032">
        <v>25</v>
      </c>
      <c r="P2032">
        <v>0</v>
      </c>
      <c r="Q2032">
        <v>4</v>
      </c>
      <c r="R2032">
        <v>50</v>
      </c>
      <c r="S2032">
        <v>23</v>
      </c>
      <c r="T2032" t="s">
        <v>16</v>
      </c>
      <c r="U2032" t="s">
        <v>16</v>
      </c>
    </row>
    <row r="2033" spans="1:21" x14ac:dyDescent="0.45">
      <c r="A2033" t="s">
        <v>1605</v>
      </c>
      <c r="B2033" t="s">
        <v>1411</v>
      </c>
      <c r="C2033" t="s">
        <v>1607</v>
      </c>
      <c r="D2033" t="s">
        <v>1606</v>
      </c>
      <c r="E2033">
        <v>2001</v>
      </c>
      <c r="F2033">
        <v>2002</v>
      </c>
      <c r="G2033" t="s">
        <v>15</v>
      </c>
      <c r="H2033" t="s">
        <v>16</v>
      </c>
      <c r="I2033">
        <v>0</v>
      </c>
      <c r="J2033" t="s">
        <v>17</v>
      </c>
      <c r="K2033">
        <v>0</v>
      </c>
      <c r="L2033">
        <v>0</v>
      </c>
      <c r="M2033">
        <v>21</v>
      </c>
      <c r="N2033">
        <v>30</v>
      </c>
      <c r="O2033">
        <v>30</v>
      </c>
      <c r="P2033">
        <v>0</v>
      </c>
      <c r="Q2033">
        <v>4</v>
      </c>
      <c r="R2033">
        <v>50</v>
      </c>
      <c r="S2033">
        <v>11</v>
      </c>
      <c r="T2033" t="s">
        <v>16</v>
      </c>
      <c r="U2033" t="s">
        <v>16</v>
      </c>
    </row>
    <row r="2034" spans="1:21" x14ac:dyDescent="0.45">
      <c r="A2034" t="s">
        <v>1605</v>
      </c>
      <c r="B2034" t="s">
        <v>1411</v>
      </c>
      <c r="C2034" t="s">
        <v>1607</v>
      </c>
      <c r="D2034" t="s">
        <v>1606</v>
      </c>
      <c r="E2034">
        <v>2001</v>
      </c>
      <c r="F2034">
        <v>2002</v>
      </c>
      <c r="G2034" t="s">
        <v>15</v>
      </c>
      <c r="H2034" t="s">
        <v>16</v>
      </c>
      <c r="I2034">
        <v>0</v>
      </c>
      <c r="J2034" t="s">
        <v>17</v>
      </c>
      <c r="K2034">
        <v>0</v>
      </c>
      <c r="L2034">
        <v>0</v>
      </c>
      <c r="M2034">
        <v>21</v>
      </c>
      <c r="N2034">
        <v>30</v>
      </c>
      <c r="O2034">
        <v>20</v>
      </c>
      <c r="P2034">
        <v>0</v>
      </c>
      <c r="Q2034">
        <v>4</v>
      </c>
      <c r="R2034">
        <v>50</v>
      </c>
      <c r="S2034">
        <v>17</v>
      </c>
      <c r="T2034" t="s">
        <v>16</v>
      </c>
      <c r="U2034" t="s">
        <v>16</v>
      </c>
    </row>
    <row r="2035" spans="1:21" x14ac:dyDescent="0.45">
      <c r="A2035" t="s">
        <v>1608</v>
      </c>
      <c r="B2035" t="s">
        <v>1609</v>
      </c>
      <c r="C2035" t="s">
        <v>1610</v>
      </c>
      <c r="D2035" t="s">
        <v>1611</v>
      </c>
      <c r="E2035">
        <v>2003</v>
      </c>
      <c r="F2035">
        <v>2003</v>
      </c>
      <c r="G2035" t="s">
        <v>15</v>
      </c>
      <c r="H2035" t="s">
        <v>16</v>
      </c>
      <c r="I2035">
        <v>0</v>
      </c>
      <c r="J2035" t="s">
        <v>17</v>
      </c>
      <c r="K2035">
        <v>0</v>
      </c>
      <c r="L2035">
        <v>0</v>
      </c>
      <c r="M2035">
        <v>30</v>
      </c>
      <c r="N2035">
        <v>30</v>
      </c>
      <c r="O2035">
        <v>20</v>
      </c>
      <c r="P2035">
        <v>8</v>
      </c>
      <c r="Q2035">
        <v>4</v>
      </c>
      <c r="R2035">
        <v>50</v>
      </c>
      <c r="S2035">
        <v>0</v>
      </c>
      <c r="T2035" t="s">
        <v>16</v>
      </c>
      <c r="U2035" t="s">
        <v>16</v>
      </c>
    </row>
    <row r="2036" spans="1:21" x14ac:dyDescent="0.45">
      <c r="A2036" t="s">
        <v>1608</v>
      </c>
      <c r="B2036" t="s">
        <v>1609</v>
      </c>
      <c r="C2036" t="s">
        <v>1610</v>
      </c>
      <c r="D2036" t="s">
        <v>1611</v>
      </c>
      <c r="E2036">
        <v>2003</v>
      </c>
      <c r="F2036">
        <v>2003</v>
      </c>
      <c r="G2036" t="s">
        <v>15</v>
      </c>
      <c r="H2036">
        <v>5</v>
      </c>
      <c r="I2036">
        <f>17*7</f>
        <v>119</v>
      </c>
      <c r="J2036" t="s">
        <v>17</v>
      </c>
      <c r="K2036">
        <v>0</v>
      </c>
      <c r="L2036">
        <v>0</v>
      </c>
      <c r="M2036">
        <v>30</v>
      </c>
      <c r="N2036">
        <v>30</v>
      </c>
      <c r="O2036">
        <v>20</v>
      </c>
      <c r="P2036">
        <v>8</v>
      </c>
      <c r="Q2036">
        <v>4</v>
      </c>
      <c r="R2036">
        <v>50</v>
      </c>
      <c r="S2036">
        <v>94.4</v>
      </c>
      <c r="T2036" t="s">
        <v>16</v>
      </c>
      <c r="U2036" t="s">
        <v>16</v>
      </c>
    </row>
    <row r="2037" spans="1:21" x14ac:dyDescent="0.45">
      <c r="A2037" t="s">
        <v>1612</v>
      </c>
      <c r="B2037" t="s">
        <v>35</v>
      </c>
      <c r="C2037" t="s">
        <v>1402</v>
      </c>
      <c r="D2037" t="s">
        <v>1613</v>
      </c>
      <c r="E2037">
        <v>2003</v>
      </c>
      <c r="F2037">
        <v>2003</v>
      </c>
      <c r="G2037" t="s">
        <v>15</v>
      </c>
      <c r="H2037" t="s">
        <v>16</v>
      </c>
      <c r="I2037">
        <v>0</v>
      </c>
      <c r="J2037" t="s">
        <v>17</v>
      </c>
      <c r="K2037">
        <v>0</v>
      </c>
      <c r="L2037">
        <v>0</v>
      </c>
      <c r="M2037">
        <f>6*7</f>
        <v>42</v>
      </c>
      <c r="N2037">
        <v>4</v>
      </c>
      <c r="O2037">
        <v>4</v>
      </c>
      <c r="P2037">
        <v>0</v>
      </c>
      <c r="Q2037" t="s">
        <v>16</v>
      </c>
      <c r="R2037" t="s">
        <v>16</v>
      </c>
      <c r="S2037">
        <v>52</v>
      </c>
      <c r="T2037" t="s">
        <v>16</v>
      </c>
      <c r="U2037" t="s">
        <v>16</v>
      </c>
    </row>
    <row r="2038" spans="1:21" x14ac:dyDescent="0.45">
      <c r="A2038" t="s">
        <v>1614</v>
      </c>
      <c r="B2038" t="s">
        <v>1615</v>
      </c>
      <c r="C2038" t="s">
        <v>1616</v>
      </c>
      <c r="D2038" t="s">
        <v>1617</v>
      </c>
      <c r="E2038">
        <v>2000</v>
      </c>
      <c r="F2038">
        <v>2000</v>
      </c>
      <c r="G2038" t="s">
        <v>15</v>
      </c>
      <c r="H2038">
        <v>4</v>
      </c>
      <c r="I2038">
        <f>16*7</f>
        <v>112</v>
      </c>
      <c r="J2038" t="s">
        <v>17</v>
      </c>
      <c r="K2038">
        <v>0</v>
      </c>
      <c r="L2038">
        <v>0</v>
      </c>
      <c r="M2038">
        <f>8*7</f>
        <v>56</v>
      </c>
      <c r="N2038">
        <v>15</v>
      </c>
      <c r="O2038">
        <v>5</v>
      </c>
      <c r="P2038">
        <v>8</v>
      </c>
      <c r="Q2038">
        <v>1</v>
      </c>
      <c r="R2038">
        <v>100</v>
      </c>
      <c r="S2038">
        <v>88</v>
      </c>
      <c r="T2038" t="s">
        <v>16</v>
      </c>
      <c r="U2038" t="s">
        <v>16</v>
      </c>
    </row>
    <row r="2039" spans="1:21" x14ac:dyDescent="0.45">
      <c r="A2039" t="s">
        <v>1614</v>
      </c>
      <c r="B2039" t="s">
        <v>1615</v>
      </c>
      <c r="C2039" t="s">
        <v>1616</v>
      </c>
      <c r="D2039" t="s">
        <v>1617</v>
      </c>
      <c r="E2039">
        <v>2000</v>
      </c>
      <c r="F2039">
        <v>2000</v>
      </c>
      <c r="G2039" t="s">
        <v>15</v>
      </c>
      <c r="H2039">
        <v>4</v>
      </c>
      <c r="I2039">
        <f>16*7</f>
        <v>112</v>
      </c>
      <c r="J2039" t="s">
        <v>17</v>
      </c>
      <c r="K2039">
        <v>0</v>
      </c>
      <c r="L2039">
        <v>0</v>
      </c>
      <c r="M2039">
        <f>8*7</f>
        <v>56</v>
      </c>
      <c r="N2039">
        <v>30</v>
      </c>
      <c r="O2039">
        <v>20</v>
      </c>
      <c r="P2039">
        <v>8</v>
      </c>
      <c r="Q2039">
        <v>1</v>
      </c>
      <c r="R2039">
        <v>100</v>
      </c>
      <c r="S2039">
        <v>5</v>
      </c>
      <c r="T2039" t="s">
        <v>16</v>
      </c>
      <c r="U2039" t="s">
        <v>16</v>
      </c>
    </row>
    <row r="2040" spans="1:21" x14ac:dyDescent="0.45">
      <c r="A2040" t="s">
        <v>1614</v>
      </c>
      <c r="B2040" t="s">
        <v>1615</v>
      </c>
      <c r="C2040" t="s">
        <v>1616</v>
      </c>
      <c r="D2040" t="s">
        <v>1617</v>
      </c>
      <c r="E2040">
        <v>2000</v>
      </c>
      <c r="F2040">
        <v>2000</v>
      </c>
      <c r="G2040" t="s">
        <v>15</v>
      </c>
      <c r="H2040">
        <v>4</v>
      </c>
      <c r="I2040">
        <f>32*7</f>
        <v>224</v>
      </c>
      <c r="J2040" t="s">
        <v>17</v>
      </c>
      <c r="K2040">
        <v>0</v>
      </c>
      <c r="L2040">
        <v>0</v>
      </c>
      <c r="M2040">
        <f>8*7</f>
        <v>56</v>
      </c>
      <c r="N2040">
        <v>15</v>
      </c>
      <c r="O2040">
        <v>5</v>
      </c>
      <c r="P2040">
        <v>8</v>
      </c>
      <c r="Q2040">
        <v>1</v>
      </c>
      <c r="R2040">
        <v>100</v>
      </c>
      <c r="S2040">
        <v>88</v>
      </c>
      <c r="T2040" t="s">
        <v>16</v>
      </c>
      <c r="U2040" t="s">
        <v>16</v>
      </c>
    </row>
    <row r="2041" spans="1:21" x14ac:dyDescent="0.45">
      <c r="A2041" t="s">
        <v>1614</v>
      </c>
      <c r="B2041" t="s">
        <v>1615</v>
      </c>
      <c r="C2041" t="s">
        <v>1616</v>
      </c>
      <c r="D2041" t="s">
        <v>1617</v>
      </c>
      <c r="E2041">
        <v>2000</v>
      </c>
      <c r="F2041">
        <v>2000</v>
      </c>
      <c r="G2041" t="s">
        <v>15</v>
      </c>
      <c r="H2041">
        <v>4</v>
      </c>
      <c r="I2041">
        <f>32*7</f>
        <v>224</v>
      </c>
      <c r="J2041" t="s">
        <v>17</v>
      </c>
      <c r="K2041">
        <v>0</v>
      </c>
      <c r="L2041">
        <v>0</v>
      </c>
      <c r="M2041">
        <f>8*7</f>
        <v>56</v>
      </c>
      <c r="N2041">
        <v>30</v>
      </c>
      <c r="O2041">
        <v>20</v>
      </c>
      <c r="P2041">
        <v>8</v>
      </c>
      <c r="Q2041">
        <v>1</v>
      </c>
      <c r="R2041">
        <v>100</v>
      </c>
      <c r="S2041">
        <v>30</v>
      </c>
      <c r="T2041" t="s">
        <v>16</v>
      </c>
      <c r="U2041" t="s">
        <v>16</v>
      </c>
    </row>
    <row r="2042" spans="1:21" x14ac:dyDescent="0.45">
      <c r="A2042" t="s">
        <v>1619</v>
      </c>
      <c r="B2042" t="s">
        <v>1620</v>
      </c>
      <c r="C2042" t="s">
        <v>1621</v>
      </c>
      <c r="D2042" t="s">
        <v>1622</v>
      </c>
      <c r="E2042">
        <v>2006</v>
      </c>
      <c r="F2042">
        <v>2006</v>
      </c>
      <c r="G2042" t="s">
        <v>17</v>
      </c>
      <c r="H2042" t="s">
        <v>16</v>
      </c>
      <c r="I2042">
        <v>0</v>
      </c>
      <c r="J2042" t="s">
        <v>17</v>
      </c>
      <c r="K2042">
        <v>0</v>
      </c>
      <c r="L2042">
        <v>0</v>
      </c>
      <c r="M2042">
        <v>28</v>
      </c>
      <c r="N2042">
        <v>20</v>
      </c>
      <c r="O2042">
        <v>20</v>
      </c>
      <c r="P2042">
        <v>0</v>
      </c>
      <c r="Q2042">
        <v>4</v>
      </c>
      <c r="R2042">
        <v>50</v>
      </c>
      <c r="S2042">
        <v>0</v>
      </c>
      <c r="T2042" t="s">
        <v>16</v>
      </c>
      <c r="U2042" t="s">
        <v>16</v>
      </c>
    </row>
    <row r="2043" spans="1:21" x14ac:dyDescent="0.45">
      <c r="A2043" t="s">
        <v>1619</v>
      </c>
      <c r="B2043" t="s">
        <v>1620</v>
      </c>
      <c r="C2043" t="s">
        <v>1621</v>
      </c>
      <c r="D2043" t="s">
        <v>1622</v>
      </c>
      <c r="E2043">
        <v>2006</v>
      </c>
      <c r="F2043">
        <v>2006</v>
      </c>
      <c r="G2043" t="s">
        <v>17</v>
      </c>
      <c r="H2043" t="s">
        <v>16</v>
      </c>
      <c r="I2043">
        <v>0</v>
      </c>
      <c r="J2043" t="s">
        <v>17</v>
      </c>
      <c r="K2043">
        <v>0</v>
      </c>
      <c r="L2043">
        <v>0</v>
      </c>
      <c r="M2043">
        <f>24*7</f>
        <v>168</v>
      </c>
      <c r="N2043">
        <v>3</v>
      </c>
      <c r="O2043">
        <v>3</v>
      </c>
      <c r="P2043">
        <v>0</v>
      </c>
      <c r="Q2043">
        <v>4</v>
      </c>
      <c r="R2043">
        <v>50</v>
      </c>
      <c r="S2043">
        <v>60</v>
      </c>
      <c r="T2043" t="s">
        <v>16</v>
      </c>
      <c r="U2043" t="s">
        <v>16</v>
      </c>
    </row>
    <row r="2044" spans="1:21" x14ac:dyDescent="0.45">
      <c r="A2044" t="s">
        <v>1618</v>
      </c>
      <c r="B2044" t="s">
        <v>57</v>
      </c>
      <c r="C2044" t="s">
        <v>1623</v>
      </c>
      <c r="D2044" t="s">
        <v>1624</v>
      </c>
      <c r="E2044">
        <v>1972</v>
      </c>
      <c r="F2044">
        <v>1972</v>
      </c>
      <c r="G2044" t="s">
        <v>15</v>
      </c>
      <c r="H2044" t="s">
        <v>16</v>
      </c>
      <c r="I2044">
        <v>0</v>
      </c>
      <c r="J2044" t="s">
        <v>17</v>
      </c>
      <c r="K2044">
        <v>0</v>
      </c>
      <c r="L2044">
        <v>0</v>
      </c>
      <c r="M2044">
        <v>28</v>
      </c>
      <c r="N2044">
        <v>0</v>
      </c>
      <c r="O2044">
        <v>0</v>
      </c>
      <c r="P2044">
        <v>8</v>
      </c>
      <c r="Q2044">
        <v>4</v>
      </c>
      <c r="R2044">
        <v>25</v>
      </c>
      <c r="S2044">
        <v>0</v>
      </c>
      <c r="T2044" t="s">
        <v>16</v>
      </c>
      <c r="U2044" t="s">
        <v>16</v>
      </c>
    </row>
    <row r="2045" spans="1:21" x14ac:dyDescent="0.45">
      <c r="A2045" t="s">
        <v>1618</v>
      </c>
      <c r="B2045" t="s">
        <v>57</v>
      </c>
      <c r="C2045" t="s">
        <v>1623</v>
      </c>
      <c r="D2045" t="s">
        <v>1624</v>
      </c>
      <c r="E2045">
        <v>1972</v>
      </c>
      <c r="F2045">
        <v>1972</v>
      </c>
      <c r="G2045" t="s">
        <v>15</v>
      </c>
      <c r="H2045" t="s">
        <v>16</v>
      </c>
      <c r="I2045">
        <v>0</v>
      </c>
      <c r="J2045" t="s">
        <v>17</v>
      </c>
      <c r="K2045">
        <v>0</v>
      </c>
      <c r="L2045">
        <v>0</v>
      </c>
      <c r="M2045">
        <v>28</v>
      </c>
      <c r="N2045">
        <v>2</v>
      </c>
      <c r="O2045">
        <v>0</v>
      </c>
      <c r="P2045">
        <v>8</v>
      </c>
      <c r="Q2045">
        <v>4</v>
      </c>
      <c r="R2045">
        <v>25</v>
      </c>
      <c r="S2045">
        <v>0</v>
      </c>
      <c r="T2045" t="s">
        <v>16</v>
      </c>
      <c r="U2045" t="s">
        <v>16</v>
      </c>
    </row>
    <row r="2046" spans="1:21" x14ac:dyDescent="0.45">
      <c r="A2046" t="s">
        <v>1618</v>
      </c>
      <c r="B2046" t="s">
        <v>57</v>
      </c>
      <c r="C2046" t="s">
        <v>1623</v>
      </c>
      <c r="D2046" t="s">
        <v>1624</v>
      </c>
      <c r="E2046">
        <v>1972</v>
      </c>
      <c r="F2046">
        <v>1972</v>
      </c>
      <c r="G2046" t="s">
        <v>15</v>
      </c>
      <c r="H2046" t="s">
        <v>16</v>
      </c>
      <c r="I2046">
        <v>0</v>
      </c>
      <c r="J2046" t="s">
        <v>17</v>
      </c>
      <c r="K2046">
        <v>0</v>
      </c>
      <c r="L2046">
        <v>0</v>
      </c>
      <c r="M2046">
        <v>28</v>
      </c>
      <c r="N2046">
        <v>5</v>
      </c>
      <c r="O2046">
        <v>0</v>
      </c>
      <c r="P2046">
        <v>8</v>
      </c>
      <c r="Q2046">
        <v>4</v>
      </c>
      <c r="R2046">
        <v>25</v>
      </c>
      <c r="S2046">
        <v>0</v>
      </c>
      <c r="T2046" t="s">
        <v>16</v>
      </c>
      <c r="U2046" t="s">
        <v>16</v>
      </c>
    </row>
    <row r="2047" spans="1:21" x14ac:dyDescent="0.45">
      <c r="A2047" t="s">
        <v>1618</v>
      </c>
      <c r="B2047" t="s">
        <v>57</v>
      </c>
      <c r="C2047" t="s">
        <v>1623</v>
      </c>
      <c r="D2047" t="s">
        <v>1624</v>
      </c>
      <c r="E2047">
        <v>1972</v>
      </c>
      <c r="F2047">
        <v>1972</v>
      </c>
      <c r="G2047" t="s">
        <v>15</v>
      </c>
      <c r="H2047" t="s">
        <v>16</v>
      </c>
      <c r="I2047">
        <v>0</v>
      </c>
      <c r="J2047" t="s">
        <v>17</v>
      </c>
      <c r="K2047">
        <v>0</v>
      </c>
      <c r="L2047">
        <v>0</v>
      </c>
      <c r="M2047">
        <v>28</v>
      </c>
      <c r="N2047">
        <v>10</v>
      </c>
      <c r="O2047">
        <v>0</v>
      </c>
      <c r="P2047">
        <v>8</v>
      </c>
      <c r="Q2047">
        <v>4</v>
      </c>
      <c r="R2047">
        <v>25</v>
      </c>
      <c r="S2047">
        <v>14</v>
      </c>
      <c r="T2047" t="s">
        <v>16</v>
      </c>
      <c r="U2047" t="s">
        <v>16</v>
      </c>
    </row>
    <row r="2048" spans="1:21" x14ac:dyDescent="0.45">
      <c r="A2048" t="s">
        <v>1618</v>
      </c>
      <c r="B2048" t="s">
        <v>57</v>
      </c>
      <c r="C2048" t="s">
        <v>1623</v>
      </c>
      <c r="D2048" t="s">
        <v>1624</v>
      </c>
      <c r="E2048">
        <v>1972</v>
      </c>
      <c r="F2048">
        <v>1972</v>
      </c>
      <c r="G2048" t="s">
        <v>15</v>
      </c>
      <c r="H2048" t="s">
        <v>16</v>
      </c>
      <c r="I2048">
        <v>0</v>
      </c>
      <c r="J2048" t="s">
        <v>17</v>
      </c>
      <c r="K2048">
        <v>0</v>
      </c>
      <c r="L2048">
        <v>0</v>
      </c>
      <c r="M2048">
        <v>28</v>
      </c>
      <c r="N2048">
        <v>15</v>
      </c>
      <c r="O2048">
        <v>0</v>
      </c>
      <c r="P2048">
        <v>8</v>
      </c>
      <c r="Q2048">
        <v>4</v>
      </c>
      <c r="R2048">
        <v>25</v>
      </c>
      <c r="S2048">
        <v>34</v>
      </c>
      <c r="T2048" t="s">
        <v>16</v>
      </c>
      <c r="U2048" t="s">
        <v>16</v>
      </c>
    </row>
    <row r="2049" spans="1:21" x14ac:dyDescent="0.45">
      <c r="A2049" t="s">
        <v>1618</v>
      </c>
      <c r="B2049" t="s">
        <v>57</v>
      </c>
      <c r="C2049" t="s">
        <v>1623</v>
      </c>
      <c r="D2049" t="s">
        <v>1624</v>
      </c>
      <c r="E2049">
        <v>1972</v>
      </c>
      <c r="F2049">
        <v>1972</v>
      </c>
      <c r="G2049" t="s">
        <v>15</v>
      </c>
      <c r="H2049" t="s">
        <v>16</v>
      </c>
      <c r="I2049">
        <v>0</v>
      </c>
      <c r="J2049" t="s">
        <v>17</v>
      </c>
      <c r="K2049">
        <v>0</v>
      </c>
      <c r="L2049">
        <v>0</v>
      </c>
      <c r="M2049">
        <v>28</v>
      </c>
      <c r="N2049">
        <v>20</v>
      </c>
      <c r="O2049">
        <v>0</v>
      </c>
      <c r="P2049">
        <v>8</v>
      </c>
      <c r="Q2049">
        <v>4</v>
      </c>
      <c r="R2049">
        <v>25</v>
      </c>
      <c r="S2049">
        <v>20</v>
      </c>
      <c r="T2049" t="s">
        <v>16</v>
      </c>
      <c r="U2049" t="s">
        <v>16</v>
      </c>
    </row>
    <row r="2050" spans="1:21" x14ac:dyDescent="0.45">
      <c r="A2050" t="s">
        <v>1618</v>
      </c>
      <c r="B2050" t="s">
        <v>57</v>
      </c>
      <c r="C2050" t="s">
        <v>1623</v>
      </c>
      <c r="D2050" t="s">
        <v>1624</v>
      </c>
      <c r="E2050">
        <v>1972</v>
      </c>
      <c r="F2050">
        <v>1972</v>
      </c>
      <c r="G2050" t="s">
        <v>15</v>
      </c>
      <c r="H2050" t="s">
        <v>16</v>
      </c>
      <c r="I2050">
        <v>0</v>
      </c>
      <c r="J2050" t="s">
        <v>17</v>
      </c>
      <c r="K2050">
        <v>0</v>
      </c>
      <c r="L2050">
        <v>0</v>
      </c>
      <c r="M2050">
        <v>28</v>
      </c>
      <c r="N2050">
        <v>25</v>
      </c>
      <c r="O2050">
        <v>0</v>
      </c>
      <c r="P2050">
        <v>8</v>
      </c>
      <c r="Q2050">
        <v>4</v>
      </c>
      <c r="R2050">
        <v>25</v>
      </c>
      <c r="S2050">
        <v>20</v>
      </c>
      <c r="T2050" t="s">
        <v>16</v>
      </c>
      <c r="U2050" t="s">
        <v>16</v>
      </c>
    </row>
    <row r="2051" spans="1:21" x14ac:dyDescent="0.45">
      <c r="A2051" t="s">
        <v>1618</v>
      </c>
      <c r="B2051" t="s">
        <v>57</v>
      </c>
      <c r="C2051" t="s">
        <v>1623</v>
      </c>
      <c r="D2051" t="s">
        <v>1624</v>
      </c>
      <c r="E2051">
        <v>1972</v>
      </c>
      <c r="F2051">
        <v>1972</v>
      </c>
      <c r="G2051" t="s">
        <v>15</v>
      </c>
      <c r="H2051" t="s">
        <v>16</v>
      </c>
      <c r="I2051">
        <v>0</v>
      </c>
      <c r="J2051" t="s">
        <v>17</v>
      </c>
      <c r="K2051">
        <v>0</v>
      </c>
      <c r="L2051">
        <v>0</v>
      </c>
      <c r="M2051">
        <v>28</v>
      </c>
      <c r="N2051">
        <v>30</v>
      </c>
      <c r="O2051">
        <v>0</v>
      </c>
      <c r="P2051">
        <v>8</v>
      </c>
      <c r="Q2051">
        <v>4</v>
      </c>
      <c r="R2051">
        <v>25</v>
      </c>
      <c r="S2051">
        <v>10</v>
      </c>
      <c r="T2051" t="s">
        <v>16</v>
      </c>
      <c r="U2051" t="s">
        <v>16</v>
      </c>
    </row>
    <row r="2052" spans="1:21" x14ac:dyDescent="0.45">
      <c r="A2052" t="s">
        <v>1618</v>
      </c>
      <c r="B2052" t="s">
        <v>57</v>
      </c>
      <c r="C2052" t="s">
        <v>1623</v>
      </c>
      <c r="D2052" t="s">
        <v>1624</v>
      </c>
      <c r="E2052">
        <v>1972</v>
      </c>
      <c r="F2052">
        <v>1972</v>
      </c>
      <c r="G2052" t="s">
        <v>15</v>
      </c>
      <c r="H2052" t="s">
        <v>16</v>
      </c>
      <c r="I2052">
        <v>0</v>
      </c>
      <c r="J2052" t="s">
        <v>17</v>
      </c>
      <c r="K2052">
        <v>0</v>
      </c>
      <c r="L2052">
        <v>0</v>
      </c>
      <c r="M2052">
        <v>28</v>
      </c>
      <c r="N2052">
        <v>35</v>
      </c>
      <c r="O2052">
        <v>0</v>
      </c>
      <c r="P2052">
        <v>8</v>
      </c>
      <c r="Q2052">
        <v>4</v>
      </c>
      <c r="R2052">
        <v>25</v>
      </c>
      <c r="S2052">
        <v>2</v>
      </c>
      <c r="T2052" t="s">
        <v>16</v>
      </c>
      <c r="U2052" t="s">
        <v>16</v>
      </c>
    </row>
    <row r="2053" spans="1:21" x14ac:dyDescent="0.45">
      <c r="A2053" t="s">
        <v>1618</v>
      </c>
      <c r="B2053" t="s">
        <v>57</v>
      </c>
      <c r="C2053" t="s">
        <v>1623</v>
      </c>
      <c r="D2053" t="s">
        <v>1624</v>
      </c>
      <c r="E2053">
        <v>1972</v>
      </c>
      <c r="F2053">
        <v>1972</v>
      </c>
      <c r="G2053" t="s">
        <v>15</v>
      </c>
      <c r="H2053" t="s">
        <v>16</v>
      </c>
      <c r="I2053">
        <v>0</v>
      </c>
      <c r="J2053" t="s">
        <v>17</v>
      </c>
      <c r="K2053">
        <v>0</v>
      </c>
      <c r="L2053">
        <v>0</v>
      </c>
      <c r="M2053">
        <v>28</v>
      </c>
      <c r="N2053">
        <v>40</v>
      </c>
      <c r="O2053">
        <v>0</v>
      </c>
      <c r="P2053">
        <v>8</v>
      </c>
      <c r="Q2053">
        <v>4</v>
      </c>
      <c r="R2053">
        <v>25</v>
      </c>
      <c r="S2053">
        <v>0</v>
      </c>
      <c r="T2053" t="s">
        <v>16</v>
      </c>
      <c r="U2053" t="s">
        <v>16</v>
      </c>
    </row>
    <row r="2054" spans="1:21" x14ac:dyDescent="0.45">
      <c r="A2054" t="s">
        <v>1618</v>
      </c>
      <c r="B2054" t="s">
        <v>57</v>
      </c>
      <c r="C2054" t="s">
        <v>1623</v>
      </c>
      <c r="D2054" t="s">
        <v>1624</v>
      </c>
      <c r="E2054">
        <v>1972</v>
      </c>
      <c r="F2054">
        <v>1972</v>
      </c>
      <c r="G2054" t="s">
        <v>15</v>
      </c>
      <c r="H2054" t="s">
        <v>16</v>
      </c>
      <c r="I2054">
        <v>0</v>
      </c>
      <c r="J2054" t="s">
        <v>17</v>
      </c>
      <c r="K2054">
        <v>0</v>
      </c>
      <c r="L2054">
        <v>0</v>
      </c>
      <c r="M2054">
        <v>28</v>
      </c>
      <c r="N2054">
        <v>2</v>
      </c>
      <c r="O2054">
        <v>2</v>
      </c>
      <c r="P2054">
        <v>8</v>
      </c>
      <c r="Q2054">
        <v>4</v>
      </c>
      <c r="R2054">
        <v>25</v>
      </c>
      <c r="S2054">
        <v>38</v>
      </c>
      <c r="T2054" t="s">
        <v>16</v>
      </c>
      <c r="U2054" t="s">
        <v>16</v>
      </c>
    </row>
    <row r="2055" spans="1:21" x14ac:dyDescent="0.45">
      <c r="A2055" t="s">
        <v>1618</v>
      </c>
      <c r="B2055" t="s">
        <v>57</v>
      </c>
      <c r="C2055" t="s">
        <v>1623</v>
      </c>
      <c r="D2055" t="s">
        <v>1624</v>
      </c>
      <c r="E2055">
        <v>1972</v>
      </c>
      <c r="F2055">
        <v>1972</v>
      </c>
      <c r="G2055" t="s">
        <v>15</v>
      </c>
      <c r="H2055" t="s">
        <v>16</v>
      </c>
      <c r="I2055">
        <v>0</v>
      </c>
      <c r="J2055" t="s">
        <v>17</v>
      </c>
      <c r="K2055">
        <v>0</v>
      </c>
      <c r="L2055">
        <v>0</v>
      </c>
      <c r="M2055">
        <v>28</v>
      </c>
      <c r="N2055">
        <v>5</v>
      </c>
      <c r="O2055">
        <v>2</v>
      </c>
      <c r="P2055">
        <v>8</v>
      </c>
      <c r="Q2055">
        <v>4</v>
      </c>
      <c r="R2055">
        <v>25</v>
      </c>
      <c r="S2055">
        <v>56</v>
      </c>
      <c r="T2055" t="s">
        <v>16</v>
      </c>
      <c r="U2055" t="s">
        <v>16</v>
      </c>
    </row>
    <row r="2056" spans="1:21" x14ac:dyDescent="0.45">
      <c r="A2056" t="s">
        <v>1618</v>
      </c>
      <c r="B2056" t="s">
        <v>57</v>
      </c>
      <c r="C2056" t="s">
        <v>1623</v>
      </c>
      <c r="D2056" t="s">
        <v>1624</v>
      </c>
      <c r="E2056">
        <v>1972</v>
      </c>
      <c r="F2056">
        <v>1972</v>
      </c>
      <c r="G2056" t="s">
        <v>15</v>
      </c>
      <c r="H2056" t="s">
        <v>16</v>
      </c>
      <c r="I2056">
        <v>0</v>
      </c>
      <c r="J2056" t="s">
        <v>17</v>
      </c>
      <c r="K2056">
        <v>0</v>
      </c>
      <c r="L2056">
        <v>0</v>
      </c>
      <c r="M2056">
        <v>28</v>
      </c>
      <c r="N2056">
        <v>10</v>
      </c>
      <c r="O2056">
        <v>2</v>
      </c>
      <c r="P2056">
        <v>8</v>
      </c>
      <c r="Q2056">
        <v>4</v>
      </c>
      <c r="R2056">
        <v>25</v>
      </c>
      <c r="S2056">
        <v>67</v>
      </c>
      <c r="T2056" t="s">
        <v>16</v>
      </c>
      <c r="U2056" t="s">
        <v>16</v>
      </c>
    </row>
    <row r="2057" spans="1:21" x14ac:dyDescent="0.45">
      <c r="A2057" t="s">
        <v>1618</v>
      </c>
      <c r="B2057" t="s">
        <v>57</v>
      </c>
      <c r="C2057" t="s">
        <v>1623</v>
      </c>
      <c r="D2057" t="s">
        <v>1624</v>
      </c>
      <c r="E2057">
        <v>1972</v>
      </c>
      <c r="F2057">
        <v>1972</v>
      </c>
      <c r="G2057" t="s">
        <v>15</v>
      </c>
      <c r="H2057" t="s">
        <v>16</v>
      </c>
      <c r="I2057">
        <v>0</v>
      </c>
      <c r="J2057" t="s">
        <v>17</v>
      </c>
      <c r="K2057">
        <v>0</v>
      </c>
      <c r="L2057">
        <v>0</v>
      </c>
      <c r="M2057">
        <v>28</v>
      </c>
      <c r="N2057">
        <v>15</v>
      </c>
      <c r="O2057">
        <v>2</v>
      </c>
      <c r="P2057">
        <v>8</v>
      </c>
      <c r="Q2057">
        <v>4</v>
      </c>
      <c r="R2057">
        <v>25</v>
      </c>
      <c r="S2057">
        <v>68</v>
      </c>
      <c r="T2057" t="s">
        <v>16</v>
      </c>
      <c r="U2057" t="s">
        <v>16</v>
      </c>
    </row>
    <row r="2058" spans="1:21" x14ac:dyDescent="0.45">
      <c r="A2058" t="s">
        <v>1618</v>
      </c>
      <c r="B2058" t="s">
        <v>57</v>
      </c>
      <c r="C2058" t="s">
        <v>1623</v>
      </c>
      <c r="D2058" t="s">
        <v>1624</v>
      </c>
      <c r="E2058">
        <v>1972</v>
      </c>
      <c r="F2058">
        <v>1972</v>
      </c>
      <c r="G2058" t="s">
        <v>15</v>
      </c>
      <c r="H2058" t="s">
        <v>16</v>
      </c>
      <c r="I2058">
        <v>0</v>
      </c>
      <c r="J2058" t="s">
        <v>17</v>
      </c>
      <c r="K2058">
        <v>0</v>
      </c>
      <c r="L2058">
        <v>0</v>
      </c>
      <c r="M2058">
        <v>28</v>
      </c>
      <c r="N2058">
        <v>20</v>
      </c>
      <c r="O2058">
        <v>2</v>
      </c>
      <c r="P2058">
        <v>8</v>
      </c>
      <c r="Q2058">
        <v>4</v>
      </c>
      <c r="R2058">
        <v>25</v>
      </c>
      <c r="S2058">
        <v>70</v>
      </c>
      <c r="T2058" t="s">
        <v>16</v>
      </c>
      <c r="U2058" t="s">
        <v>16</v>
      </c>
    </row>
    <row r="2059" spans="1:21" x14ac:dyDescent="0.45">
      <c r="A2059" t="s">
        <v>1618</v>
      </c>
      <c r="B2059" t="s">
        <v>57</v>
      </c>
      <c r="C2059" t="s">
        <v>1623</v>
      </c>
      <c r="D2059" t="s">
        <v>1624</v>
      </c>
      <c r="E2059">
        <v>1972</v>
      </c>
      <c r="F2059">
        <v>1972</v>
      </c>
      <c r="G2059" t="s">
        <v>15</v>
      </c>
      <c r="H2059" t="s">
        <v>16</v>
      </c>
      <c r="I2059">
        <v>0</v>
      </c>
      <c r="J2059" t="s">
        <v>17</v>
      </c>
      <c r="K2059">
        <v>0</v>
      </c>
      <c r="L2059">
        <v>0</v>
      </c>
      <c r="M2059">
        <v>28</v>
      </c>
      <c r="N2059">
        <v>25</v>
      </c>
      <c r="O2059">
        <v>2</v>
      </c>
      <c r="P2059">
        <v>8</v>
      </c>
      <c r="Q2059">
        <v>4</v>
      </c>
      <c r="R2059">
        <v>25</v>
      </c>
      <c r="S2059">
        <v>67</v>
      </c>
      <c r="T2059" t="s">
        <v>16</v>
      </c>
      <c r="U2059" t="s">
        <v>16</v>
      </c>
    </row>
    <row r="2060" spans="1:21" x14ac:dyDescent="0.45">
      <c r="A2060" t="s">
        <v>1618</v>
      </c>
      <c r="B2060" t="s">
        <v>57</v>
      </c>
      <c r="C2060" t="s">
        <v>1623</v>
      </c>
      <c r="D2060" t="s">
        <v>1624</v>
      </c>
      <c r="E2060">
        <v>1972</v>
      </c>
      <c r="F2060">
        <v>1972</v>
      </c>
      <c r="G2060" t="s">
        <v>15</v>
      </c>
      <c r="H2060" t="s">
        <v>16</v>
      </c>
      <c r="I2060">
        <v>0</v>
      </c>
      <c r="J2060" t="s">
        <v>17</v>
      </c>
      <c r="K2060">
        <v>0</v>
      </c>
      <c r="L2060">
        <v>0</v>
      </c>
      <c r="M2060">
        <v>28</v>
      </c>
      <c r="N2060">
        <v>30</v>
      </c>
      <c r="O2060">
        <v>2</v>
      </c>
      <c r="P2060">
        <v>8</v>
      </c>
      <c r="Q2060">
        <v>4</v>
      </c>
      <c r="R2060">
        <v>25</v>
      </c>
      <c r="S2060">
        <v>55</v>
      </c>
      <c r="T2060" t="s">
        <v>16</v>
      </c>
      <c r="U2060" t="s">
        <v>16</v>
      </c>
    </row>
    <row r="2061" spans="1:21" x14ac:dyDescent="0.45">
      <c r="A2061" t="s">
        <v>1618</v>
      </c>
      <c r="B2061" t="s">
        <v>57</v>
      </c>
      <c r="C2061" t="s">
        <v>1623</v>
      </c>
      <c r="D2061" t="s">
        <v>1624</v>
      </c>
      <c r="E2061">
        <v>1972</v>
      </c>
      <c r="F2061">
        <v>1972</v>
      </c>
      <c r="G2061" t="s">
        <v>15</v>
      </c>
      <c r="H2061" t="s">
        <v>16</v>
      </c>
      <c r="I2061">
        <v>0</v>
      </c>
      <c r="J2061" t="s">
        <v>17</v>
      </c>
      <c r="K2061">
        <v>0</v>
      </c>
      <c r="L2061">
        <v>0</v>
      </c>
      <c r="M2061">
        <v>28</v>
      </c>
      <c r="N2061">
        <v>35</v>
      </c>
      <c r="O2061">
        <v>2</v>
      </c>
      <c r="P2061">
        <v>8</v>
      </c>
      <c r="Q2061">
        <v>4</v>
      </c>
      <c r="R2061">
        <v>25</v>
      </c>
      <c r="S2061">
        <v>2</v>
      </c>
      <c r="T2061" t="s">
        <v>16</v>
      </c>
      <c r="U2061" t="s">
        <v>16</v>
      </c>
    </row>
    <row r="2062" spans="1:21" x14ac:dyDescent="0.45">
      <c r="A2062" t="s">
        <v>1618</v>
      </c>
      <c r="B2062" t="s">
        <v>57</v>
      </c>
      <c r="C2062" t="s">
        <v>1623</v>
      </c>
      <c r="D2062" t="s">
        <v>1624</v>
      </c>
      <c r="E2062">
        <v>1972</v>
      </c>
      <c r="F2062">
        <v>1972</v>
      </c>
      <c r="G2062" t="s">
        <v>15</v>
      </c>
      <c r="H2062" t="s">
        <v>16</v>
      </c>
      <c r="I2062">
        <v>0</v>
      </c>
      <c r="J2062" t="s">
        <v>17</v>
      </c>
      <c r="K2062">
        <v>0</v>
      </c>
      <c r="L2062">
        <v>0</v>
      </c>
      <c r="M2062">
        <v>28</v>
      </c>
      <c r="N2062">
        <v>40</v>
      </c>
      <c r="O2062">
        <v>2</v>
      </c>
      <c r="P2062">
        <v>8</v>
      </c>
      <c r="Q2062">
        <v>4</v>
      </c>
      <c r="R2062">
        <v>25</v>
      </c>
      <c r="S2062">
        <v>0</v>
      </c>
      <c r="T2062" t="s">
        <v>16</v>
      </c>
      <c r="U2062" t="s">
        <v>16</v>
      </c>
    </row>
    <row r="2063" spans="1:21" x14ac:dyDescent="0.45">
      <c r="A2063" t="s">
        <v>1618</v>
      </c>
      <c r="B2063" t="s">
        <v>57</v>
      </c>
      <c r="C2063" t="s">
        <v>1623</v>
      </c>
      <c r="D2063" t="s">
        <v>1624</v>
      </c>
      <c r="E2063">
        <v>1972</v>
      </c>
      <c r="F2063">
        <v>1972</v>
      </c>
      <c r="G2063" t="s">
        <v>15</v>
      </c>
      <c r="H2063" t="s">
        <v>16</v>
      </c>
      <c r="I2063">
        <v>0</v>
      </c>
      <c r="J2063" t="s">
        <v>17</v>
      </c>
      <c r="K2063">
        <v>0</v>
      </c>
      <c r="L2063">
        <v>0</v>
      </c>
      <c r="M2063">
        <v>28</v>
      </c>
      <c r="N2063">
        <v>5</v>
      </c>
      <c r="O2063">
        <v>5</v>
      </c>
      <c r="P2063">
        <v>8</v>
      </c>
      <c r="Q2063">
        <v>4</v>
      </c>
      <c r="R2063">
        <v>25</v>
      </c>
      <c r="S2063">
        <v>64</v>
      </c>
      <c r="T2063" t="s">
        <v>16</v>
      </c>
      <c r="U2063" t="s">
        <v>16</v>
      </c>
    </row>
    <row r="2064" spans="1:21" x14ac:dyDescent="0.45">
      <c r="A2064" t="s">
        <v>1618</v>
      </c>
      <c r="B2064" t="s">
        <v>57</v>
      </c>
      <c r="C2064" t="s">
        <v>1623</v>
      </c>
      <c r="D2064" t="s">
        <v>1624</v>
      </c>
      <c r="E2064">
        <v>1972</v>
      </c>
      <c r="F2064">
        <v>1972</v>
      </c>
      <c r="G2064" t="s">
        <v>15</v>
      </c>
      <c r="H2064" t="s">
        <v>16</v>
      </c>
      <c r="I2064">
        <v>0</v>
      </c>
      <c r="J2064" t="s">
        <v>17</v>
      </c>
      <c r="K2064">
        <v>0</v>
      </c>
      <c r="L2064">
        <v>0</v>
      </c>
      <c r="M2064">
        <v>28</v>
      </c>
      <c r="N2064">
        <v>10</v>
      </c>
      <c r="O2064">
        <v>5</v>
      </c>
      <c r="P2064">
        <v>8</v>
      </c>
      <c r="Q2064">
        <v>4</v>
      </c>
      <c r="R2064">
        <v>25</v>
      </c>
      <c r="S2064">
        <v>76</v>
      </c>
      <c r="T2064" t="s">
        <v>16</v>
      </c>
      <c r="U2064" t="s">
        <v>16</v>
      </c>
    </row>
    <row r="2065" spans="1:21" x14ac:dyDescent="0.45">
      <c r="A2065" t="s">
        <v>1618</v>
      </c>
      <c r="B2065" t="s">
        <v>57</v>
      </c>
      <c r="C2065" t="s">
        <v>1623</v>
      </c>
      <c r="D2065" t="s">
        <v>1624</v>
      </c>
      <c r="E2065">
        <v>1972</v>
      </c>
      <c r="F2065">
        <v>1972</v>
      </c>
      <c r="G2065" t="s">
        <v>15</v>
      </c>
      <c r="H2065" t="s">
        <v>16</v>
      </c>
      <c r="I2065">
        <v>0</v>
      </c>
      <c r="J2065" t="s">
        <v>17</v>
      </c>
      <c r="K2065">
        <v>0</v>
      </c>
      <c r="L2065">
        <v>0</v>
      </c>
      <c r="M2065">
        <v>28</v>
      </c>
      <c r="N2065">
        <v>15</v>
      </c>
      <c r="O2065">
        <v>5</v>
      </c>
      <c r="P2065">
        <v>8</v>
      </c>
      <c r="Q2065">
        <v>4</v>
      </c>
      <c r="R2065">
        <v>25</v>
      </c>
      <c r="S2065">
        <v>80</v>
      </c>
      <c r="T2065" t="s">
        <v>16</v>
      </c>
      <c r="U2065" t="s">
        <v>16</v>
      </c>
    </row>
    <row r="2066" spans="1:21" x14ac:dyDescent="0.45">
      <c r="A2066" t="s">
        <v>1618</v>
      </c>
      <c r="B2066" t="s">
        <v>57</v>
      </c>
      <c r="C2066" t="s">
        <v>1623</v>
      </c>
      <c r="D2066" t="s">
        <v>1624</v>
      </c>
      <c r="E2066">
        <v>1972</v>
      </c>
      <c r="F2066">
        <v>1972</v>
      </c>
      <c r="G2066" t="s">
        <v>15</v>
      </c>
      <c r="H2066" t="s">
        <v>16</v>
      </c>
      <c r="I2066">
        <v>0</v>
      </c>
      <c r="J2066" t="s">
        <v>17</v>
      </c>
      <c r="K2066">
        <v>0</v>
      </c>
      <c r="L2066">
        <v>0</v>
      </c>
      <c r="M2066">
        <v>28</v>
      </c>
      <c r="N2066">
        <v>20</v>
      </c>
      <c r="O2066">
        <v>5</v>
      </c>
      <c r="P2066">
        <v>8</v>
      </c>
      <c r="Q2066">
        <v>4</v>
      </c>
      <c r="R2066">
        <v>25</v>
      </c>
      <c r="S2066">
        <v>82</v>
      </c>
      <c r="T2066" t="s">
        <v>16</v>
      </c>
      <c r="U2066" t="s">
        <v>16</v>
      </c>
    </row>
    <row r="2067" spans="1:21" x14ac:dyDescent="0.45">
      <c r="A2067" t="s">
        <v>1618</v>
      </c>
      <c r="B2067" t="s">
        <v>57</v>
      </c>
      <c r="C2067" t="s">
        <v>1623</v>
      </c>
      <c r="D2067" t="s">
        <v>1624</v>
      </c>
      <c r="E2067">
        <v>1972</v>
      </c>
      <c r="F2067">
        <v>1972</v>
      </c>
      <c r="G2067" t="s">
        <v>15</v>
      </c>
      <c r="H2067" t="s">
        <v>16</v>
      </c>
      <c r="I2067">
        <v>0</v>
      </c>
      <c r="J2067" t="s">
        <v>17</v>
      </c>
      <c r="K2067">
        <v>0</v>
      </c>
      <c r="L2067">
        <v>0</v>
      </c>
      <c r="M2067">
        <v>28</v>
      </c>
      <c r="N2067">
        <v>25</v>
      </c>
      <c r="O2067">
        <v>5</v>
      </c>
      <c r="P2067">
        <v>8</v>
      </c>
      <c r="Q2067">
        <v>4</v>
      </c>
      <c r="R2067">
        <v>25</v>
      </c>
      <c r="S2067">
        <v>79</v>
      </c>
      <c r="T2067" t="s">
        <v>16</v>
      </c>
      <c r="U2067" t="s">
        <v>16</v>
      </c>
    </row>
    <row r="2068" spans="1:21" x14ac:dyDescent="0.45">
      <c r="A2068" t="s">
        <v>1618</v>
      </c>
      <c r="B2068" t="s">
        <v>57</v>
      </c>
      <c r="C2068" t="s">
        <v>1623</v>
      </c>
      <c r="D2068" t="s">
        <v>1624</v>
      </c>
      <c r="E2068">
        <v>1972</v>
      </c>
      <c r="F2068">
        <v>1972</v>
      </c>
      <c r="G2068" t="s">
        <v>15</v>
      </c>
      <c r="H2068" t="s">
        <v>16</v>
      </c>
      <c r="I2068">
        <v>0</v>
      </c>
      <c r="J2068" t="s">
        <v>17</v>
      </c>
      <c r="K2068">
        <v>0</v>
      </c>
      <c r="L2068">
        <v>0</v>
      </c>
      <c r="M2068">
        <v>28</v>
      </c>
      <c r="N2068">
        <v>30</v>
      </c>
      <c r="O2068">
        <v>5</v>
      </c>
      <c r="P2068">
        <v>8</v>
      </c>
      <c r="Q2068">
        <v>4</v>
      </c>
      <c r="R2068">
        <v>25</v>
      </c>
      <c r="S2068">
        <v>72</v>
      </c>
      <c r="T2068" t="s">
        <v>16</v>
      </c>
      <c r="U2068" t="s">
        <v>16</v>
      </c>
    </row>
    <row r="2069" spans="1:21" x14ac:dyDescent="0.45">
      <c r="A2069" t="s">
        <v>1618</v>
      </c>
      <c r="B2069" t="s">
        <v>57</v>
      </c>
      <c r="C2069" t="s">
        <v>1623</v>
      </c>
      <c r="D2069" t="s">
        <v>1624</v>
      </c>
      <c r="E2069">
        <v>1972</v>
      </c>
      <c r="F2069">
        <v>1972</v>
      </c>
      <c r="G2069" t="s">
        <v>15</v>
      </c>
      <c r="H2069" t="s">
        <v>16</v>
      </c>
      <c r="I2069">
        <v>0</v>
      </c>
      <c r="J2069" t="s">
        <v>17</v>
      </c>
      <c r="K2069">
        <v>0</v>
      </c>
      <c r="L2069">
        <v>0</v>
      </c>
      <c r="M2069">
        <v>28</v>
      </c>
      <c r="N2069">
        <v>35</v>
      </c>
      <c r="O2069">
        <v>5</v>
      </c>
      <c r="P2069">
        <v>8</v>
      </c>
      <c r="Q2069">
        <v>4</v>
      </c>
      <c r="R2069">
        <v>25</v>
      </c>
      <c r="S2069">
        <v>20</v>
      </c>
      <c r="T2069" t="s">
        <v>16</v>
      </c>
      <c r="U2069" t="s">
        <v>16</v>
      </c>
    </row>
    <row r="2070" spans="1:21" x14ac:dyDescent="0.45">
      <c r="A2070" t="s">
        <v>1618</v>
      </c>
      <c r="B2070" t="s">
        <v>57</v>
      </c>
      <c r="C2070" t="s">
        <v>1623</v>
      </c>
      <c r="D2070" t="s">
        <v>1624</v>
      </c>
      <c r="E2070">
        <v>1972</v>
      </c>
      <c r="F2070">
        <v>1972</v>
      </c>
      <c r="G2070" t="s">
        <v>15</v>
      </c>
      <c r="H2070" t="s">
        <v>16</v>
      </c>
      <c r="I2070">
        <v>0</v>
      </c>
      <c r="J2070" t="s">
        <v>17</v>
      </c>
      <c r="K2070">
        <v>0</v>
      </c>
      <c r="L2070">
        <v>0</v>
      </c>
      <c r="M2070">
        <v>28</v>
      </c>
      <c r="N2070">
        <v>40</v>
      </c>
      <c r="O2070">
        <v>5</v>
      </c>
      <c r="P2070">
        <v>8</v>
      </c>
      <c r="Q2070">
        <v>4</v>
      </c>
      <c r="R2070">
        <v>25</v>
      </c>
      <c r="S2070">
        <v>0</v>
      </c>
      <c r="T2070" t="s">
        <v>16</v>
      </c>
      <c r="U2070" t="s">
        <v>16</v>
      </c>
    </row>
    <row r="2071" spans="1:21" x14ac:dyDescent="0.45">
      <c r="A2071" t="s">
        <v>1618</v>
      </c>
      <c r="B2071" t="s">
        <v>57</v>
      </c>
      <c r="C2071" t="s">
        <v>1623</v>
      </c>
      <c r="D2071" t="s">
        <v>1624</v>
      </c>
      <c r="E2071">
        <v>1972</v>
      </c>
      <c r="F2071">
        <v>1972</v>
      </c>
      <c r="G2071" t="s">
        <v>15</v>
      </c>
      <c r="H2071" t="s">
        <v>16</v>
      </c>
      <c r="I2071">
        <v>0</v>
      </c>
      <c r="J2071" t="s">
        <v>17</v>
      </c>
      <c r="K2071">
        <v>0</v>
      </c>
      <c r="L2071">
        <v>0</v>
      </c>
      <c r="M2071">
        <v>28</v>
      </c>
      <c r="N2071">
        <v>10</v>
      </c>
      <c r="O2071">
        <v>10</v>
      </c>
      <c r="P2071">
        <v>8</v>
      </c>
      <c r="Q2071">
        <v>4</v>
      </c>
      <c r="R2071">
        <v>25</v>
      </c>
      <c r="S2071">
        <v>86</v>
      </c>
      <c r="T2071" t="s">
        <v>16</v>
      </c>
      <c r="U2071" t="s">
        <v>16</v>
      </c>
    </row>
    <row r="2072" spans="1:21" x14ac:dyDescent="0.45">
      <c r="A2072" t="s">
        <v>1618</v>
      </c>
      <c r="B2072" t="s">
        <v>57</v>
      </c>
      <c r="C2072" t="s">
        <v>1623</v>
      </c>
      <c r="D2072" t="s">
        <v>1624</v>
      </c>
      <c r="E2072">
        <v>1972</v>
      </c>
      <c r="F2072">
        <v>1972</v>
      </c>
      <c r="G2072" t="s">
        <v>15</v>
      </c>
      <c r="H2072" t="s">
        <v>16</v>
      </c>
      <c r="I2072">
        <v>0</v>
      </c>
      <c r="J2072" t="s">
        <v>17</v>
      </c>
      <c r="K2072">
        <v>0</v>
      </c>
      <c r="L2072">
        <v>0</v>
      </c>
      <c r="M2072">
        <v>28</v>
      </c>
      <c r="N2072">
        <v>15</v>
      </c>
      <c r="O2072">
        <v>10</v>
      </c>
      <c r="P2072">
        <v>8</v>
      </c>
      <c r="Q2072">
        <v>4</v>
      </c>
      <c r="R2072">
        <v>25</v>
      </c>
      <c r="S2072">
        <v>87</v>
      </c>
      <c r="T2072" t="s">
        <v>16</v>
      </c>
      <c r="U2072" t="s">
        <v>16</v>
      </c>
    </row>
    <row r="2073" spans="1:21" x14ac:dyDescent="0.45">
      <c r="A2073" t="s">
        <v>1618</v>
      </c>
      <c r="B2073" t="s">
        <v>57</v>
      </c>
      <c r="C2073" t="s">
        <v>1623</v>
      </c>
      <c r="D2073" t="s">
        <v>1624</v>
      </c>
      <c r="E2073">
        <v>1972</v>
      </c>
      <c r="F2073">
        <v>1972</v>
      </c>
      <c r="G2073" t="s">
        <v>15</v>
      </c>
      <c r="H2073" t="s">
        <v>16</v>
      </c>
      <c r="I2073">
        <v>0</v>
      </c>
      <c r="J2073" t="s">
        <v>17</v>
      </c>
      <c r="K2073">
        <v>0</v>
      </c>
      <c r="L2073">
        <v>0</v>
      </c>
      <c r="M2073">
        <v>28</v>
      </c>
      <c r="N2073">
        <v>20</v>
      </c>
      <c r="O2073">
        <v>10</v>
      </c>
      <c r="P2073">
        <v>8</v>
      </c>
      <c r="Q2073">
        <v>4</v>
      </c>
      <c r="R2073">
        <v>25</v>
      </c>
      <c r="S2073">
        <v>91</v>
      </c>
      <c r="T2073" t="s">
        <v>16</v>
      </c>
      <c r="U2073" t="s">
        <v>16</v>
      </c>
    </row>
    <row r="2074" spans="1:21" x14ac:dyDescent="0.45">
      <c r="A2074" t="s">
        <v>1618</v>
      </c>
      <c r="B2074" t="s">
        <v>57</v>
      </c>
      <c r="C2074" t="s">
        <v>1623</v>
      </c>
      <c r="D2074" t="s">
        <v>1624</v>
      </c>
      <c r="E2074">
        <v>1972</v>
      </c>
      <c r="F2074">
        <v>1972</v>
      </c>
      <c r="G2074" t="s">
        <v>15</v>
      </c>
      <c r="H2074" t="s">
        <v>16</v>
      </c>
      <c r="I2074">
        <v>0</v>
      </c>
      <c r="J2074" t="s">
        <v>17</v>
      </c>
      <c r="K2074">
        <v>0</v>
      </c>
      <c r="L2074">
        <v>0</v>
      </c>
      <c r="M2074">
        <v>28</v>
      </c>
      <c r="N2074">
        <v>25</v>
      </c>
      <c r="O2074">
        <v>10</v>
      </c>
      <c r="P2074">
        <v>8</v>
      </c>
      <c r="Q2074">
        <v>4</v>
      </c>
      <c r="R2074">
        <v>25</v>
      </c>
      <c r="S2074">
        <v>89</v>
      </c>
      <c r="T2074" t="s">
        <v>16</v>
      </c>
      <c r="U2074" t="s">
        <v>16</v>
      </c>
    </row>
    <row r="2075" spans="1:21" x14ac:dyDescent="0.45">
      <c r="A2075" t="s">
        <v>1618</v>
      </c>
      <c r="B2075" t="s">
        <v>57</v>
      </c>
      <c r="C2075" t="s">
        <v>1623</v>
      </c>
      <c r="D2075" t="s">
        <v>1624</v>
      </c>
      <c r="E2075">
        <v>1972</v>
      </c>
      <c r="F2075">
        <v>1972</v>
      </c>
      <c r="G2075" t="s">
        <v>15</v>
      </c>
      <c r="H2075" t="s">
        <v>16</v>
      </c>
      <c r="I2075">
        <v>0</v>
      </c>
      <c r="J2075" t="s">
        <v>17</v>
      </c>
      <c r="K2075">
        <v>0</v>
      </c>
      <c r="L2075">
        <v>0</v>
      </c>
      <c r="M2075">
        <v>28</v>
      </c>
      <c r="N2075">
        <v>30</v>
      </c>
      <c r="O2075">
        <v>10</v>
      </c>
      <c r="P2075">
        <v>8</v>
      </c>
      <c r="Q2075">
        <v>4</v>
      </c>
      <c r="R2075">
        <v>25</v>
      </c>
      <c r="S2075">
        <v>82</v>
      </c>
      <c r="T2075" t="s">
        <v>16</v>
      </c>
      <c r="U2075" t="s">
        <v>16</v>
      </c>
    </row>
    <row r="2076" spans="1:21" x14ac:dyDescent="0.45">
      <c r="A2076" t="s">
        <v>1618</v>
      </c>
      <c r="B2076" t="s">
        <v>57</v>
      </c>
      <c r="C2076" t="s">
        <v>1623</v>
      </c>
      <c r="D2076" t="s">
        <v>1624</v>
      </c>
      <c r="E2076">
        <v>1972</v>
      </c>
      <c r="F2076">
        <v>1972</v>
      </c>
      <c r="G2076" t="s">
        <v>15</v>
      </c>
      <c r="H2076" t="s">
        <v>16</v>
      </c>
      <c r="I2076">
        <v>0</v>
      </c>
      <c r="J2076" t="s">
        <v>17</v>
      </c>
      <c r="K2076">
        <v>0</v>
      </c>
      <c r="L2076">
        <v>0</v>
      </c>
      <c r="M2076">
        <v>28</v>
      </c>
      <c r="N2076">
        <v>35</v>
      </c>
      <c r="O2076">
        <v>10</v>
      </c>
      <c r="P2076">
        <v>8</v>
      </c>
      <c r="Q2076">
        <v>4</v>
      </c>
      <c r="R2076">
        <v>25</v>
      </c>
      <c r="S2076">
        <v>40</v>
      </c>
      <c r="T2076" t="s">
        <v>16</v>
      </c>
      <c r="U2076" t="s">
        <v>16</v>
      </c>
    </row>
    <row r="2077" spans="1:21" x14ac:dyDescent="0.45">
      <c r="A2077" t="s">
        <v>1618</v>
      </c>
      <c r="B2077" t="s">
        <v>57</v>
      </c>
      <c r="C2077" t="s">
        <v>1623</v>
      </c>
      <c r="D2077" t="s">
        <v>1624</v>
      </c>
      <c r="E2077">
        <v>1972</v>
      </c>
      <c r="F2077">
        <v>1972</v>
      </c>
      <c r="G2077" t="s">
        <v>15</v>
      </c>
      <c r="H2077" t="s">
        <v>16</v>
      </c>
      <c r="I2077">
        <v>0</v>
      </c>
      <c r="J2077" t="s">
        <v>17</v>
      </c>
      <c r="K2077">
        <v>0</v>
      </c>
      <c r="L2077">
        <v>0</v>
      </c>
      <c r="M2077">
        <v>28</v>
      </c>
      <c r="N2077">
        <v>40</v>
      </c>
      <c r="O2077">
        <v>10</v>
      </c>
      <c r="P2077">
        <v>8</v>
      </c>
      <c r="Q2077">
        <v>4</v>
      </c>
      <c r="R2077">
        <v>25</v>
      </c>
      <c r="S2077">
        <v>10</v>
      </c>
      <c r="T2077" t="s">
        <v>16</v>
      </c>
      <c r="U2077" t="s">
        <v>16</v>
      </c>
    </row>
    <row r="2078" spans="1:21" x14ac:dyDescent="0.45">
      <c r="A2078" t="s">
        <v>1618</v>
      </c>
      <c r="B2078" t="s">
        <v>57</v>
      </c>
      <c r="C2078" t="s">
        <v>1623</v>
      </c>
      <c r="D2078" t="s">
        <v>1624</v>
      </c>
      <c r="E2078">
        <v>1972</v>
      </c>
      <c r="F2078">
        <v>1972</v>
      </c>
      <c r="G2078" t="s">
        <v>15</v>
      </c>
      <c r="H2078" t="s">
        <v>16</v>
      </c>
      <c r="I2078">
        <v>0</v>
      </c>
      <c r="J2078" t="s">
        <v>17</v>
      </c>
      <c r="K2078">
        <v>0</v>
      </c>
      <c r="L2078">
        <v>0</v>
      </c>
      <c r="M2078">
        <v>28</v>
      </c>
      <c r="N2078">
        <v>15</v>
      </c>
      <c r="O2078">
        <v>15</v>
      </c>
      <c r="P2078">
        <v>8</v>
      </c>
      <c r="Q2078">
        <v>4</v>
      </c>
      <c r="R2078">
        <v>25</v>
      </c>
      <c r="S2078">
        <v>86</v>
      </c>
      <c r="T2078" t="s">
        <v>16</v>
      </c>
      <c r="U2078" t="s">
        <v>16</v>
      </c>
    </row>
    <row r="2079" spans="1:21" x14ac:dyDescent="0.45">
      <c r="A2079" t="s">
        <v>1618</v>
      </c>
      <c r="B2079" t="s">
        <v>57</v>
      </c>
      <c r="C2079" t="s">
        <v>1623</v>
      </c>
      <c r="D2079" t="s">
        <v>1624</v>
      </c>
      <c r="E2079">
        <v>1972</v>
      </c>
      <c r="F2079">
        <v>1972</v>
      </c>
      <c r="G2079" t="s">
        <v>15</v>
      </c>
      <c r="H2079" t="s">
        <v>16</v>
      </c>
      <c r="I2079">
        <v>0</v>
      </c>
      <c r="J2079" t="s">
        <v>17</v>
      </c>
      <c r="K2079">
        <v>0</v>
      </c>
      <c r="L2079">
        <v>0</v>
      </c>
      <c r="M2079">
        <v>28</v>
      </c>
      <c r="N2079">
        <v>20</v>
      </c>
      <c r="O2079">
        <v>15</v>
      </c>
      <c r="P2079">
        <v>8</v>
      </c>
      <c r="Q2079">
        <v>4</v>
      </c>
      <c r="R2079">
        <v>25</v>
      </c>
      <c r="S2079">
        <v>89</v>
      </c>
      <c r="T2079" t="s">
        <v>16</v>
      </c>
      <c r="U2079" t="s">
        <v>16</v>
      </c>
    </row>
    <row r="2080" spans="1:21" x14ac:dyDescent="0.45">
      <c r="A2080" t="s">
        <v>1618</v>
      </c>
      <c r="B2080" t="s">
        <v>57</v>
      </c>
      <c r="C2080" t="s">
        <v>1623</v>
      </c>
      <c r="D2080" t="s">
        <v>1624</v>
      </c>
      <c r="E2080">
        <v>1972</v>
      </c>
      <c r="F2080">
        <v>1972</v>
      </c>
      <c r="G2080" t="s">
        <v>15</v>
      </c>
      <c r="H2080" t="s">
        <v>16</v>
      </c>
      <c r="I2080">
        <v>0</v>
      </c>
      <c r="J2080" t="s">
        <v>17</v>
      </c>
      <c r="K2080">
        <v>0</v>
      </c>
      <c r="L2080">
        <v>0</v>
      </c>
      <c r="M2080">
        <v>28</v>
      </c>
      <c r="N2080">
        <v>25</v>
      </c>
      <c r="O2080">
        <v>15</v>
      </c>
      <c r="P2080">
        <v>8</v>
      </c>
      <c r="Q2080">
        <v>4</v>
      </c>
      <c r="R2080">
        <v>25</v>
      </c>
      <c r="S2080">
        <v>92</v>
      </c>
      <c r="T2080" t="s">
        <v>16</v>
      </c>
      <c r="U2080" t="s">
        <v>16</v>
      </c>
    </row>
    <row r="2081" spans="1:21" x14ac:dyDescent="0.45">
      <c r="A2081" t="s">
        <v>1618</v>
      </c>
      <c r="B2081" t="s">
        <v>57</v>
      </c>
      <c r="C2081" t="s">
        <v>1623</v>
      </c>
      <c r="D2081" t="s">
        <v>1624</v>
      </c>
      <c r="E2081">
        <v>1972</v>
      </c>
      <c r="F2081">
        <v>1972</v>
      </c>
      <c r="G2081" t="s">
        <v>15</v>
      </c>
      <c r="H2081" t="s">
        <v>16</v>
      </c>
      <c r="I2081">
        <v>0</v>
      </c>
      <c r="J2081" t="s">
        <v>17</v>
      </c>
      <c r="K2081">
        <v>0</v>
      </c>
      <c r="L2081">
        <v>0</v>
      </c>
      <c r="M2081">
        <v>28</v>
      </c>
      <c r="N2081">
        <v>30</v>
      </c>
      <c r="O2081">
        <v>15</v>
      </c>
      <c r="P2081">
        <v>8</v>
      </c>
      <c r="Q2081">
        <v>4</v>
      </c>
      <c r="R2081">
        <v>25</v>
      </c>
      <c r="S2081">
        <v>82</v>
      </c>
      <c r="T2081" t="s">
        <v>16</v>
      </c>
      <c r="U2081" t="s">
        <v>16</v>
      </c>
    </row>
    <row r="2082" spans="1:21" x14ac:dyDescent="0.45">
      <c r="A2082" t="s">
        <v>1618</v>
      </c>
      <c r="B2082" t="s">
        <v>57</v>
      </c>
      <c r="C2082" t="s">
        <v>1623</v>
      </c>
      <c r="D2082" t="s">
        <v>1624</v>
      </c>
      <c r="E2082">
        <v>1972</v>
      </c>
      <c r="F2082">
        <v>1972</v>
      </c>
      <c r="G2082" t="s">
        <v>15</v>
      </c>
      <c r="H2082" t="s">
        <v>16</v>
      </c>
      <c r="I2082">
        <v>0</v>
      </c>
      <c r="J2082" t="s">
        <v>17</v>
      </c>
      <c r="K2082">
        <v>0</v>
      </c>
      <c r="L2082">
        <v>0</v>
      </c>
      <c r="M2082">
        <v>28</v>
      </c>
      <c r="N2082">
        <v>35</v>
      </c>
      <c r="O2082">
        <v>15</v>
      </c>
      <c r="P2082">
        <v>8</v>
      </c>
      <c r="Q2082">
        <v>4</v>
      </c>
      <c r="R2082">
        <v>25</v>
      </c>
      <c r="S2082">
        <v>80</v>
      </c>
      <c r="T2082" t="s">
        <v>16</v>
      </c>
      <c r="U2082" t="s">
        <v>16</v>
      </c>
    </row>
    <row r="2083" spans="1:21" x14ac:dyDescent="0.45">
      <c r="A2083" t="s">
        <v>1618</v>
      </c>
      <c r="B2083" t="s">
        <v>57</v>
      </c>
      <c r="C2083" t="s">
        <v>1623</v>
      </c>
      <c r="D2083" t="s">
        <v>1624</v>
      </c>
      <c r="E2083">
        <v>1972</v>
      </c>
      <c r="F2083">
        <v>1972</v>
      </c>
      <c r="G2083" t="s">
        <v>15</v>
      </c>
      <c r="H2083" t="s">
        <v>16</v>
      </c>
      <c r="I2083">
        <v>0</v>
      </c>
      <c r="J2083" t="s">
        <v>17</v>
      </c>
      <c r="K2083">
        <v>0</v>
      </c>
      <c r="L2083">
        <v>0</v>
      </c>
      <c r="M2083">
        <v>28</v>
      </c>
      <c r="N2083">
        <v>40</v>
      </c>
      <c r="O2083">
        <v>15</v>
      </c>
      <c r="P2083">
        <v>8</v>
      </c>
      <c r="Q2083">
        <v>4</v>
      </c>
      <c r="R2083">
        <v>25</v>
      </c>
      <c r="S2083">
        <v>44</v>
      </c>
      <c r="T2083" t="s">
        <v>16</v>
      </c>
      <c r="U2083" t="s">
        <v>16</v>
      </c>
    </row>
    <row r="2084" spans="1:21" x14ac:dyDescent="0.45">
      <c r="A2084" t="s">
        <v>1618</v>
      </c>
      <c r="B2084" t="s">
        <v>57</v>
      </c>
      <c r="C2084" t="s">
        <v>1623</v>
      </c>
      <c r="D2084" t="s">
        <v>1624</v>
      </c>
      <c r="E2084">
        <v>1972</v>
      </c>
      <c r="F2084">
        <v>1972</v>
      </c>
      <c r="G2084" t="s">
        <v>15</v>
      </c>
      <c r="H2084" t="s">
        <v>16</v>
      </c>
      <c r="I2084">
        <v>0</v>
      </c>
      <c r="J2084" t="s">
        <v>17</v>
      </c>
      <c r="K2084">
        <v>0</v>
      </c>
      <c r="L2084">
        <v>0</v>
      </c>
      <c r="M2084">
        <v>28</v>
      </c>
      <c r="N2084">
        <v>20</v>
      </c>
      <c r="O2084">
        <v>20</v>
      </c>
      <c r="P2084">
        <v>8</v>
      </c>
      <c r="Q2084">
        <v>4</v>
      </c>
      <c r="R2084">
        <v>25</v>
      </c>
      <c r="S2084">
        <v>82</v>
      </c>
      <c r="T2084" t="s">
        <v>16</v>
      </c>
      <c r="U2084" t="s">
        <v>16</v>
      </c>
    </row>
    <row r="2085" spans="1:21" x14ac:dyDescent="0.45">
      <c r="A2085" t="s">
        <v>1618</v>
      </c>
      <c r="B2085" t="s">
        <v>57</v>
      </c>
      <c r="C2085" t="s">
        <v>1623</v>
      </c>
      <c r="D2085" t="s">
        <v>1624</v>
      </c>
      <c r="E2085">
        <v>1972</v>
      </c>
      <c r="F2085">
        <v>1972</v>
      </c>
      <c r="G2085" t="s">
        <v>15</v>
      </c>
      <c r="H2085" t="s">
        <v>16</v>
      </c>
      <c r="I2085">
        <v>0</v>
      </c>
      <c r="J2085" t="s">
        <v>17</v>
      </c>
      <c r="K2085">
        <v>0</v>
      </c>
      <c r="L2085">
        <v>0</v>
      </c>
      <c r="M2085">
        <v>28</v>
      </c>
      <c r="N2085">
        <v>25</v>
      </c>
      <c r="O2085">
        <v>20</v>
      </c>
      <c r="P2085">
        <v>8</v>
      </c>
      <c r="Q2085">
        <v>4</v>
      </c>
      <c r="R2085">
        <v>25</v>
      </c>
      <c r="S2085">
        <v>81</v>
      </c>
      <c r="T2085" t="s">
        <v>16</v>
      </c>
      <c r="U2085" t="s">
        <v>16</v>
      </c>
    </row>
    <row r="2086" spans="1:21" x14ac:dyDescent="0.45">
      <c r="A2086" t="s">
        <v>1618</v>
      </c>
      <c r="B2086" t="s">
        <v>57</v>
      </c>
      <c r="C2086" t="s">
        <v>1623</v>
      </c>
      <c r="D2086" t="s">
        <v>1624</v>
      </c>
      <c r="E2086">
        <v>1972</v>
      </c>
      <c r="F2086">
        <v>1972</v>
      </c>
      <c r="G2086" t="s">
        <v>15</v>
      </c>
      <c r="H2086" t="s">
        <v>16</v>
      </c>
      <c r="I2086">
        <v>0</v>
      </c>
      <c r="J2086" t="s">
        <v>17</v>
      </c>
      <c r="K2086">
        <v>0</v>
      </c>
      <c r="L2086">
        <v>0</v>
      </c>
      <c r="M2086">
        <v>28</v>
      </c>
      <c r="N2086">
        <v>30</v>
      </c>
      <c r="O2086">
        <v>20</v>
      </c>
      <c r="P2086">
        <v>8</v>
      </c>
      <c r="Q2086">
        <v>4</v>
      </c>
      <c r="R2086">
        <v>25</v>
      </c>
      <c r="S2086">
        <v>77</v>
      </c>
      <c r="T2086" t="s">
        <v>16</v>
      </c>
      <c r="U2086" t="s">
        <v>16</v>
      </c>
    </row>
    <row r="2087" spans="1:21" x14ac:dyDescent="0.45">
      <c r="A2087" t="s">
        <v>1618</v>
      </c>
      <c r="B2087" t="s">
        <v>57</v>
      </c>
      <c r="C2087" t="s">
        <v>1623</v>
      </c>
      <c r="D2087" t="s">
        <v>1624</v>
      </c>
      <c r="E2087">
        <v>1972</v>
      </c>
      <c r="F2087">
        <v>1972</v>
      </c>
      <c r="G2087" t="s">
        <v>15</v>
      </c>
      <c r="H2087" t="s">
        <v>16</v>
      </c>
      <c r="I2087">
        <v>0</v>
      </c>
      <c r="J2087" t="s">
        <v>17</v>
      </c>
      <c r="K2087">
        <v>0</v>
      </c>
      <c r="L2087">
        <v>0</v>
      </c>
      <c r="M2087">
        <v>28</v>
      </c>
      <c r="N2087">
        <v>35</v>
      </c>
      <c r="O2087">
        <v>20</v>
      </c>
      <c r="P2087">
        <v>8</v>
      </c>
      <c r="Q2087">
        <v>4</v>
      </c>
      <c r="R2087">
        <v>25</v>
      </c>
      <c r="S2087">
        <v>52</v>
      </c>
      <c r="T2087" t="s">
        <v>16</v>
      </c>
      <c r="U2087" t="s">
        <v>16</v>
      </c>
    </row>
    <row r="2088" spans="1:21" x14ac:dyDescent="0.45">
      <c r="A2088" t="s">
        <v>1618</v>
      </c>
      <c r="B2088" t="s">
        <v>57</v>
      </c>
      <c r="C2088" t="s">
        <v>1623</v>
      </c>
      <c r="D2088" t="s">
        <v>1624</v>
      </c>
      <c r="E2088">
        <v>1972</v>
      </c>
      <c r="F2088">
        <v>1972</v>
      </c>
      <c r="G2088" t="s">
        <v>15</v>
      </c>
      <c r="H2088" t="s">
        <v>16</v>
      </c>
      <c r="I2088">
        <v>0</v>
      </c>
      <c r="J2088" t="s">
        <v>17</v>
      </c>
      <c r="K2088">
        <v>0</v>
      </c>
      <c r="L2088">
        <v>0</v>
      </c>
      <c r="M2088">
        <v>28</v>
      </c>
      <c r="N2088">
        <v>40</v>
      </c>
      <c r="O2088">
        <v>20</v>
      </c>
      <c r="P2088">
        <v>8</v>
      </c>
      <c r="Q2088">
        <v>4</v>
      </c>
      <c r="R2088">
        <v>25</v>
      </c>
      <c r="S2088">
        <v>56</v>
      </c>
      <c r="T2088" t="s">
        <v>16</v>
      </c>
      <c r="U2088" t="s">
        <v>16</v>
      </c>
    </row>
    <row r="2089" spans="1:21" x14ac:dyDescent="0.45">
      <c r="A2089" t="s">
        <v>1618</v>
      </c>
      <c r="B2089" t="s">
        <v>57</v>
      </c>
      <c r="C2089" t="s">
        <v>1623</v>
      </c>
      <c r="D2089" t="s">
        <v>1624</v>
      </c>
      <c r="E2089">
        <v>1972</v>
      </c>
      <c r="F2089">
        <v>1972</v>
      </c>
      <c r="G2089" t="s">
        <v>15</v>
      </c>
      <c r="H2089" t="s">
        <v>16</v>
      </c>
      <c r="I2089">
        <v>0</v>
      </c>
      <c r="J2089" t="s">
        <v>17</v>
      </c>
      <c r="K2089">
        <v>0</v>
      </c>
      <c r="L2089">
        <v>0</v>
      </c>
      <c r="M2089">
        <v>28</v>
      </c>
      <c r="N2089">
        <v>25</v>
      </c>
      <c r="O2089">
        <v>25</v>
      </c>
      <c r="P2089">
        <v>8</v>
      </c>
      <c r="Q2089">
        <v>4</v>
      </c>
      <c r="R2089">
        <v>25</v>
      </c>
      <c r="S2089">
        <v>72</v>
      </c>
      <c r="T2089" t="s">
        <v>16</v>
      </c>
      <c r="U2089" t="s">
        <v>16</v>
      </c>
    </row>
    <row r="2090" spans="1:21" x14ac:dyDescent="0.45">
      <c r="A2090" t="s">
        <v>1618</v>
      </c>
      <c r="B2090" t="s">
        <v>57</v>
      </c>
      <c r="C2090" t="s">
        <v>1623</v>
      </c>
      <c r="D2090" t="s">
        <v>1624</v>
      </c>
      <c r="E2090">
        <v>1972</v>
      </c>
      <c r="F2090">
        <v>1972</v>
      </c>
      <c r="G2090" t="s">
        <v>15</v>
      </c>
      <c r="H2090" t="s">
        <v>16</v>
      </c>
      <c r="I2090">
        <v>0</v>
      </c>
      <c r="J2090" t="s">
        <v>17</v>
      </c>
      <c r="K2090">
        <v>0</v>
      </c>
      <c r="L2090">
        <v>0</v>
      </c>
      <c r="M2090">
        <v>28</v>
      </c>
      <c r="N2090">
        <v>30</v>
      </c>
      <c r="O2090">
        <v>25</v>
      </c>
      <c r="P2090">
        <v>8</v>
      </c>
      <c r="Q2090">
        <v>4</v>
      </c>
      <c r="R2090">
        <v>25</v>
      </c>
      <c r="S2090">
        <v>74</v>
      </c>
      <c r="T2090" t="s">
        <v>16</v>
      </c>
      <c r="U2090" t="s">
        <v>16</v>
      </c>
    </row>
    <row r="2091" spans="1:21" x14ac:dyDescent="0.45">
      <c r="A2091" t="s">
        <v>1618</v>
      </c>
      <c r="B2091" t="s">
        <v>57</v>
      </c>
      <c r="C2091" t="s">
        <v>1623</v>
      </c>
      <c r="D2091" t="s">
        <v>1624</v>
      </c>
      <c r="E2091">
        <v>1972</v>
      </c>
      <c r="F2091">
        <v>1972</v>
      </c>
      <c r="G2091" t="s">
        <v>15</v>
      </c>
      <c r="H2091" t="s">
        <v>16</v>
      </c>
      <c r="I2091">
        <v>0</v>
      </c>
      <c r="J2091" t="s">
        <v>17</v>
      </c>
      <c r="K2091">
        <v>0</v>
      </c>
      <c r="L2091">
        <v>0</v>
      </c>
      <c r="M2091">
        <v>28</v>
      </c>
      <c r="N2091">
        <v>35</v>
      </c>
      <c r="O2091">
        <v>25</v>
      </c>
      <c r="P2091">
        <v>8</v>
      </c>
      <c r="Q2091">
        <v>4</v>
      </c>
      <c r="R2091">
        <v>25</v>
      </c>
      <c r="S2091">
        <v>46</v>
      </c>
      <c r="T2091" t="s">
        <v>16</v>
      </c>
      <c r="U2091" t="s">
        <v>16</v>
      </c>
    </row>
    <row r="2092" spans="1:21" x14ac:dyDescent="0.45">
      <c r="A2092" t="s">
        <v>1618</v>
      </c>
      <c r="B2092" t="s">
        <v>57</v>
      </c>
      <c r="C2092" t="s">
        <v>1623</v>
      </c>
      <c r="D2092" t="s">
        <v>1624</v>
      </c>
      <c r="E2092">
        <v>1972</v>
      </c>
      <c r="F2092">
        <v>1972</v>
      </c>
      <c r="G2092" t="s">
        <v>15</v>
      </c>
      <c r="H2092" t="s">
        <v>16</v>
      </c>
      <c r="I2092">
        <v>0</v>
      </c>
      <c r="J2092" t="s">
        <v>17</v>
      </c>
      <c r="K2092">
        <v>0</v>
      </c>
      <c r="L2092">
        <v>0</v>
      </c>
      <c r="M2092">
        <v>28</v>
      </c>
      <c r="N2092">
        <v>40</v>
      </c>
      <c r="O2092">
        <v>25</v>
      </c>
      <c r="P2092">
        <v>8</v>
      </c>
      <c r="Q2092">
        <v>4</v>
      </c>
      <c r="R2092">
        <v>25</v>
      </c>
      <c r="S2092">
        <v>50</v>
      </c>
      <c r="T2092" t="s">
        <v>16</v>
      </c>
      <c r="U2092" t="s">
        <v>16</v>
      </c>
    </row>
    <row r="2093" spans="1:21" x14ac:dyDescent="0.45">
      <c r="A2093" t="s">
        <v>1618</v>
      </c>
      <c r="B2093" t="s">
        <v>57</v>
      </c>
      <c r="C2093" t="s">
        <v>1623</v>
      </c>
      <c r="D2093" t="s">
        <v>1624</v>
      </c>
      <c r="E2093">
        <v>1972</v>
      </c>
      <c r="F2093">
        <v>1972</v>
      </c>
      <c r="G2093" t="s">
        <v>15</v>
      </c>
      <c r="H2093" t="s">
        <v>16</v>
      </c>
      <c r="I2093">
        <v>0</v>
      </c>
      <c r="J2093" t="s">
        <v>17</v>
      </c>
      <c r="K2093">
        <v>0</v>
      </c>
      <c r="L2093">
        <v>0</v>
      </c>
      <c r="M2093">
        <v>28</v>
      </c>
      <c r="N2093">
        <v>30</v>
      </c>
      <c r="O2093">
        <v>30</v>
      </c>
      <c r="P2093">
        <v>8</v>
      </c>
      <c r="Q2093">
        <v>4</v>
      </c>
      <c r="R2093">
        <v>25</v>
      </c>
      <c r="S2093">
        <v>46</v>
      </c>
      <c r="T2093" t="s">
        <v>16</v>
      </c>
      <c r="U2093" t="s">
        <v>16</v>
      </c>
    </row>
    <row r="2094" spans="1:21" x14ac:dyDescent="0.45">
      <c r="A2094" t="s">
        <v>1618</v>
      </c>
      <c r="B2094" t="s">
        <v>57</v>
      </c>
      <c r="C2094" t="s">
        <v>1623</v>
      </c>
      <c r="D2094" t="s">
        <v>1624</v>
      </c>
      <c r="E2094">
        <v>1972</v>
      </c>
      <c r="F2094">
        <v>1972</v>
      </c>
      <c r="G2094" t="s">
        <v>15</v>
      </c>
      <c r="H2094" t="s">
        <v>16</v>
      </c>
      <c r="I2094">
        <v>0</v>
      </c>
      <c r="J2094" t="s">
        <v>17</v>
      </c>
      <c r="K2094">
        <v>0</v>
      </c>
      <c r="L2094">
        <v>0</v>
      </c>
      <c r="M2094">
        <v>28</v>
      </c>
      <c r="N2094">
        <v>35</v>
      </c>
      <c r="O2094">
        <v>30</v>
      </c>
      <c r="P2094">
        <v>8</v>
      </c>
      <c r="Q2094">
        <v>4</v>
      </c>
      <c r="R2094">
        <v>25</v>
      </c>
      <c r="S2094">
        <v>28</v>
      </c>
      <c r="T2094" t="s">
        <v>16</v>
      </c>
      <c r="U2094" t="s">
        <v>16</v>
      </c>
    </row>
    <row r="2095" spans="1:21" x14ac:dyDescent="0.45">
      <c r="A2095" t="s">
        <v>1618</v>
      </c>
      <c r="B2095" t="s">
        <v>57</v>
      </c>
      <c r="C2095" t="s">
        <v>1623</v>
      </c>
      <c r="D2095" t="s">
        <v>1624</v>
      </c>
      <c r="E2095">
        <v>1972</v>
      </c>
      <c r="F2095">
        <v>1972</v>
      </c>
      <c r="G2095" t="s">
        <v>15</v>
      </c>
      <c r="H2095" t="s">
        <v>16</v>
      </c>
      <c r="I2095">
        <v>0</v>
      </c>
      <c r="J2095" t="s">
        <v>17</v>
      </c>
      <c r="K2095">
        <v>0</v>
      </c>
      <c r="L2095">
        <v>0</v>
      </c>
      <c r="M2095">
        <v>28</v>
      </c>
      <c r="N2095">
        <v>40</v>
      </c>
      <c r="O2095">
        <v>30</v>
      </c>
      <c r="P2095">
        <v>8</v>
      </c>
      <c r="Q2095">
        <v>4</v>
      </c>
      <c r="R2095">
        <v>25</v>
      </c>
      <c r="S2095">
        <v>28</v>
      </c>
      <c r="T2095" t="s">
        <v>16</v>
      </c>
      <c r="U2095" t="s">
        <v>16</v>
      </c>
    </row>
    <row r="2096" spans="1:21" x14ac:dyDescent="0.45">
      <c r="A2096" t="s">
        <v>1618</v>
      </c>
      <c r="B2096" t="s">
        <v>57</v>
      </c>
      <c r="C2096" t="s">
        <v>1623</v>
      </c>
      <c r="D2096" t="s">
        <v>1624</v>
      </c>
      <c r="E2096">
        <v>1972</v>
      </c>
      <c r="F2096">
        <v>1972</v>
      </c>
      <c r="G2096" t="s">
        <v>15</v>
      </c>
      <c r="H2096" t="s">
        <v>16</v>
      </c>
      <c r="I2096">
        <v>0</v>
      </c>
      <c r="J2096" t="s">
        <v>17</v>
      </c>
      <c r="K2096">
        <v>0</v>
      </c>
      <c r="L2096">
        <v>0</v>
      </c>
      <c r="M2096">
        <v>28</v>
      </c>
      <c r="N2096">
        <v>35</v>
      </c>
      <c r="O2096">
        <v>35</v>
      </c>
      <c r="P2096">
        <v>8</v>
      </c>
      <c r="Q2096">
        <v>4</v>
      </c>
      <c r="R2096">
        <v>25</v>
      </c>
      <c r="S2096">
        <v>2</v>
      </c>
      <c r="T2096" t="s">
        <v>16</v>
      </c>
      <c r="U2096" t="s">
        <v>16</v>
      </c>
    </row>
    <row r="2097" spans="1:21" x14ac:dyDescent="0.45">
      <c r="A2097" t="s">
        <v>1618</v>
      </c>
      <c r="B2097" t="s">
        <v>57</v>
      </c>
      <c r="C2097" t="s">
        <v>1623</v>
      </c>
      <c r="D2097" t="s">
        <v>1624</v>
      </c>
      <c r="E2097">
        <v>1972</v>
      </c>
      <c r="F2097">
        <v>1972</v>
      </c>
      <c r="G2097" t="s">
        <v>15</v>
      </c>
      <c r="H2097" t="s">
        <v>16</v>
      </c>
      <c r="I2097">
        <v>0</v>
      </c>
      <c r="J2097" t="s">
        <v>17</v>
      </c>
      <c r="K2097">
        <v>0</v>
      </c>
      <c r="L2097">
        <v>0</v>
      </c>
      <c r="M2097">
        <v>28</v>
      </c>
      <c r="N2097">
        <v>40</v>
      </c>
      <c r="O2097">
        <v>35</v>
      </c>
      <c r="P2097">
        <v>8</v>
      </c>
      <c r="Q2097">
        <v>4</v>
      </c>
      <c r="R2097">
        <v>25</v>
      </c>
      <c r="S2097">
        <v>2</v>
      </c>
      <c r="T2097" t="s">
        <v>16</v>
      </c>
      <c r="U2097" t="s">
        <v>16</v>
      </c>
    </row>
    <row r="2098" spans="1:21" x14ac:dyDescent="0.45">
      <c r="A2098" t="s">
        <v>1618</v>
      </c>
      <c r="B2098" t="s">
        <v>57</v>
      </c>
      <c r="C2098" t="s">
        <v>1623</v>
      </c>
      <c r="D2098" t="s">
        <v>1624</v>
      </c>
      <c r="E2098">
        <v>1972</v>
      </c>
      <c r="F2098">
        <v>1972</v>
      </c>
      <c r="G2098" t="s">
        <v>15</v>
      </c>
      <c r="H2098" t="s">
        <v>16</v>
      </c>
      <c r="I2098">
        <v>0</v>
      </c>
      <c r="J2098" t="s">
        <v>17</v>
      </c>
      <c r="K2098">
        <v>0</v>
      </c>
      <c r="L2098">
        <v>0</v>
      </c>
      <c r="M2098">
        <v>28</v>
      </c>
      <c r="N2098">
        <v>40</v>
      </c>
      <c r="O2098">
        <v>40</v>
      </c>
      <c r="P2098">
        <v>8</v>
      </c>
      <c r="Q2098">
        <v>4</v>
      </c>
      <c r="R2098">
        <v>25</v>
      </c>
      <c r="S2098">
        <v>0</v>
      </c>
      <c r="T2098" t="s">
        <v>16</v>
      </c>
      <c r="U2098" t="s">
        <v>16</v>
      </c>
    </row>
    <row r="2099" spans="1:21" x14ac:dyDescent="0.45">
      <c r="A2099" t="s">
        <v>1625</v>
      </c>
      <c r="B2099" t="s">
        <v>484</v>
      </c>
      <c r="C2099" t="s">
        <v>1031</v>
      </c>
      <c r="D2099" t="s">
        <v>1626</v>
      </c>
      <c r="E2099">
        <v>1996</v>
      </c>
      <c r="F2099">
        <v>1996</v>
      </c>
      <c r="G2099" t="s">
        <v>15</v>
      </c>
      <c r="H2099" t="s">
        <v>16</v>
      </c>
      <c r="I2099">
        <v>0</v>
      </c>
      <c r="J2099" t="s">
        <v>17</v>
      </c>
      <c r="K2099">
        <v>0</v>
      </c>
      <c r="L2099">
        <v>0</v>
      </c>
      <c r="M2099">
        <v>14</v>
      </c>
      <c r="N2099">
        <v>30</v>
      </c>
      <c r="O2099">
        <v>30</v>
      </c>
      <c r="P2099">
        <v>12</v>
      </c>
      <c r="Q2099">
        <v>3</v>
      </c>
      <c r="R2099">
        <v>100</v>
      </c>
      <c r="S2099">
        <v>9</v>
      </c>
      <c r="T2099" t="s">
        <v>16</v>
      </c>
      <c r="U2099" t="s">
        <v>16</v>
      </c>
    </row>
    <row r="2100" spans="1:21" x14ac:dyDescent="0.45">
      <c r="A2100" t="s">
        <v>1625</v>
      </c>
      <c r="B2100" t="s">
        <v>484</v>
      </c>
      <c r="C2100" t="s">
        <v>1031</v>
      </c>
      <c r="D2100" t="s">
        <v>1626</v>
      </c>
      <c r="E2100">
        <v>1996</v>
      </c>
      <c r="F2100">
        <v>1996</v>
      </c>
      <c r="G2100" t="s">
        <v>15</v>
      </c>
      <c r="H2100" t="s">
        <v>16</v>
      </c>
      <c r="I2100">
        <v>0</v>
      </c>
      <c r="J2100" t="s">
        <v>17</v>
      </c>
      <c r="K2100">
        <v>0</v>
      </c>
      <c r="L2100">
        <v>0</v>
      </c>
      <c r="M2100">
        <v>14</v>
      </c>
      <c r="N2100">
        <v>23</v>
      </c>
      <c r="O2100">
        <v>23</v>
      </c>
      <c r="P2100">
        <v>12</v>
      </c>
      <c r="Q2100">
        <v>3</v>
      </c>
      <c r="R2100">
        <v>100</v>
      </c>
      <c r="S2100">
        <v>9.6999999999999993</v>
      </c>
      <c r="T2100" t="s">
        <v>16</v>
      </c>
      <c r="U2100" t="s">
        <v>16</v>
      </c>
    </row>
    <row r="2101" spans="1:21" x14ac:dyDescent="0.45">
      <c r="A2101" t="s">
        <v>1625</v>
      </c>
      <c r="B2101" t="s">
        <v>484</v>
      </c>
      <c r="C2101" t="s">
        <v>1031</v>
      </c>
      <c r="D2101" t="s">
        <v>1626</v>
      </c>
      <c r="E2101">
        <v>1996</v>
      </c>
      <c r="F2101">
        <v>1996</v>
      </c>
      <c r="G2101" t="s">
        <v>15</v>
      </c>
      <c r="H2101" t="s">
        <v>16</v>
      </c>
      <c r="I2101">
        <v>0</v>
      </c>
      <c r="J2101" t="s">
        <v>17</v>
      </c>
      <c r="K2101">
        <v>0</v>
      </c>
      <c r="L2101">
        <v>0</v>
      </c>
      <c r="M2101">
        <v>14</v>
      </c>
      <c r="N2101">
        <v>20</v>
      </c>
      <c r="O2101">
        <v>10</v>
      </c>
      <c r="P2101">
        <v>12</v>
      </c>
      <c r="Q2101">
        <v>3</v>
      </c>
      <c r="R2101">
        <v>100</v>
      </c>
      <c r="S2101">
        <v>10.7</v>
      </c>
      <c r="T2101" t="s">
        <v>16</v>
      </c>
      <c r="U2101" t="s">
        <v>16</v>
      </c>
    </row>
    <row r="2102" spans="1:21" x14ac:dyDescent="0.45">
      <c r="A2102" t="s">
        <v>1625</v>
      </c>
      <c r="B2102" t="s">
        <v>484</v>
      </c>
      <c r="C2102" t="s">
        <v>1031</v>
      </c>
      <c r="D2102" t="s">
        <v>1626</v>
      </c>
      <c r="E2102">
        <v>1996</v>
      </c>
      <c r="F2102">
        <v>1996</v>
      </c>
      <c r="G2102" t="s">
        <v>15</v>
      </c>
      <c r="H2102" t="s">
        <v>16</v>
      </c>
      <c r="I2102">
        <v>0</v>
      </c>
      <c r="J2102" t="s">
        <v>17</v>
      </c>
      <c r="K2102">
        <v>0</v>
      </c>
      <c r="L2102">
        <v>0</v>
      </c>
      <c r="M2102">
        <v>14</v>
      </c>
      <c r="N2102">
        <v>10</v>
      </c>
      <c r="O2102">
        <v>10</v>
      </c>
      <c r="P2102">
        <v>12</v>
      </c>
      <c r="Q2102">
        <v>3</v>
      </c>
      <c r="R2102">
        <v>100</v>
      </c>
      <c r="S2102">
        <v>9.3000000000000007</v>
      </c>
      <c r="T2102" t="s">
        <v>16</v>
      </c>
      <c r="U2102" t="s">
        <v>16</v>
      </c>
    </row>
    <row r="2103" spans="1:21" x14ac:dyDescent="0.45">
      <c r="A2103" t="s">
        <v>1625</v>
      </c>
      <c r="B2103" t="s">
        <v>484</v>
      </c>
      <c r="C2103" t="s">
        <v>1031</v>
      </c>
      <c r="D2103" t="s">
        <v>1626</v>
      </c>
      <c r="E2103">
        <v>1996</v>
      </c>
      <c r="F2103">
        <v>1996</v>
      </c>
      <c r="G2103" t="s">
        <v>15</v>
      </c>
      <c r="H2103" t="s">
        <v>16</v>
      </c>
      <c r="I2103">
        <v>0</v>
      </c>
      <c r="J2103" t="s">
        <v>17</v>
      </c>
      <c r="K2103">
        <v>0</v>
      </c>
      <c r="L2103">
        <v>0</v>
      </c>
      <c r="M2103">
        <f>8*7</f>
        <v>56</v>
      </c>
      <c r="N2103">
        <v>5</v>
      </c>
      <c r="O2103">
        <v>5</v>
      </c>
      <c r="P2103">
        <v>12</v>
      </c>
      <c r="Q2103">
        <v>3</v>
      </c>
      <c r="R2103">
        <v>100</v>
      </c>
      <c r="S2103">
        <v>6</v>
      </c>
      <c r="T2103" t="s">
        <v>16</v>
      </c>
      <c r="U2103" t="s">
        <v>16</v>
      </c>
    </row>
    <row r="2104" spans="1:21" x14ac:dyDescent="0.45">
      <c r="A2104" t="s">
        <v>1625</v>
      </c>
      <c r="B2104" t="s">
        <v>1420</v>
      </c>
      <c r="C2104" t="s">
        <v>1031</v>
      </c>
      <c r="D2104" t="s">
        <v>1626</v>
      </c>
      <c r="E2104">
        <v>1996</v>
      </c>
      <c r="F2104">
        <v>1996</v>
      </c>
      <c r="G2104" t="s">
        <v>15</v>
      </c>
      <c r="H2104" t="s">
        <v>16</v>
      </c>
      <c r="I2104">
        <v>0</v>
      </c>
      <c r="J2104" t="s">
        <v>17</v>
      </c>
      <c r="K2104">
        <v>0</v>
      </c>
      <c r="L2104">
        <v>0</v>
      </c>
      <c r="M2104">
        <v>14</v>
      </c>
      <c r="N2104">
        <v>30</v>
      </c>
      <c r="O2104">
        <v>30</v>
      </c>
      <c r="P2104">
        <v>12</v>
      </c>
      <c r="Q2104">
        <v>3</v>
      </c>
      <c r="R2104">
        <v>100</v>
      </c>
      <c r="S2104">
        <v>0.7</v>
      </c>
      <c r="T2104" t="s">
        <v>16</v>
      </c>
      <c r="U2104" t="s">
        <v>16</v>
      </c>
    </row>
    <row r="2105" spans="1:21" x14ac:dyDescent="0.45">
      <c r="A2105" t="s">
        <v>1625</v>
      </c>
      <c r="B2105" t="s">
        <v>1420</v>
      </c>
      <c r="C2105" t="s">
        <v>1031</v>
      </c>
      <c r="D2105" t="s">
        <v>1626</v>
      </c>
      <c r="E2105">
        <v>1996</v>
      </c>
      <c r="F2105">
        <v>1996</v>
      </c>
      <c r="G2105" t="s">
        <v>15</v>
      </c>
      <c r="H2105" t="s">
        <v>16</v>
      </c>
      <c r="I2105">
        <v>0</v>
      </c>
      <c r="J2105" t="s">
        <v>17</v>
      </c>
      <c r="K2105">
        <v>0</v>
      </c>
      <c r="L2105">
        <v>0</v>
      </c>
      <c r="M2105">
        <v>14</v>
      </c>
      <c r="N2105">
        <v>23</v>
      </c>
      <c r="O2105">
        <v>23</v>
      </c>
      <c r="P2105">
        <v>12</v>
      </c>
      <c r="Q2105">
        <v>3</v>
      </c>
      <c r="R2105">
        <v>100</v>
      </c>
      <c r="S2105">
        <v>4.3</v>
      </c>
      <c r="T2105" t="s">
        <v>16</v>
      </c>
      <c r="U2105" t="s">
        <v>16</v>
      </c>
    </row>
    <row r="2106" spans="1:21" x14ac:dyDescent="0.45">
      <c r="A2106" t="s">
        <v>1625</v>
      </c>
      <c r="B2106" t="s">
        <v>1420</v>
      </c>
      <c r="C2106" t="s">
        <v>1031</v>
      </c>
      <c r="D2106" t="s">
        <v>1626</v>
      </c>
      <c r="E2106">
        <v>1996</v>
      </c>
      <c r="F2106">
        <v>1996</v>
      </c>
      <c r="G2106" t="s">
        <v>15</v>
      </c>
      <c r="H2106" t="s">
        <v>16</v>
      </c>
      <c r="I2106">
        <v>0</v>
      </c>
      <c r="J2106" t="s">
        <v>17</v>
      </c>
      <c r="K2106">
        <v>0</v>
      </c>
      <c r="L2106">
        <v>0</v>
      </c>
      <c r="M2106">
        <v>14</v>
      </c>
      <c r="N2106">
        <v>20</v>
      </c>
      <c r="O2106">
        <v>10</v>
      </c>
      <c r="P2106">
        <v>12</v>
      </c>
      <c r="Q2106">
        <v>3</v>
      </c>
      <c r="R2106">
        <v>100</v>
      </c>
      <c r="S2106">
        <v>4.3</v>
      </c>
      <c r="T2106" t="s">
        <v>16</v>
      </c>
      <c r="U2106" t="s">
        <v>16</v>
      </c>
    </row>
    <row r="2107" spans="1:21" x14ac:dyDescent="0.45">
      <c r="A2107" t="s">
        <v>1625</v>
      </c>
      <c r="B2107" t="s">
        <v>1420</v>
      </c>
      <c r="C2107" t="s">
        <v>1031</v>
      </c>
      <c r="D2107" t="s">
        <v>1626</v>
      </c>
      <c r="E2107">
        <v>1996</v>
      </c>
      <c r="F2107">
        <v>1996</v>
      </c>
      <c r="G2107" t="s">
        <v>15</v>
      </c>
      <c r="H2107" t="s">
        <v>16</v>
      </c>
      <c r="I2107">
        <v>0</v>
      </c>
      <c r="J2107" t="s">
        <v>17</v>
      </c>
      <c r="K2107">
        <v>0</v>
      </c>
      <c r="L2107">
        <v>0</v>
      </c>
      <c r="M2107">
        <v>14</v>
      </c>
      <c r="N2107">
        <v>10</v>
      </c>
      <c r="O2107">
        <v>10</v>
      </c>
      <c r="P2107">
        <v>12</v>
      </c>
      <c r="Q2107">
        <v>3</v>
      </c>
      <c r="R2107">
        <v>100</v>
      </c>
      <c r="S2107">
        <v>2.2999999999999998</v>
      </c>
      <c r="T2107" t="s">
        <v>16</v>
      </c>
      <c r="U2107" t="s">
        <v>16</v>
      </c>
    </row>
    <row r="2108" spans="1:21" x14ac:dyDescent="0.45">
      <c r="A2108" t="s">
        <v>1625</v>
      </c>
      <c r="B2108" t="s">
        <v>1420</v>
      </c>
      <c r="C2108" t="s">
        <v>1031</v>
      </c>
      <c r="D2108" t="s">
        <v>1626</v>
      </c>
      <c r="E2108">
        <v>1996</v>
      </c>
      <c r="F2108">
        <v>1996</v>
      </c>
      <c r="G2108" t="s">
        <v>15</v>
      </c>
      <c r="H2108" t="s">
        <v>16</v>
      </c>
      <c r="I2108">
        <v>0</v>
      </c>
      <c r="J2108" t="s">
        <v>17</v>
      </c>
      <c r="K2108">
        <v>0</v>
      </c>
      <c r="L2108">
        <v>0</v>
      </c>
      <c r="M2108">
        <f>8*7</f>
        <v>56</v>
      </c>
      <c r="N2108">
        <v>5</v>
      </c>
      <c r="O2108">
        <v>5</v>
      </c>
      <c r="P2108">
        <v>12</v>
      </c>
      <c r="Q2108">
        <v>3</v>
      </c>
      <c r="R2108">
        <v>100</v>
      </c>
      <c r="S2108">
        <v>3.7</v>
      </c>
      <c r="T2108" t="s">
        <v>16</v>
      </c>
      <c r="U2108" t="s">
        <v>16</v>
      </c>
    </row>
    <row r="2109" spans="1:21" x14ac:dyDescent="0.45">
      <c r="A2109" t="s">
        <v>1627</v>
      </c>
      <c r="B2109" t="s">
        <v>1609</v>
      </c>
      <c r="C2109" t="s">
        <v>1628</v>
      </c>
      <c r="D2109" t="s">
        <v>1629</v>
      </c>
      <c r="E2109">
        <v>1999</v>
      </c>
      <c r="F2109">
        <v>1999</v>
      </c>
      <c r="G2109" t="s">
        <v>15</v>
      </c>
      <c r="H2109">
        <v>4</v>
      </c>
      <c r="I2109">
        <v>120</v>
      </c>
      <c r="J2109" t="s">
        <v>15</v>
      </c>
      <c r="K2109">
        <v>0</v>
      </c>
      <c r="L2109">
        <v>0</v>
      </c>
      <c r="M2109" t="s">
        <v>16</v>
      </c>
      <c r="N2109">
        <v>25</v>
      </c>
      <c r="O2109">
        <v>20</v>
      </c>
      <c r="P2109">
        <v>8</v>
      </c>
      <c r="Q2109">
        <v>4</v>
      </c>
      <c r="R2109">
        <v>50</v>
      </c>
      <c r="S2109">
        <v>65</v>
      </c>
      <c r="T2109" t="s">
        <v>16</v>
      </c>
      <c r="U2109" t="s">
        <v>16</v>
      </c>
    </row>
    <row r="2110" spans="1:21" x14ac:dyDescent="0.45">
      <c r="A2110" t="s">
        <v>1630</v>
      </c>
      <c r="B2110" t="s">
        <v>66</v>
      </c>
      <c r="C2110" t="s">
        <v>1631</v>
      </c>
      <c r="D2110" t="s">
        <v>1632</v>
      </c>
      <c r="E2110">
        <v>1994</v>
      </c>
      <c r="F2110">
        <v>1995</v>
      </c>
      <c r="G2110" t="s">
        <v>15</v>
      </c>
      <c r="H2110" t="s">
        <v>16</v>
      </c>
      <c r="I2110">
        <v>0</v>
      </c>
      <c r="J2110" t="s">
        <v>17</v>
      </c>
      <c r="K2110">
        <v>0</v>
      </c>
      <c r="L2110">
        <v>0</v>
      </c>
      <c r="M2110">
        <f>7*6</f>
        <v>42</v>
      </c>
      <c r="N2110">
        <v>20</v>
      </c>
      <c r="O2110">
        <v>20</v>
      </c>
      <c r="P2110">
        <v>15</v>
      </c>
      <c r="Q2110">
        <v>5</v>
      </c>
      <c r="R2110">
        <v>20</v>
      </c>
      <c r="S2110">
        <v>94</v>
      </c>
      <c r="T2110" t="s">
        <v>16</v>
      </c>
      <c r="U2110" t="s">
        <v>16</v>
      </c>
    </row>
    <row r="2111" spans="1:21" x14ac:dyDescent="0.45">
      <c r="A2111" t="s">
        <v>1633</v>
      </c>
      <c r="B2111" t="s">
        <v>218</v>
      </c>
      <c r="C2111" t="s">
        <v>1634</v>
      </c>
      <c r="D2111" t="s">
        <v>1647</v>
      </c>
      <c r="E2111">
        <v>1999</v>
      </c>
      <c r="F2111">
        <v>2001</v>
      </c>
      <c r="G2111" t="s">
        <v>15</v>
      </c>
      <c r="H2111" t="s">
        <v>16</v>
      </c>
      <c r="I2111">
        <v>0</v>
      </c>
      <c r="J2111" t="s">
        <v>17</v>
      </c>
      <c r="K2111">
        <v>0</v>
      </c>
      <c r="L2111">
        <v>0</v>
      </c>
      <c r="M2111">
        <v>40</v>
      </c>
      <c r="N2111">
        <v>15</v>
      </c>
      <c r="O2111">
        <v>15</v>
      </c>
      <c r="P2111">
        <v>16</v>
      </c>
      <c r="Q2111">
        <v>4</v>
      </c>
      <c r="R2111">
        <v>25</v>
      </c>
      <c r="S2111">
        <v>84</v>
      </c>
      <c r="T2111" t="s">
        <v>16</v>
      </c>
      <c r="U2111" t="s">
        <v>16</v>
      </c>
    </row>
    <row r="2112" spans="1:21" x14ac:dyDescent="0.45">
      <c r="A2112" t="s">
        <v>1633</v>
      </c>
      <c r="B2112" t="s">
        <v>218</v>
      </c>
      <c r="C2112" t="s">
        <v>1635</v>
      </c>
      <c r="D2112" t="s">
        <v>1648</v>
      </c>
      <c r="E2112">
        <v>1999</v>
      </c>
      <c r="F2112">
        <v>2001</v>
      </c>
      <c r="G2112" t="s">
        <v>15</v>
      </c>
      <c r="H2112" t="s">
        <v>16</v>
      </c>
      <c r="I2112">
        <v>0</v>
      </c>
      <c r="J2112" t="s">
        <v>17</v>
      </c>
      <c r="K2112">
        <v>0</v>
      </c>
      <c r="L2112">
        <v>0</v>
      </c>
      <c r="M2112">
        <v>40</v>
      </c>
      <c r="N2112">
        <v>15</v>
      </c>
      <c r="O2112">
        <v>15</v>
      </c>
      <c r="P2112">
        <v>16</v>
      </c>
      <c r="Q2112">
        <v>4</v>
      </c>
      <c r="R2112">
        <v>25</v>
      </c>
      <c r="S2112">
        <v>74</v>
      </c>
      <c r="T2112" t="s">
        <v>16</v>
      </c>
      <c r="U2112" t="s">
        <v>16</v>
      </c>
    </row>
    <row r="2113" spans="1:21" x14ac:dyDescent="0.45">
      <c r="A2113" t="s">
        <v>1633</v>
      </c>
      <c r="B2113" t="s">
        <v>218</v>
      </c>
      <c r="C2113" t="s">
        <v>1636</v>
      </c>
      <c r="D2113" t="s">
        <v>1649</v>
      </c>
      <c r="E2113">
        <v>1999</v>
      </c>
      <c r="F2113">
        <v>2001</v>
      </c>
      <c r="G2113" t="s">
        <v>15</v>
      </c>
      <c r="H2113" t="s">
        <v>16</v>
      </c>
      <c r="I2113">
        <v>0</v>
      </c>
      <c r="J2113" t="s">
        <v>17</v>
      </c>
      <c r="K2113">
        <v>0</v>
      </c>
      <c r="L2113">
        <v>0</v>
      </c>
      <c r="M2113">
        <v>40</v>
      </c>
      <c r="N2113">
        <v>15</v>
      </c>
      <c r="O2113">
        <v>15</v>
      </c>
      <c r="P2113">
        <v>16</v>
      </c>
      <c r="Q2113">
        <v>4</v>
      </c>
      <c r="R2113">
        <v>25</v>
      </c>
      <c r="S2113">
        <v>72</v>
      </c>
      <c r="T2113" t="s">
        <v>16</v>
      </c>
      <c r="U2113" t="s">
        <v>16</v>
      </c>
    </row>
    <row r="2114" spans="1:21" x14ac:dyDescent="0.45">
      <c r="A2114" t="s">
        <v>1633</v>
      </c>
      <c r="B2114" t="s">
        <v>218</v>
      </c>
      <c r="C2114" t="s">
        <v>1637</v>
      </c>
      <c r="D2114" t="s">
        <v>1650</v>
      </c>
      <c r="E2114">
        <v>1999</v>
      </c>
      <c r="F2114">
        <v>2001</v>
      </c>
      <c r="G2114" t="s">
        <v>15</v>
      </c>
      <c r="H2114" t="s">
        <v>16</v>
      </c>
      <c r="I2114">
        <v>0</v>
      </c>
      <c r="J2114" t="s">
        <v>17</v>
      </c>
      <c r="K2114">
        <v>0</v>
      </c>
      <c r="L2114">
        <v>0</v>
      </c>
      <c r="M2114">
        <v>40</v>
      </c>
      <c r="N2114">
        <v>15</v>
      </c>
      <c r="O2114">
        <v>15</v>
      </c>
      <c r="P2114">
        <v>16</v>
      </c>
      <c r="Q2114">
        <v>4</v>
      </c>
      <c r="R2114">
        <v>25</v>
      </c>
      <c r="S2114">
        <v>70</v>
      </c>
      <c r="T2114" t="s">
        <v>16</v>
      </c>
      <c r="U2114" t="s">
        <v>16</v>
      </c>
    </row>
    <row r="2115" spans="1:21" x14ac:dyDescent="0.45">
      <c r="A2115" t="s">
        <v>1633</v>
      </c>
      <c r="B2115" t="s">
        <v>218</v>
      </c>
      <c r="C2115" t="s">
        <v>1638</v>
      </c>
      <c r="D2115" t="s">
        <v>1651</v>
      </c>
      <c r="E2115">
        <v>2000</v>
      </c>
      <c r="F2115">
        <v>2001</v>
      </c>
      <c r="G2115" t="s">
        <v>15</v>
      </c>
      <c r="H2115" t="s">
        <v>16</v>
      </c>
      <c r="I2115">
        <v>0</v>
      </c>
      <c r="J2115" t="s">
        <v>17</v>
      </c>
      <c r="K2115">
        <v>0</v>
      </c>
      <c r="L2115">
        <v>0</v>
      </c>
      <c r="M2115">
        <v>40</v>
      </c>
      <c r="N2115">
        <v>15</v>
      </c>
      <c r="O2115">
        <v>15</v>
      </c>
      <c r="P2115">
        <v>16</v>
      </c>
      <c r="Q2115">
        <v>4</v>
      </c>
      <c r="R2115">
        <v>25</v>
      </c>
      <c r="S2115">
        <v>47</v>
      </c>
      <c r="T2115" t="s">
        <v>16</v>
      </c>
      <c r="U2115" t="s">
        <v>16</v>
      </c>
    </row>
    <row r="2116" spans="1:21" x14ac:dyDescent="0.45">
      <c r="A2116" t="s">
        <v>1633</v>
      </c>
      <c r="B2116" t="s">
        <v>218</v>
      </c>
      <c r="C2116" t="s">
        <v>1639</v>
      </c>
      <c r="D2116" t="s">
        <v>1652</v>
      </c>
      <c r="E2116">
        <v>2000</v>
      </c>
      <c r="F2116">
        <v>2001</v>
      </c>
      <c r="G2116" t="s">
        <v>15</v>
      </c>
      <c r="H2116" t="s">
        <v>16</v>
      </c>
      <c r="I2116">
        <v>0</v>
      </c>
      <c r="J2116" t="s">
        <v>17</v>
      </c>
      <c r="K2116">
        <v>0</v>
      </c>
      <c r="L2116">
        <v>0</v>
      </c>
      <c r="M2116">
        <v>40</v>
      </c>
      <c r="N2116">
        <v>15</v>
      </c>
      <c r="O2116">
        <v>15</v>
      </c>
      <c r="P2116">
        <v>16</v>
      </c>
      <c r="Q2116">
        <v>4</v>
      </c>
      <c r="R2116">
        <v>25</v>
      </c>
      <c r="S2116">
        <v>59</v>
      </c>
      <c r="T2116" t="s">
        <v>16</v>
      </c>
      <c r="U2116" t="s">
        <v>16</v>
      </c>
    </row>
    <row r="2117" spans="1:21" x14ac:dyDescent="0.45">
      <c r="A2117" t="s">
        <v>1633</v>
      </c>
      <c r="B2117" t="s">
        <v>218</v>
      </c>
      <c r="C2117" t="s">
        <v>1640</v>
      </c>
      <c r="D2117" t="s">
        <v>1653</v>
      </c>
      <c r="E2117">
        <v>1999</v>
      </c>
      <c r="F2117">
        <v>2001</v>
      </c>
      <c r="G2117" t="s">
        <v>15</v>
      </c>
      <c r="H2117" t="s">
        <v>16</v>
      </c>
      <c r="I2117">
        <v>0</v>
      </c>
      <c r="J2117" t="s">
        <v>17</v>
      </c>
      <c r="K2117">
        <v>0</v>
      </c>
      <c r="L2117">
        <v>0</v>
      </c>
      <c r="M2117">
        <v>40</v>
      </c>
      <c r="N2117">
        <v>15</v>
      </c>
      <c r="O2117">
        <v>15</v>
      </c>
      <c r="P2117">
        <v>16</v>
      </c>
      <c r="Q2117">
        <v>4</v>
      </c>
      <c r="R2117">
        <v>25</v>
      </c>
      <c r="S2117">
        <v>28</v>
      </c>
      <c r="T2117" t="s">
        <v>16</v>
      </c>
      <c r="U2117" t="s">
        <v>16</v>
      </c>
    </row>
    <row r="2118" spans="1:21" x14ac:dyDescent="0.45">
      <c r="A2118" t="s">
        <v>1633</v>
      </c>
      <c r="B2118" t="s">
        <v>218</v>
      </c>
      <c r="C2118" t="s">
        <v>1641</v>
      </c>
      <c r="D2118" t="s">
        <v>1654</v>
      </c>
      <c r="E2118">
        <v>2000</v>
      </c>
      <c r="F2118">
        <v>2001</v>
      </c>
      <c r="G2118" t="s">
        <v>15</v>
      </c>
      <c r="H2118" t="s">
        <v>16</v>
      </c>
      <c r="I2118">
        <v>0</v>
      </c>
      <c r="J2118" t="s">
        <v>17</v>
      </c>
      <c r="K2118">
        <v>0</v>
      </c>
      <c r="L2118">
        <v>0</v>
      </c>
      <c r="M2118">
        <v>40</v>
      </c>
      <c r="N2118">
        <v>15</v>
      </c>
      <c r="O2118">
        <v>15</v>
      </c>
      <c r="P2118">
        <v>16</v>
      </c>
      <c r="Q2118">
        <v>4</v>
      </c>
      <c r="R2118">
        <v>25</v>
      </c>
      <c r="S2118">
        <v>21</v>
      </c>
      <c r="T2118" t="s">
        <v>16</v>
      </c>
      <c r="U2118" t="s">
        <v>16</v>
      </c>
    </row>
    <row r="2119" spans="1:21" x14ac:dyDescent="0.45">
      <c r="A2119" t="s">
        <v>1633</v>
      </c>
      <c r="B2119" t="s">
        <v>218</v>
      </c>
      <c r="C2119" t="s">
        <v>1642</v>
      </c>
      <c r="D2119" t="s">
        <v>1655</v>
      </c>
      <c r="E2119">
        <v>2000</v>
      </c>
      <c r="F2119">
        <v>2001</v>
      </c>
      <c r="G2119" t="s">
        <v>15</v>
      </c>
      <c r="H2119" t="s">
        <v>16</v>
      </c>
      <c r="I2119">
        <v>0</v>
      </c>
      <c r="J2119" t="s">
        <v>17</v>
      </c>
      <c r="K2119">
        <v>0</v>
      </c>
      <c r="L2119">
        <v>0</v>
      </c>
      <c r="M2119">
        <v>40</v>
      </c>
      <c r="N2119">
        <v>15</v>
      </c>
      <c r="O2119">
        <v>15</v>
      </c>
      <c r="P2119">
        <v>16</v>
      </c>
      <c r="Q2119">
        <v>4</v>
      </c>
      <c r="R2119">
        <v>25</v>
      </c>
      <c r="S2119">
        <v>25</v>
      </c>
      <c r="T2119" t="s">
        <v>16</v>
      </c>
      <c r="U2119" t="s">
        <v>16</v>
      </c>
    </row>
    <row r="2120" spans="1:21" x14ac:dyDescent="0.45">
      <c r="A2120" t="s">
        <v>1633</v>
      </c>
      <c r="B2120" t="s">
        <v>218</v>
      </c>
      <c r="C2120" t="s">
        <v>1643</v>
      </c>
      <c r="D2120" t="s">
        <v>1656</v>
      </c>
      <c r="E2120">
        <v>2000</v>
      </c>
      <c r="F2120">
        <v>2001</v>
      </c>
      <c r="G2120" t="s">
        <v>15</v>
      </c>
      <c r="H2120" t="s">
        <v>16</v>
      </c>
      <c r="I2120">
        <v>0</v>
      </c>
      <c r="J2120" t="s">
        <v>17</v>
      </c>
      <c r="K2120">
        <v>0</v>
      </c>
      <c r="L2120">
        <v>0</v>
      </c>
      <c r="M2120">
        <v>40</v>
      </c>
      <c r="N2120">
        <v>15</v>
      </c>
      <c r="O2120">
        <v>15</v>
      </c>
      <c r="P2120">
        <v>16</v>
      </c>
      <c r="Q2120">
        <v>4</v>
      </c>
      <c r="R2120">
        <v>25</v>
      </c>
      <c r="S2120">
        <v>26</v>
      </c>
      <c r="T2120" t="s">
        <v>16</v>
      </c>
      <c r="U2120" t="s">
        <v>16</v>
      </c>
    </row>
    <row r="2121" spans="1:21" x14ac:dyDescent="0.45">
      <c r="A2121" t="s">
        <v>1633</v>
      </c>
      <c r="B2121" t="s">
        <v>218</v>
      </c>
      <c r="C2121" t="s">
        <v>1644</v>
      </c>
      <c r="D2121" t="s">
        <v>1657</v>
      </c>
      <c r="E2121">
        <v>2000</v>
      </c>
      <c r="F2121">
        <v>2001</v>
      </c>
      <c r="G2121" t="s">
        <v>15</v>
      </c>
      <c r="H2121" t="s">
        <v>16</v>
      </c>
      <c r="I2121">
        <v>0</v>
      </c>
      <c r="J2121" t="s">
        <v>17</v>
      </c>
      <c r="K2121">
        <v>0</v>
      </c>
      <c r="L2121">
        <v>0</v>
      </c>
      <c r="M2121">
        <v>40</v>
      </c>
      <c r="N2121">
        <v>15</v>
      </c>
      <c r="O2121">
        <v>15</v>
      </c>
      <c r="P2121">
        <v>16</v>
      </c>
      <c r="Q2121">
        <v>4</v>
      </c>
      <c r="R2121">
        <v>25</v>
      </c>
      <c r="S2121">
        <v>61</v>
      </c>
      <c r="T2121" t="s">
        <v>16</v>
      </c>
      <c r="U2121" t="s">
        <v>16</v>
      </c>
    </row>
    <row r="2122" spans="1:21" x14ac:dyDescent="0.45">
      <c r="A2122" t="s">
        <v>1633</v>
      </c>
      <c r="B2122" t="s">
        <v>218</v>
      </c>
      <c r="C2122" t="s">
        <v>1645</v>
      </c>
      <c r="D2122" t="s">
        <v>1658</v>
      </c>
      <c r="E2122">
        <v>2000</v>
      </c>
      <c r="F2122">
        <v>2001</v>
      </c>
      <c r="G2122" t="s">
        <v>15</v>
      </c>
      <c r="H2122" t="s">
        <v>16</v>
      </c>
      <c r="I2122">
        <v>0</v>
      </c>
      <c r="J2122" t="s">
        <v>17</v>
      </c>
      <c r="K2122">
        <v>0</v>
      </c>
      <c r="L2122">
        <v>0</v>
      </c>
      <c r="M2122">
        <v>40</v>
      </c>
      <c r="N2122">
        <v>15</v>
      </c>
      <c r="O2122">
        <v>15</v>
      </c>
      <c r="P2122">
        <v>16</v>
      </c>
      <c r="Q2122">
        <v>4</v>
      </c>
      <c r="R2122">
        <v>25</v>
      </c>
      <c r="S2122">
        <v>43</v>
      </c>
      <c r="T2122" t="s">
        <v>16</v>
      </c>
      <c r="U2122" t="s">
        <v>16</v>
      </c>
    </row>
    <row r="2123" spans="1:21" x14ac:dyDescent="0.45">
      <c r="A2123" t="s">
        <v>1633</v>
      </c>
      <c r="B2123" t="s">
        <v>218</v>
      </c>
      <c r="C2123" t="s">
        <v>1646</v>
      </c>
      <c r="D2123" t="s">
        <v>1659</v>
      </c>
      <c r="E2123">
        <v>2000</v>
      </c>
      <c r="F2123">
        <v>2001</v>
      </c>
      <c r="G2123" t="s">
        <v>15</v>
      </c>
      <c r="H2123" t="s">
        <v>16</v>
      </c>
      <c r="I2123">
        <v>0</v>
      </c>
      <c r="J2123" t="s">
        <v>17</v>
      </c>
      <c r="K2123">
        <v>0</v>
      </c>
      <c r="L2123">
        <v>0</v>
      </c>
      <c r="M2123">
        <v>40</v>
      </c>
      <c r="N2123">
        <v>15</v>
      </c>
      <c r="O2123">
        <v>15</v>
      </c>
      <c r="P2123">
        <v>16</v>
      </c>
      <c r="Q2123">
        <v>4</v>
      </c>
      <c r="R2123">
        <v>25</v>
      </c>
      <c r="S2123">
        <v>91</v>
      </c>
      <c r="T2123" t="s">
        <v>16</v>
      </c>
      <c r="U2123" t="s">
        <v>16</v>
      </c>
    </row>
    <row r="2124" spans="1:21" x14ac:dyDescent="0.45">
      <c r="A2124" t="s">
        <v>1660</v>
      </c>
      <c r="B2124" t="s">
        <v>1661</v>
      </c>
      <c r="C2124" t="s">
        <v>1662</v>
      </c>
      <c r="D2124" t="s">
        <v>1663</v>
      </c>
      <c r="E2124">
        <v>1998</v>
      </c>
      <c r="F2124">
        <v>1998</v>
      </c>
      <c r="G2124" t="s">
        <v>15</v>
      </c>
      <c r="H2124" t="s">
        <v>16</v>
      </c>
      <c r="I2124">
        <v>0</v>
      </c>
      <c r="J2124" t="s">
        <v>17</v>
      </c>
      <c r="K2124">
        <v>0</v>
      </c>
      <c r="L2124">
        <v>0</v>
      </c>
      <c r="M2124">
        <v>35</v>
      </c>
      <c r="N2124">
        <v>24</v>
      </c>
      <c r="O2124">
        <v>18</v>
      </c>
      <c r="P2124">
        <v>14</v>
      </c>
      <c r="Q2124">
        <v>2</v>
      </c>
      <c r="R2124">
        <v>20</v>
      </c>
      <c r="S2124">
        <v>99</v>
      </c>
      <c r="T2124" t="s">
        <v>16</v>
      </c>
      <c r="U2124" t="s">
        <v>16</v>
      </c>
    </row>
    <row r="2125" spans="1:21" x14ac:dyDescent="0.45">
      <c r="A2125" t="s">
        <v>1660</v>
      </c>
      <c r="B2125" t="s">
        <v>332</v>
      </c>
      <c r="C2125" t="s">
        <v>1662</v>
      </c>
      <c r="D2125" t="s">
        <v>1663</v>
      </c>
      <c r="E2125">
        <v>1998</v>
      </c>
      <c r="F2125">
        <v>1998</v>
      </c>
      <c r="G2125" t="s">
        <v>15</v>
      </c>
      <c r="H2125" t="s">
        <v>16</v>
      </c>
      <c r="I2125">
        <v>0</v>
      </c>
      <c r="J2125" t="s">
        <v>17</v>
      </c>
      <c r="K2125">
        <v>0</v>
      </c>
      <c r="L2125">
        <v>0</v>
      </c>
      <c r="M2125">
        <v>35</v>
      </c>
      <c r="N2125">
        <v>24</v>
      </c>
      <c r="O2125">
        <v>18</v>
      </c>
      <c r="P2125">
        <v>14</v>
      </c>
      <c r="Q2125">
        <v>2</v>
      </c>
      <c r="R2125">
        <v>20</v>
      </c>
      <c r="S2125">
        <v>51</v>
      </c>
      <c r="T2125" t="s">
        <v>16</v>
      </c>
      <c r="U2125" t="s">
        <v>16</v>
      </c>
    </row>
    <row r="2126" spans="1:21" x14ac:dyDescent="0.45">
      <c r="A2126" t="s">
        <v>1664</v>
      </c>
      <c r="B2126" t="s">
        <v>311</v>
      </c>
      <c r="C2126" t="s">
        <v>1665</v>
      </c>
      <c r="D2126" t="s">
        <v>1666</v>
      </c>
      <c r="E2126">
        <v>2002</v>
      </c>
      <c r="F2126">
        <v>2002</v>
      </c>
      <c r="G2126" t="s">
        <v>15</v>
      </c>
      <c r="H2126" t="s">
        <v>16</v>
      </c>
      <c r="I2126">
        <v>0</v>
      </c>
      <c r="J2126" t="s">
        <v>17</v>
      </c>
      <c r="K2126">
        <v>0</v>
      </c>
      <c r="L2126">
        <v>0</v>
      </c>
      <c r="M2126">
        <v>20</v>
      </c>
      <c r="N2126">
        <v>20</v>
      </c>
      <c r="O2126">
        <v>20</v>
      </c>
      <c r="P2126">
        <v>0</v>
      </c>
      <c r="Q2126">
        <v>20</v>
      </c>
      <c r="R2126">
        <v>100</v>
      </c>
      <c r="S2126">
        <v>100</v>
      </c>
      <c r="T2126" t="s">
        <v>16</v>
      </c>
      <c r="U2126" t="s">
        <v>16</v>
      </c>
    </row>
    <row r="2127" spans="1:21" x14ac:dyDescent="0.45">
      <c r="A2127" t="s">
        <v>1664</v>
      </c>
      <c r="B2127" t="s">
        <v>57</v>
      </c>
      <c r="C2127" t="s">
        <v>1667</v>
      </c>
      <c r="D2127" t="s">
        <v>1668</v>
      </c>
      <c r="E2127">
        <v>2002</v>
      </c>
      <c r="F2127">
        <v>2002</v>
      </c>
      <c r="G2127" t="s">
        <v>15</v>
      </c>
      <c r="H2127" t="s">
        <v>16</v>
      </c>
      <c r="I2127">
        <v>0</v>
      </c>
      <c r="J2127" t="s">
        <v>17</v>
      </c>
      <c r="K2127">
        <v>0</v>
      </c>
      <c r="L2127">
        <v>0</v>
      </c>
      <c r="M2127">
        <v>20</v>
      </c>
      <c r="N2127">
        <v>20</v>
      </c>
      <c r="O2127">
        <v>20</v>
      </c>
      <c r="P2127">
        <v>0</v>
      </c>
      <c r="Q2127">
        <v>20</v>
      </c>
      <c r="R2127">
        <v>100</v>
      </c>
      <c r="S2127">
        <v>97</v>
      </c>
      <c r="T2127" t="s">
        <v>16</v>
      </c>
      <c r="U2127" t="s">
        <v>16</v>
      </c>
    </row>
    <row r="2128" spans="1:21" x14ac:dyDescent="0.45">
      <c r="A2128" t="s">
        <v>1669</v>
      </c>
      <c r="B2128" t="s">
        <v>248</v>
      </c>
      <c r="C2128" t="s">
        <v>1670</v>
      </c>
      <c r="D2128" t="s">
        <v>1671</v>
      </c>
      <c r="E2128">
        <v>1995</v>
      </c>
      <c r="F2128">
        <v>1995</v>
      </c>
      <c r="G2128" t="s">
        <v>15</v>
      </c>
      <c r="H2128" t="s">
        <v>16</v>
      </c>
      <c r="I2128">
        <v>0</v>
      </c>
      <c r="J2128" t="s">
        <v>17</v>
      </c>
      <c r="K2128">
        <v>0</v>
      </c>
      <c r="L2128">
        <v>0</v>
      </c>
      <c r="M2128">
        <v>14</v>
      </c>
      <c r="N2128">
        <v>10</v>
      </c>
      <c r="O2128">
        <v>10</v>
      </c>
      <c r="P2128" t="s">
        <v>16</v>
      </c>
      <c r="Q2128">
        <v>4</v>
      </c>
      <c r="R2128">
        <v>50</v>
      </c>
      <c r="S2128">
        <v>53</v>
      </c>
      <c r="T2128" t="s">
        <v>16</v>
      </c>
      <c r="U2128" t="s">
        <v>16</v>
      </c>
    </row>
    <row r="2129" spans="1:21" x14ac:dyDescent="0.45">
      <c r="A2129" t="s">
        <v>1672</v>
      </c>
      <c r="B2129" t="s">
        <v>1673</v>
      </c>
      <c r="C2129" t="s">
        <v>542</v>
      </c>
      <c r="D2129" t="s">
        <v>1677</v>
      </c>
      <c r="E2129">
        <v>1985</v>
      </c>
      <c r="F2129">
        <v>2002</v>
      </c>
      <c r="G2129" t="s">
        <v>15</v>
      </c>
      <c r="H2129">
        <v>4</v>
      </c>
      <c r="I2129">
        <f>12*7</f>
        <v>84</v>
      </c>
      <c r="J2129" t="s">
        <v>17</v>
      </c>
      <c r="K2129">
        <v>0</v>
      </c>
      <c r="L2129">
        <v>0</v>
      </c>
      <c r="M2129">
        <v>30</v>
      </c>
      <c r="N2129">
        <v>21</v>
      </c>
      <c r="O2129">
        <v>15</v>
      </c>
      <c r="P2129">
        <v>8</v>
      </c>
      <c r="Q2129">
        <v>3</v>
      </c>
      <c r="R2129">
        <v>50</v>
      </c>
      <c r="S2129">
        <v>45</v>
      </c>
      <c r="T2129" t="s">
        <v>16</v>
      </c>
      <c r="U2129" t="s">
        <v>16</v>
      </c>
    </row>
    <row r="2130" spans="1:21" x14ac:dyDescent="0.45">
      <c r="A2130" t="s">
        <v>1672</v>
      </c>
      <c r="B2130" t="s">
        <v>1674</v>
      </c>
      <c r="C2130" t="s">
        <v>542</v>
      </c>
      <c r="D2130" t="s">
        <v>1678</v>
      </c>
      <c r="E2130">
        <v>1992</v>
      </c>
      <c r="F2130">
        <v>2002</v>
      </c>
      <c r="G2130" t="s">
        <v>15</v>
      </c>
      <c r="H2130">
        <v>4</v>
      </c>
      <c r="I2130">
        <f t="shared" ref="I2130:I2132" si="15">12*7</f>
        <v>84</v>
      </c>
      <c r="J2130" t="s">
        <v>17</v>
      </c>
      <c r="K2130">
        <v>0</v>
      </c>
      <c r="L2130">
        <v>0</v>
      </c>
      <c r="M2130">
        <v>30</v>
      </c>
      <c r="N2130">
        <v>21</v>
      </c>
      <c r="O2130">
        <v>15</v>
      </c>
      <c r="P2130">
        <v>8</v>
      </c>
      <c r="Q2130">
        <v>3</v>
      </c>
      <c r="R2130">
        <v>50</v>
      </c>
      <c r="S2130">
        <v>63</v>
      </c>
      <c r="T2130" t="s">
        <v>16</v>
      </c>
      <c r="U2130" t="s">
        <v>16</v>
      </c>
    </row>
    <row r="2131" spans="1:21" x14ac:dyDescent="0.45">
      <c r="A2131" t="s">
        <v>1672</v>
      </c>
      <c r="B2131" t="s">
        <v>1675</v>
      </c>
      <c r="C2131" t="s">
        <v>542</v>
      </c>
      <c r="D2131" t="s">
        <v>1679</v>
      </c>
      <c r="E2131">
        <v>1982</v>
      </c>
      <c r="F2131">
        <v>2002</v>
      </c>
      <c r="G2131" t="s">
        <v>15</v>
      </c>
      <c r="H2131">
        <v>4</v>
      </c>
      <c r="I2131">
        <f t="shared" si="15"/>
        <v>84</v>
      </c>
      <c r="J2131" t="s">
        <v>17</v>
      </c>
      <c r="K2131">
        <v>0</v>
      </c>
      <c r="L2131">
        <v>0</v>
      </c>
      <c r="M2131">
        <v>30</v>
      </c>
      <c r="N2131">
        <v>21</v>
      </c>
      <c r="O2131">
        <v>15</v>
      </c>
      <c r="P2131">
        <v>8</v>
      </c>
      <c r="Q2131">
        <v>3</v>
      </c>
      <c r="R2131">
        <v>50</v>
      </c>
      <c r="S2131">
        <v>47</v>
      </c>
      <c r="T2131" t="s">
        <v>16</v>
      </c>
      <c r="U2131" t="s">
        <v>16</v>
      </c>
    </row>
    <row r="2132" spans="1:21" x14ac:dyDescent="0.45">
      <c r="A2132" t="s">
        <v>1672</v>
      </c>
      <c r="B2132" t="s">
        <v>1676</v>
      </c>
      <c r="C2132" t="s">
        <v>542</v>
      </c>
      <c r="D2132" t="s">
        <v>1680</v>
      </c>
      <c r="E2132">
        <v>1981</v>
      </c>
      <c r="F2132">
        <v>2002</v>
      </c>
      <c r="G2132" t="s">
        <v>15</v>
      </c>
      <c r="H2132">
        <v>4</v>
      </c>
      <c r="I2132">
        <f t="shared" si="15"/>
        <v>84</v>
      </c>
      <c r="J2132" t="s">
        <v>17</v>
      </c>
      <c r="K2132">
        <v>0</v>
      </c>
      <c r="L2132">
        <v>0</v>
      </c>
      <c r="M2132">
        <v>30</v>
      </c>
      <c r="N2132">
        <v>21</v>
      </c>
      <c r="O2132">
        <v>15</v>
      </c>
      <c r="P2132">
        <v>8</v>
      </c>
      <c r="Q2132">
        <v>3</v>
      </c>
      <c r="R2132">
        <v>50</v>
      </c>
      <c r="S2132">
        <v>71</v>
      </c>
      <c r="T2132" t="s">
        <v>16</v>
      </c>
      <c r="U2132" t="s">
        <v>16</v>
      </c>
    </row>
    <row r="2133" spans="1:21" x14ac:dyDescent="0.45">
      <c r="A2133" t="s">
        <v>1681</v>
      </c>
      <c r="B2133" t="s">
        <v>66</v>
      </c>
      <c r="C2133" t="s">
        <v>1682</v>
      </c>
      <c r="D2133" t="s">
        <v>1686</v>
      </c>
      <c r="E2133">
        <v>1992</v>
      </c>
      <c r="F2133">
        <v>2002</v>
      </c>
      <c r="G2133" t="s">
        <v>15</v>
      </c>
      <c r="H2133" t="s">
        <v>16</v>
      </c>
      <c r="I2133">
        <v>0</v>
      </c>
      <c r="J2133" t="s">
        <v>17</v>
      </c>
      <c r="K2133">
        <v>0</v>
      </c>
      <c r="L2133">
        <v>0</v>
      </c>
      <c r="M2133">
        <v>14</v>
      </c>
      <c r="N2133">
        <v>20</v>
      </c>
      <c r="O2133">
        <v>20</v>
      </c>
      <c r="P2133">
        <v>24</v>
      </c>
      <c r="Q2133">
        <v>4</v>
      </c>
      <c r="R2133">
        <v>100</v>
      </c>
      <c r="S2133">
        <v>48</v>
      </c>
      <c r="T2133" t="s">
        <v>16</v>
      </c>
      <c r="U2133" t="s">
        <v>16</v>
      </c>
    </row>
    <row r="2134" spans="1:21" x14ac:dyDescent="0.45">
      <c r="A2134" t="s">
        <v>1681</v>
      </c>
      <c r="B2134" t="s">
        <v>66</v>
      </c>
      <c r="C2134" t="s">
        <v>1683</v>
      </c>
      <c r="D2134" t="s">
        <v>1687</v>
      </c>
      <c r="E2134">
        <v>1992</v>
      </c>
      <c r="F2134">
        <v>2002</v>
      </c>
      <c r="G2134" t="s">
        <v>15</v>
      </c>
      <c r="H2134" t="s">
        <v>16</v>
      </c>
      <c r="I2134">
        <v>0</v>
      </c>
      <c r="J2134" t="s">
        <v>17</v>
      </c>
      <c r="K2134">
        <v>0</v>
      </c>
      <c r="L2134">
        <v>0</v>
      </c>
      <c r="M2134">
        <v>14</v>
      </c>
      <c r="N2134">
        <v>20</v>
      </c>
      <c r="O2134">
        <v>20</v>
      </c>
      <c r="P2134">
        <v>24</v>
      </c>
      <c r="Q2134">
        <v>4</v>
      </c>
      <c r="R2134">
        <v>100</v>
      </c>
      <c r="S2134">
        <v>91</v>
      </c>
      <c r="T2134" t="s">
        <v>16</v>
      </c>
      <c r="U2134" t="s">
        <v>16</v>
      </c>
    </row>
    <row r="2135" spans="1:21" x14ac:dyDescent="0.45">
      <c r="A2135" t="s">
        <v>1681</v>
      </c>
      <c r="B2135" t="s">
        <v>66</v>
      </c>
      <c r="C2135" t="s">
        <v>1684</v>
      </c>
      <c r="D2135" t="s">
        <v>1688</v>
      </c>
      <c r="E2135">
        <v>1992</v>
      </c>
      <c r="F2135">
        <v>2002</v>
      </c>
      <c r="G2135" t="s">
        <v>15</v>
      </c>
      <c r="H2135" t="s">
        <v>16</v>
      </c>
      <c r="I2135">
        <v>0</v>
      </c>
      <c r="J2135" t="s">
        <v>17</v>
      </c>
      <c r="K2135">
        <v>0</v>
      </c>
      <c r="L2135">
        <v>0</v>
      </c>
      <c r="M2135">
        <v>14</v>
      </c>
      <c r="N2135">
        <v>20</v>
      </c>
      <c r="O2135">
        <v>20</v>
      </c>
      <c r="P2135">
        <v>24</v>
      </c>
      <c r="Q2135">
        <v>4</v>
      </c>
      <c r="R2135">
        <v>100</v>
      </c>
      <c r="S2135">
        <v>95</v>
      </c>
      <c r="T2135" t="s">
        <v>16</v>
      </c>
      <c r="U2135" t="s">
        <v>16</v>
      </c>
    </row>
    <row r="2136" spans="1:21" x14ac:dyDescent="0.45">
      <c r="A2136" t="s">
        <v>1681</v>
      </c>
      <c r="B2136" t="s">
        <v>66</v>
      </c>
      <c r="C2136" t="s">
        <v>1685</v>
      </c>
      <c r="D2136" t="s">
        <v>1689</v>
      </c>
      <c r="E2136">
        <v>1992</v>
      </c>
      <c r="F2136">
        <v>2002</v>
      </c>
      <c r="G2136" t="s">
        <v>15</v>
      </c>
      <c r="H2136" t="s">
        <v>16</v>
      </c>
      <c r="I2136">
        <v>0</v>
      </c>
      <c r="J2136" t="s">
        <v>17</v>
      </c>
      <c r="K2136">
        <v>0</v>
      </c>
      <c r="L2136">
        <v>0</v>
      </c>
      <c r="M2136">
        <v>14</v>
      </c>
      <c r="N2136">
        <v>20</v>
      </c>
      <c r="O2136">
        <v>20</v>
      </c>
      <c r="P2136">
        <v>24</v>
      </c>
      <c r="Q2136">
        <v>4</v>
      </c>
      <c r="R2136">
        <v>100</v>
      </c>
      <c r="S2136">
        <v>88.8</v>
      </c>
      <c r="T2136" t="s">
        <v>16</v>
      </c>
      <c r="U2136" t="s">
        <v>16</v>
      </c>
    </row>
    <row r="2137" spans="1:21" x14ac:dyDescent="0.45">
      <c r="A2137" t="s">
        <v>1690</v>
      </c>
      <c r="B2137" t="s">
        <v>311</v>
      </c>
      <c r="C2137" t="s">
        <v>1692</v>
      </c>
      <c r="D2137" t="s">
        <v>1693</v>
      </c>
      <c r="E2137">
        <v>1997</v>
      </c>
      <c r="F2137">
        <v>1997</v>
      </c>
      <c r="G2137" t="s">
        <v>15</v>
      </c>
      <c r="H2137" t="s">
        <v>16</v>
      </c>
      <c r="I2137">
        <v>0</v>
      </c>
      <c r="J2137" t="s">
        <v>17</v>
      </c>
      <c r="K2137">
        <v>0</v>
      </c>
      <c r="L2137">
        <v>0</v>
      </c>
      <c r="M2137">
        <v>30</v>
      </c>
      <c r="N2137">
        <v>3</v>
      </c>
      <c r="O2137">
        <v>3</v>
      </c>
      <c r="P2137">
        <v>12</v>
      </c>
      <c r="Q2137">
        <v>6</v>
      </c>
      <c r="R2137">
        <v>30</v>
      </c>
      <c r="S2137">
        <v>52.2</v>
      </c>
      <c r="T2137" t="s">
        <v>16</v>
      </c>
      <c r="U2137" t="s">
        <v>16</v>
      </c>
    </row>
    <row r="2138" spans="1:21" x14ac:dyDescent="0.45">
      <c r="A2138" t="s">
        <v>1690</v>
      </c>
      <c r="B2138" t="s">
        <v>311</v>
      </c>
      <c r="C2138" t="s">
        <v>1692</v>
      </c>
      <c r="D2138" t="s">
        <v>1693</v>
      </c>
      <c r="E2138">
        <v>1997</v>
      </c>
      <c r="F2138">
        <v>1997</v>
      </c>
      <c r="G2138" t="s">
        <v>15</v>
      </c>
      <c r="H2138" t="s">
        <v>16</v>
      </c>
      <c r="I2138">
        <v>0</v>
      </c>
      <c r="J2138" t="s">
        <v>17</v>
      </c>
      <c r="K2138">
        <v>0</v>
      </c>
      <c r="L2138">
        <v>0</v>
      </c>
      <c r="M2138">
        <v>30</v>
      </c>
      <c r="N2138">
        <v>6</v>
      </c>
      <c r="O2138">
        <v>6</v>
      </c>
      <c r="P2138">
        <v>12</v>
      </c>
      <c r="Q2138">
        <v>6</v>
      </c>
      <c r="R2138">
        <v>30</v>
      </c>
      <c r="S2138">
        <v>53.2</v>
      </c>
      <c r="T2138" t="s">
        <v>16</v>
      </c>
      <c r="U2138" t="s">
        <v>16</v>
      </c>
    </row>
    <row r="2139" spans="1:21" x14ac:dyDescent="0.45">
      <c r="A2139" t="s">
        <v>1690</v>
      </c>
      <c r="B2139" t="s">
        <v>311</v>
      </c>
      <c r="C2139" t="s">
        <v>1692</v>
      </c>
      <c r="D2139" t="s">
        <v>1693</v>
      </c>
      <c r="E2139">
        <v>1997</v>
      </c>
      <c r="F2139">
        <v>1997</v>
      </c>
      <c r="G2139" t="s">
        <v>15</v>
      </c>
      <c r="H2139" t="s">
        <v>16</v>
      </c>
      <c r="I2139">
        <v>0</v>
      </c>
      <c r="J2139" t="s">
        <v>17</v>
      </c>
      <c r="K2139">
        <v>0</v>
      </c>
      <c r="L2139">
        <v>0</v>
      </c>
      <c r="M2139">
        <v>30</v>
      </c>
      <c r="N2139">
        <v>9</v>
      </c>
      <c r="O2139">
        <v>9</v>
      </c>
      <c r="P2139">
        <v>12</v>
      </c>
      <c r="Q2139">
        <v>6</v>
      </c>
      <c r="R2139">
        <v>30</v>
      </c>
      <c r="S2139">
        <v>62.2</v>
      </c>
      <c r="T2139" t="s">
        <v>16</v>
      </c>
      <c r="U2139" t="s">
        <v>16</v>
      </c>
    </row>
    <row r="2140" spans="1:21" x14ac:dyDescent="0.45">
      <c r="A2140" t="s">
        <v>1690</v>
      </c>
      <c r="B2140" t="s">
        <v>311</v>
      </c>
      <c r="C2140" t="s">
        <v>1692</v>
      </c>
      <c r="D2140" t="s">
        <v>1693</v>
      </c>
      <c r="E2140">
        <v>1997</v>
      </c>
      <c r="F2140">
        <v>1997</v>
      </c>
      <c r="G2140" t="s">
        <v>15</v>
      </c>
      <c r="H2140" t="s">
        <v>16</v>
      </c>
      <c r="I2140">
        <v>0</v>
      </c>
      <c r="J2140" t="s">
        <v>17</v>
      </c>
      <c r="K2140">
        <v>0</v>
      </c>
      <c r="L2140">
        <v>0</v>
      </c>
      <c r="M2140">
        <v>30</v>
      </c>
      <c r="N2140">
        <v>12</v>
      </c>
      <c r="O2140">
        <v>12</v>
      </c>
      <c r="P2140">
        <v>12</v>
      </c>
      <c r="Q2140">
        <v>6</v>
      </c>
      <c r="R2140">
        <v>30</v>
      </c>
      <c r="S2140">
        <v>71.099999999999994</v>
      </c>
      <c r="T2140" t="s">
        <v>16</v>
      </c>
      <c r="U2140" t="s">
        <v>16</v>
      </c>
    </row>
    <row r="2141" spans="1:21" x14ac:dyDescent="0.45">
      <c r="A2141" t="s">
        <v>1690</v>
      </c>
      <c r="B2141" t="s">
        <v>311</v>
      </c>
      <c r="C2141" t="s">
        <v>1692</v>
      </c>
      <c r="D2141" t="s">
        <v>1693</v>
      </c>
      <c r="E2141">
        <v>1997</v>
      </c>
      <c r="F2141">
        <v>1997</v>
      </c>
      <c r="G2141" t="s">
        <v>15</v>
      </c>
      <c r="H2141" t="s">
        <v>16</v>
      </c>
      <c r="I2141">
        <v>0</v>
      </c>
      <c r="J2141" t="s">
        <v>17</v>
      </c>
      <c r="K2141">
        <v>0</v>
      </c>
      <c r="L2141">
        <v>0</v>
      </c>
      <c r="M2141">
        <v>30</v>
      </c>
      <c r="N2141">
        <v>15</v>
      </c>
      <c r="O2141">
        <v>15</v>
      </c>
      <c r="P2141">
        <v>12</v>
      </c>
      <c r="Q2141">
        <v>6</v>
      </c>
      <c r="R2141">
        <v>30</v>
      </c>
      <c r="S2141">
        <v>69.900000000000006</v>
      </c>
      <c r="T2141" t="s">
        <v>16</v>
      </c>
      <c r="U2141" t="s">
        <v>16</v>
      </c>
    </row>
    <row r="2142" spans="1:21" x14ac:dyDescent="0.45">
      <c r="A2142" t="s">
        <v>1690</v>
      </c>
      <c r="B2142" t="s">
        <v>311</v>
      </c>
      <c r="C2142" t="s">
        <v>1692</v>
      </c>
      <c r="D2142" t="s">
        <v>1693</v>
      </c>
      <c r="E2142">
        <v>1997</v>
      </c>
      <c r="F2142">
        <v>1997</v>
      </c>
      <c r="G2142" t="s">
        <v>15</v>
      </c>
      <c r="H2142" t="s">
        <v>16</v>
      </c>
      <c r="I2142">
        <v>0</v>
      </c>
      <c r="J2142" t="s">
        <v>17</v>
      </c>
      <c r="K2142">
        <v>0</v>
      </c>
      <c r="L2142">
        <v>0</v>
      </c>
      <c r="M2142">
        <v>30</v>
      </c>
      <c r="N2142">
        <v>18</v>
      </c>
      <c r="O2142">
        <v>18</v>
      </c>
      <c r="P2142">
        <v>12</v>
      </c>
      <c r="Q2142">
        <v>6</v>
      </c>
      <c r="R2142">
        <v>30</v>
      </c>
      <c r="S2142">
        <v>77</v>
      </c>
      <c r="T2142" t="s">
        <v>16</v>
      </c>
      <c r="U2142" t="s">
        <v>16</v>
      </c>
    </row>
    <row r="2143" spans="1:21" x14ac:dyDescent="0.45">
      <c r="A2143" t="s">
        <v>1690</v>
      </c>
      <c r="B2143" t="s">
        <v>311</v>
      </c>
      <c r="C2143" t="s">
        <v>1692</v>
      </c>
      <c r="D2143" t="s">
        <v>1693</v>
      </c>
      <c r="E2143">
        <v>1997</v>
      </c>
      <c r="F2143">
        <v>1997</v>
      </c>
      <c r="G2143" t="s">
        <v>15</v>
      </c>
      <c r="H2143" t="s">
        <v>16</v>
      </c>
      <c r="I2143">
        <v>0</v>
      </c>
      <c r="J2143" t="s">
        <v>17</v>
      </c>
      <c r="K2143">
        <v>0</v>
      </c>
      <c r="L2143">
        <v>0</v>
      </c>
      <c r="M2143">
        <v>30</v>
      </c>
      <c r="N2143">
        <v>21</v>
      </c>
      <c r="O2143">
        <v>21</v>
      </c>
      <c r="P2143">
        <v>12</v>
      </c>
      <c r="Q2143">
        <v>6</v>
      </c>
      <c r="R2143">
        <v>30</v>
      </c>
      <c r="S2143">
        <v>71.900000000000006</v>
      </c>
      <c r="T2143" t="s">
        <v>16</v>
      </c>
      <c r="U2143" t="s">
        <v>16</v>
      </c>
    </row>
    <row r="2144" spans="1:21" x14ac:dyDescent="0.45">
      <c r="A2144" t="s">
        <v>1690</v>
      </c>
      <c r="B2144" t="s">
        <v>311</v>
      </c>
      <c r="C2144" t="s">
        <v>1692</v>
      </c>
      <c r="D2144" t="s">
        <v>1693</v>
      </c>
      <c r="E2144">
        <v>1997</v>
      </c>
      <c r="F2144">
        <v>1997</v>
      </c>
      <c r="G2144" t="s">
        <v>15</v>
      </c>
      <c r="H2144" t="s">
        <v>16</v>
      </c>
      <c r="I2144">
        <v>0</v>
      </c>
      <c r="J2144" t="s">
        <v>17</v>
      </c>
      <c r="K2144">
        <v>0</v>
      </c>
      <c r="L2144">
        <v>0</v>
      </c>
      <c r="M2144">
        <v>30</v>
      </c>
      <c r="N2144">
        <v>24</v>
      </c>
      <c r="O2144">
        <v>24</v>
      </c>
      <c r="P2144">
        <v>12</v>
      </c>
      <c r="Q2144">
        <v>6</v>
      </c>
      <c r="R2144">
        <v>30</v>
      </c>
      <c r="S2144">
        <v>73.3</v>
      </c>
      <c r="T2144" t="s">
        <v>16</v>
      </c>
      <c r="U2144" t="s">
        <v>16</v>
      </c>
    </row>
    <row r="2145" spans="1:21" x14ac:dyDescent="0.45">
      <c r="A2145" t="s">
        <v>1690</v>
      </c>
      <c r="B2145" t="s">
        <v>311</v>
      </c>
      <c r="C2145" t="s">
        <v>1692</v>
      </c>
      <c r="D2145" t="s">
        <v>1693</v>
      </c>
      <c r="E2145">
        <v>1997</v>
      </c>
      <c r="F2145">
        <v>1997</v>
      </c>
      <c r="G2145" t="s">
        <v>15</v>
      </c>
      <c r="H2145" t="s">
        <v>16</v>
      </c>
      <c r="I2145">
        <v>0</v>
      </c>
      <c r="J2145" t="s">
        <v>17</v>
      </c>
      <c r="K2145">
        <v>0</v>
      </c>
      <c r="L2145">
        <v>0</v>
      </c>
      <c r="M2145">
        <v>30</v>
      </c>
      <c r="N2145">
        <v>27</v>
      </c>
      <c r="O2145">
        <v>27</v>
      </c>
      <c r="P2145">
        <v>12</v>
      </c>
      <c r="Q2145">
        <v>6</v>
      </c>
      <c r="R2145">
        <v>30</v>
      </c>
      <c r="S2145">
        <v>57</v>
      </c>
      <c r="T2145" t="s">
        <v>16</v>
      </c>
      <c r="U2145" t="s">
        <v>16</v>
      </c>
    </row>
    <row r="2146" spans="1:21" x14ac:dyDescent="0.45">
      <c r="A2146" t="s">
        <v>1690</v>
      </c>
      <c r="B2146" t="s">
        <v>311</v>
      </c>
      <c r="C2146" t="s">
        <v>1692</v>
      </c>
      <c r="D2146" t="s">
        <v>1693</v>
      </c>
      <c r="E2146">
        <v>1997</v>
      </c>
      <c r="F2146">
        <v>1997</v>
      </c>
      <c r="G2146" t="s">
        <v>15</v>
      </c>
      <c r="H2146" t="s">
        <v>16</v>
      </c>
      <c r="I2146">
        <v>0</v>
      </c>
      <c r="J2146" t="s">
        <v>17</v>
      </c>
      <c r="K2146">
        <v>0</v>
      </c>
      <c r="L2146">
        <v>0</v>
      </c>
      <c r="M2146">
        <v>30</v>
      </c>
      <c r="N2146">
        <v>30</v>
      </c>
      <c r="O2146">
        <v>30</v>
      </c>
      <c r="P2146">
        <v>12</v>
      </c>
      <c r="Q2146">
        <v>6</v>
      </c>
      <c r="R2146">
        <v>30</v>
      </c>
      <c r="S2146">
        <v>67.400000000000006</v>
      </c>
      <c r="T2146" t="s">
        <v>16</v>
      </c>
      <c r="U2146" t="s">
        <v>16</v>
      </c>
    </row>
    <row r="2147" spans="1:21" x14ac:dyDescent="0.45">
      <c r="A2147" t="s">
        <v>1690</v>
      </c>
      <c r="B2147" t="s">
        <v>311</v>
      </c>
      <c r="C2147" t="s">
        <v>1692</v>
      </c>
      <c r="D2147" t="s">
        <v>1693</v>
      </c>
      <c r="E2147">
        <v>1997</v>
      </c>
      <c r="F2147">
        <v>1997</v>
      </c>
      <c r="G2147" t="s">
        <v>15</v>
      </c>
      <c r="H2147" t="s">
        <v>16</v>
      </c>
      <c r="I2147">
        <v>0</v>
      </c>
      <c r="J2147" t="s">
        <v>17</v>
      </c>
      <c r="K2147">
        <v>0</v>
      </c>
      <c r="L2147">
        <v>0</v>
      </c>
      <c r="M2147">
        <v>30</v>
      </c>
      <c r="N2147">
        <v>33</v>
      </c>
      <c r="O2147">
        <v>33</v>
      </c>
      <c r="P2147">
        <v>12</v>
      </c>
      <c r="Q2147">
        <v>6</v>
      </c>
      <c r="R2147">
        <v>30</v>
      </c>
      <c r="S2147">
        <v>41.5</v>
      </c>
      <c r="T2147" t="s">
        <v>16</v>
      </c>
      <c r="U2147" t="s">
        <v>16</v>
      </c>
    </row>
    <row r="2148" spans="1:21" x14ac:dyDescent="0.45">
      <c r="A2148" t="s">
        <v>1690</v>
      </c>
      <c r="B2148" t="s">
        <v>311</v>
      </c>
      <c r="C2148" t="s">
        <v>1691</v>
      </c>
      <c r="D2148" t="s">
        <v>1694</v>
      </c>
      <c r="E2148">
        <v>1997</v>
      </c>
      <c r="F2148">
        <v>1997</v>
      </c>
      <c r="G2148" t="s">
        <v>15</v>
      </c>
      <c r="H2148" t="s">
        <v>16</v>
      </c>
      <c r="I2148">
        <v>0</v>
      </c>
      <c r="J2148" t="s">
        <v>17</v>
      </c>
      <c r="K2148">
        <v>0</v>
      </c>
      <c r="L2148">
        <v>0</v>
      </c>
      <c r="M2148">
        <v>30</v>
      </c>
      <c r="N2148">
        <v>3</v>
      </c>
      <c r="O2148">
        <v>3</v>
      </c>
      <c r="P2148">
        <v>12</v>
      </c>
      <c r="Q2148">
        <v>6</v>
      </c>
      <c r="R2148">
        <v>30</v>
      </c>
      <c r="S2148">
        <v>43.7</v>
      </c>
      <c r="T2148" t="s">
        <v>16</v>
      </c>
      <c r="U2148" t="s">
        <v>16</v>
      </c>
    </row>
    <row r="2149" spans="1:21" x14ac:dyDescent="0.45">
      <c r="A2149" t="s">
        <v>1690</v>
      </c>
      <c r="B2149" t="s">
        <v>311</v>
      </c>
      <c r="C2149" t="s">
        <v>1691</v>
      </c>
      <c r="D2149" t="s">
        <v>1694</v>
      </c>
      <c r="E2149">
        <v>1997</v>
      </c>
      <c r="F2149">
        <v>1997</v>
      </c>
      <c r="G2149" t="s">
        <v>15</v>
      </c>
      <c r="H2149" t="s">
        <v>16</v>
      </c>
      <c r="I2149">
        <v>0</v>
      </c>
      <c r="J2149" t="s">
        <v>17</v>
      </c>
      <c r="K2149">
        <v>0</v>
      </c>
      <c r="L2149">
        <v>0</v>
      </c>
      <c r="M2149">
        <v>30</v>
      </c>
      <c r="N2149">
        <v>6</v>
      </c>
      <c r="O2149">
        <v>6</v>
      </c>
      <c r="P2149">
        <v>12</v>
      </c>
      <c r="Q2149">
        <v>6</v>
      </c>
      <c r="R2149">
        <v>30</v>
      </c>
      <c r="S2149">
        <v>51.9</v>
      </c>
      <c r="T2149" t="s">
        <v>16</v>
      </c>
      <c r="U2149" t="s">
        <v>16</v>
      </c>
    </row>
    <row r="2150" spans="1:21" x14ac:dyDescent="0.45">
      <c r="A2150" t="s">
        <v>1690</v>
      </c>
      <c r="B2150" t="s">
        <v>311</v>
      </c>
      <c r="C2150" t="s">
        <v>1691</v>
      </c>
      <c r="D2150" t="s">
        <v>1694</v>
      </c>
      <c r="E2150">
        <v>1997</v>
      </c>
      <c r="F2150">
        <v>1997</v>
      </c>
      <c r="G2150" t="s">
        <v>15</v>
      </c>
      <c r="H2150" t="s">
        <v>16</v>
      </c>
      <c r="I2150">
        <v>0</v>
      </c>
      <c r="J2150" t="s">
        <v>17</v>
      </c>
      <c r="K2150">
        <v>0</v>
      </c>
      <c r="L2150">
        <v>0</v>
      </c>
      <c r="M2150">
        <v>30</v>
      </c>
      <c r="N2150">
        <v>9</v>
      </c>
      <c r="O2150">
        <v>9</v>
      </c>
      <c r="P2150">
        <v>12</v>
      </c>
      <c r="Q2150">
        <v>6</v>
      </c>
      <c r="R2150">
        <v>30</v>
      </c>
      <c r="S2150">
        <v>64.400000000000006</v>
      </c>
      <c r="T2150" t="s">
        <v>16</v>
      </c>
      <c r="U2150" t="s">
        <v>16</v>
      </c>
    </row>
    <row r="2151" spans="1:21" x14ac:dyDescent="0.45">
      <c r="A2151" t="s">
        <v>1690</v>
      </c>
      <c r="B2151" t="s">
        <v>311</v>
      </c>
      <c r="C2151" t="s">
        <v>1691</v>
      </c>
      <c r="D2151" t="s">
        <v>1694</v>
      </c>
      <c r="E2151">
        <v>1997</v>
      </c>
      <c r="F2151">
        <v>1997</v>
      </c>
      <c r="G2151" t="s">
        <v>15</v>
      </c>
      <c r="H2151" t="s">
        <v>16</v>
      </c>
      <c r="I2151">
        <v>0</v>
      </c>
      <c r="J2151" t="s">
        <v>17</v>
      </c>
      <c r="K2151">
        <v>0</v>
      </c>
      <c r="L2151">
        <v>0</v>
      </c>
      <c r="M2151">
        <v>30</v>
      </c>
      <c r="N2151">
        <v>12</v>
      </c>
      <c r="O2151">
        <v>12</v>
      </c>
      <c r="P2151">
        <v>12</v>
      </c>
      <c r="Q2151">
        <v>6</v>
      </c>
      <c r="R2151">
        <v>30</v>
      </c>
      <c r="S2151">
        <v>76.3</v>
      </c>
      <c r="T2151" t="s">
        <v>16</v>
      </c>
      <c r="U2151" t="s">
        <v>16</v>
      </c>
    </row>
    <row r="2152" spans="1:21" x14ac:dyDescent="0.45">
      <c r="A2152" t="s">
        <v>1690</v>
      </c>
      <c r="B2152" t="s">
        <v>311</v>
      </c>
      <c r="C2152" t="s">
        <v>1691</v>
      </c>
      <c r="D2152" t="s">
        <v>1694</v>
      </c>
      <c r="E2152">
        <v>1997</v>
      </c>
      <c r="F2152">
        <v>1997</v>
      </c>
      <c r="G2152" t="s">
        <v>15</v>
      </c>
      <c r="H2152" t="s">
        <v>16</v>
      </c>
      <c r="I2152">
        <v>0</v>
      </c>
      <c r="J2152" t="s">
        <v>17</v>
      </c>
      <c r="K2152">
        <v>0</v>
      </c>
      <c r="L2152">
        <v>0</v>
      </c>
      <c r="M2152">
        <v>30</v>
      </c>
      <c r="N2152">
        <v>15</v>
      </c>
      <c r="O2152">
        <v>15</v>
      </c>
      <c r="P2152">
        <v>12</v>
      </c>
      <c r="Q2152">
        <v>6</v>
      </c>
      <c r="R2152">
        <v>30</v>
      </c>
      <c r="S2152">
        <v>66.3</v>
      </c>
      <c r="T2152" t="s">
        <v>16</v>
      </c>
      <c r="U2152" t="s">
        <v>16</v>
      </c>
    </row>
    <row r="2153" spans="1:21" x14ac:dyDescent="0.45">
      <c r="A2153" t="s">
        <v>1690</v>
      </c>
      <c r="B2153" t="s">
        <v>311</v>
      </c>
      <c r="C2153" t="s">
        <v>1691</v>
      </c>
      <c r="D2153" t="s">
        <v>1694</v>
      </c>
      <c r="E2153">
        <v>1997</v>
      </c>
      <c r="F2153">
        <v>1997</v>
      </c>
      <c r="G2153" t="s">
        <v>15</v>
      </c>
      <c r="H2153" t="s">
        <v>16</v>
      </c>
      <c r="I2153">
        <v>0</v>
      </c>
      <c r="J2153" t="s">
        <v>17</v>
      </c>
      <c r="K2153">
        <v>0</v>
      </c>
      <c r="L2153">
        <v>0</v>
      </c>
      <c r="M2153">
        <v>30</v>
      </c>
      <c r="N2153">
        <v>18</v>
      </c>
      <c r="O2153">
        <v>18</v>
      </c>
      <c r="P2153">
        <v>12</v>
      </c>
      <c r="Q2153">
        <v>6</v>
      </c>
      <c r="R2153">
        <v>30</v>
      </c>
      <c r="S2153">
        <v>64.099999999999994</v>
      </c>
      <c r="T2153" t="s">
        <v>16</v>
      </c>
      <c r="U2153" t="s">
        <v>16</v>
      </c>
    </row>
    <row r="2154" spans="1:21" x14ac:dyDescent="0.45">
      <c r="A2154" t="s">
        <v>1690</v>
      </c>
      <c r="B2154" t="s">
        <v>311</v>
      </c>
      <c r="C2154" t="s">
        <v>1691</v>
      </c>
      <c r="D2154" t="s">
        <v>1694</v>
      </c>
      <c r="E2154">
        <v>1997</v>
      </c>
      <c r="F2154">
        <v>1997</v>
      </c>
      <c r="G2154" t="s">
        <v>15</v>
      </c>
      <c r="H2154" t="s">
        <v>16</v>
      </c>
      <c r="I2154">
        <v>0</v>
      </c>
      <c r="J2154" t="s">
        <v>17</v>
      </c>
      <c r="K2154">
        <v>0</v>
      </c>
      <c r="L2154">
        <v>0</v>
      </c>
      <c r="M2154">
        <v>30</v>
      </c>
      <c r="N2154">
        <v>21</v>
      </c>
      <c r="O2154">
        <v>21</v>
      </c>
      <c r="P2154">
        <v>12</v>
      </c>
      <c r="Q2154">
        <v>6</v>
      </c>
      <c r="R2154">
        <v>30</v>
      </c>
      <c r="S2154">
        <v>74.400000000000006</v>
      </c>
      <c r="T2154" t="s">
        <v>16</v>
      </c>
      <c r="U2154" t="s">
        <v>16</v>
      </c>
    </row>
    <row r="2155" spans="1:21" x14ac:dyDescent="0.45">
      <c r="A2155" t="s">
        <v>1690</v>
      </c>
      <c r="B2155" t="s">
        <v>311</v>
      </c>
      <c r="C2155" t="s">
        <v>1691</v>
      </c>
      <c r="D2155" t="s">
        <v>1694</v>
      </c>
      <c r="E2155">
        <v>1997</v>
      </c>
      <c r="F2155">
        <v>1997</v>
      </c>
      <c r="G2155" t="s">
        <v>15</v>
      </c>
      <c r="H2155" t="s">
        <v>16</v>
      </c>
      <c r="I2155">
        <v>0</v>
      </c>
      <c r="J2155" t="s">
        <v>17</v>
      </c>
      <c r="K2155">
        <v>0</v>
      </c>
      <c r="L2155">
        <v>0</v>
      </c>
      <c r="M2155">
        <v>30</v>
      </c>
      <c r="N2155">
        <v>24</v>
      </c>
      <c r="O2155">
        <v>24</v>
      </c>
      <c r="P2155">
        <v>12</v>
      </c>
      <c r="Q2155">
        <v>6</v>
      </c>
      <c r="R2155">
        <v>30</v>
      </c>
      <c r="S2155">
        <v>79.3</v>
      </c>
      <c r="T2155" t="s">
        <v>16</v>
      </c>
      <c r="U2155" t="s">
        <v>16</v>
      </c>
    </row>
    <row r="2156" spans="1:21" x14ac:dyDescent="0.45">
      <c r="A2156" t="s">
        <v>1690</v>
      </c>
      <c r="B2156" t="s">
        <v>311</v>
      </c>
      <c r="C2156" t="s">
        <v>1691</v>
      </c>
      <c r="D2156" t="s">
        <v>1694</v>
      </c>
      <c r="E2156">
        <v>1997</v>
      </c>
      <c r="F2156">
        <v>1997</v>
      </c>
      <c r="G2156" t="s">
        <v>15</v>
      </c>
      <c r="H2156" t="s">
        <v>16</v>
      </c>
      <c r="I2156">
        <v>0</v>
      </c>
      <c r="J2156" t="s">
        <v>17</v>
      </c>
      <c r="K2156">
        <v>0</v>
      </c>
      <c r="L2156">
        <v>0</v>
      </c>
      <c r="M2156">
        <v>30</v>
      </c>
      <c r="N2156">
        <v>27</v>
      </c>
      <c r="O2156">
        <v>27</v>
      </c>
      <c r="P2156">
        <v>12</v>
      </c>
      <c r="Q2156">
        <v>6</v>
      </c>
      <c r="R2156">
        <v>30</v>
      </c>
      <c r="S2156">
        <v>74.5</v>
      </c>
      <c r="T2156" t="s">
        <v>16</v>
      </c>
      <c r="U2156" t="s">
        <v>16</v>
      </c>
    </row>
    <row r="2157" spans="1:21" x14ac:dyDescent="0.45">
      <c r="A2157" t="s">
        <v>1690</v>
      </c>
      <c r="B2157" t="s">
        <v>311</v>
      </c>
      <c r="C2157" t="s">
        <v>1691</v>
      </c>
      <c r="D2157" t="s">
        <v>1694</v>
      </c>
      <c r="E2157">
        <v>1997</v>
      </c>
      <c r="F2157">
        <v>1997</v>
      </c>
      <c r="G2157" t="s">
        <v>15</v>
      </c>
      <c r="H2157" t="s">
        <v>16</v>
      </c>
      <c r="I2157">
        <v>0</v>
      </c>
      <c r="J2157" t="s">
        <v>17</v>
      </c>
      <c r="K2157">
        <v>0</v>
      </c>
      <c r="L2157">
        <v>0</v>
      </c>
      <c r="M2157">
        <v>30</v>
      </c>
      <c r="N2157">
        <v>30</v>
      </c>
      <c r="O2157">
        <v>30</v>
      </c>
      <c r="P2157">
        <v>12</v>
      </c>
      <c r="Q2157">
        <v>6</v>
      </c>
      <c r="R2157">
        <v>30</v>
      </c>
      <c r="S2157">
        <v>63.3</v>
      </c>
      <c r="T2157" t="s">
        <v>16</v>
      </c>
      <c r="U2157" t="s">
        <v>16</v>
      </c>
    </row>
    <row r="2158" spans="1:21" x14ac:dyDescent="0.45">
      <c r="A2158" t="s">
        <v>1690</v>
      </c>
      <c r="B2158" t="s">
        <v>311</v>
      </c>
      <c r="C2158" t="s">
        <v>1691</v>
      </c>
      <c r="D2158" t="s">
        <v>1694</v>
      </c>
      <c r="E2158">
        <v>1997</v>
      </c>
      <c r="F2158">
        <v>1997</v>
      </c>
      <c r="G2158" t="s">
        <v>15</v>
      </c>
      <c r="H2158" t="s">
        <v>16</v>
      </c>
      <c r="I2158">
        <v>0</v>
      </c>
      <c r="J2158" t="s">
        <v>17</v>
      </c>
      <c r="K2158">
        <v>0</v>
      </c>
      <c r="L2158">
        <v>0</v>
      </c>
      <c r="M2158">
        <v>30</v>
      </c>
      <c r="N2158">
        <v>33</v>
      </c>
      <c r="O2158">
        <v>33</v>
      </c>
      <c r="P2158">
        <v>12</v>
      </c>
      <c r="Q2158">
        <v>6</v>
      </c>
      <c r="R2158">
        <v>30</v>
      </c>
      <c r="S2158">
        <v>57.4</v>
      </c>
      <c r="T2158" t="s">
        <v>16</v>
      </c>
      <c r="U2158" t="s">
        <v>16</v>
      </c>
    </row>
    <row r="2159" spans="1:21" x14ac:dyDescent="0.45">
      <c r="A2159" t="s">
        <v>1695</v>
      </c>
      <c r="B2159" t="s">
        <v>1696</v>
      </c>
      <c r="C2159" t="s">
        <v>1697</v>
      </c>
      <c r="D2159" t="s">
        <v>1698</v>
      </c>
      <c r="E2159">
        <v>2002</v>
      </c>
      <c r="F2159">
        <v>2002</v>
      </c>
      <c r="G2159" t="s">
        <v>17</v>
      </c>
      <c r="H2159" t="s">
        <v>16</v>
      </c>
      <c r="I2159">
        <v>0</v>
      </c>
      <c r="J2159" t="s">
        <v>15</v>
      </c>
      <c r="K2159">
        <v>0</v>
      </c>
      <c r="L2159">
        <v>0</v>
      </c>
      <c r="M2159">
        <v>28</v>
      </c>
      <c r="N2159">
        <v>30</v>
      </c>
      <c r="O2159">
        <v>20</v>
      </c>
      <c r="P2159">
        <v>8</v>
      </c>
      <c r="Q2159">
        <v>2</v>
      </c>
      <c r="R2159">
        <v>50</v>
      </c>
      <c r="S2159">
        <v>80</v>
      </c>
      <c r="T2159" t="s">
        <v>16</v>
      </c>
      <c r="U2159" t="s">
        <v>16</v>
      </c>
    </row>
    <row r="2160" spans="1:21" x14ac:dyDescent="0.45">
      <c r="A2160" t="s">
        <v>1699</v>
      </c>
      <c r="B2160" t="s">
        <v>1700</v>
      </c>
      <c r="C2160" t="s">
        <v>1701</v>
      </c>
      <c r="D2160" t="s">
        <v>1702</v>
      </c>
      <c r="E2160">
        <v>2002</v>
      </c>
      <c r="F2160">
        <v>2002</v>
      </c>
      <c r="G2160" t="s">
        <v>15</v>
      </c>
      <c r="H2160" t="s">
        <v>16</v>
      </c>
      <c r="I2160">
        <v>0</v>
      </c>
      <c r="J2160" t="s">
        <v>15</v>
      </c>
      <c r="K2160">
        <v>0</v>
      </c>
      <c r="L2160">
        <v>0</v>
      </c>
      <c r="M2160">
        <v>30</v>
      </c>
      <c r="N2160">
        <v>21</v>
      </c>
      <c r="O2160">
        <v>21</v>
      </c>
      <c r="P2160">
        <v>16</v>
      </c>
      <c r="Q2160">
        <v>4</v>
      </c>
      <c r="R2160" t="s">
        <v>16</v>
      </c>
      <c r="S2160">
        <v>73</v>
      </c>
      <c r="T2160" t="s">
        <v>16</v>
      </c>
      <c r="U2160" t="s">
        <v>16</v>
      </c>
    </row>
    <row r="2161" spans="1:21" x14ac:dyDescent="0.45">
      <c r="A2161" t="s">
        <v>1699</v>
      </c>
      <c r="B2161" t="s">
        <v>1290</v>
      </c>
      <c r="C2161" t="s">
        <v>1701</v>
      </c>
      <c r="D2161" t="s">
        <v>1702</v>
      </c>
      <c r="E2161">
        <v>2002</v>
      </c>
      <c r="F2161">
        <v>2002</v>
      </c>
      <c r="G2161" t="s">
        <v>15</v>
      </c>
      <c r="H2161">
        <v>4</v>
      </c>
      <c r="I2161">
        <v>60</v>
      </c>
      <c r="J2161" t="s">
        <v>15</v>
      </c>
      <c r="K2161">
        <v>0</v>
      </c>
      <c r="L2161">
        <v>0</v>
      </c>
      <c r="M2161">
        <v>30</v>
      </c>
      <c r="N2161">
        <v>21</v>
      </c>
      <c r="O2161">
        <v>21</v>
      </c>
      <c r="P2161">
        <v>16</v>
      </c>
      <c r="Q2161">
        <v>4</v>
      </c>
      <c r="R2161" t="s">
        <v>16</v>
      </c>
      <c r="S2161">
        <v>42</v>
      </c>
      <c r="T2161" t="s">
        <v>16</v>
      </c>
      <c r="U2161" t="s">
        <v>16</v>
      </c>
    </row>
    <row r="2162" spans="1:21" x14ac:dyDescent="0.45">
      <c r="A2162" t="s">
        <v>1703</v>
      </c>
      <c r="B2162" t="s">
        <v>1704</v>
      </c>
      <c r="C2162" t="s">
        <v>1705</v>
      </c>
      <c r="D2162" t="s">
        <v>1706</v>
      </c>
      <c r="E2162">
        <v>1998</v>
      </c>
      <c r="F2162">
        <v>1998</v>
      </c>
      <c r="G2162" t="s">
        <v>15</v>
      </c>
      <c r="H2162" t="s">
        <v>16</v>
      </c>
      <c r="I2162">
        <v>0</v>
      </c>
      <c r="J2162" t="s">
        <v>17</v>
      </c>
      <c r="K2162">
        <v>0</v>
      </c>
      <c r="L2162">
        <v>0</v>
      </c>
      <c r="M2162">
        <v>15</v>
      </c>
      <c r="N2162">
        <v>2</v>
      </c>
      <c r="O2162">
        <v>2</v>
      </c>
      <c r="P2162">
        <v>0</v>
      </c>
      <c r="Q2162">
        <v>3</v>
      </c>
      <c r="R2162">
        <v>40</v>
      </c>
      <c r="S2162">
        <v>0</v>
      </c>
      <c r="T2162" t="s">
        <v>16</v>
      </c>
      <c r="U2162" t="s">
        <v>16</v>
      </c>
    </row>
    <row r="2163" spans="1:21" x14ac:dyDescent="0.45">
      <c r="A2163" t="s">
        <v>1703</v>
      </c>
      <c r="B2163" t="s">
        <v>1704</v>
      </c>
      <c r="C2163" t="s">
        <v>1705</v>
      </c>
      <c r="D2163" t="s">
        <v>1706</v>
      </c>
      <c r="E2163">
        <v>1998</v>
      </c>
      <c r="F2163">
        <v>1998</v>
      </c>
      <c r="G2163" t="s">
        <v>15</v>
      </c>
      <c r="H2163" t="s">
        <v>16</v>
      </c>
      <c r="I2163">
        <v>0</v>
      </c>
      <c r="J2163" t="s">
        <v>17</v>
      </c>
      <c r="K2163">
        <v>0</v>
      </c>
      <c r="L2163">
        <v>0</v>
      </c>
      <c r="M2163">
        <v>15</v>
      </c>
      <c r="N2163">
        <v>5</v>
      </c>
      <c r="O2163">
        <v>5</v>
      </c>
      <c r="P2163">
        <v>0</v>
      </c>
      <c r="Q2163">
        <v>3</v>
      </c>
      <c r="R2163">
        <v>40</v>
      </c>
      <c r="S2163">
        <v>0</v>
      </c>
      <c r="T2163" t="s">
        <v>16</v>
      </c>
      <c r="U2163" t="s">
        <v>16</v>
      </c>
    </row>
    <row r="2164" spans="1:21" x14ac:dyDescent="0.45">
      <c r="A2164" t="s">
        <v>1703</v>
      </c>
      <c r="B2164" t="s">
        <v>1704</v>
      </c>
      <c r="C2164" t="s">
        <v>1705</v>
      </c>
      <c r="D2164" t="s">
        <v>1706</v>
      </c>
      <c r="E2164">
        <v>1998</v>
      </c>
      <c r="F2164">
        <v>1998</v>
      </c>
      <c r="G2164" t="s">
        <v>15</v>
      </c>
      <c r="H2164" t="s">
        <v>16</v>
      </c>
      <c r="I2164">
        <v>0</v>
      </c>
      <c r="J2164" t="s">
        <v>17</v>
      </c>
      <c r="K2164">
        <v>0</v>
      </c>
      <c r="L2164">
        <v>0</v>
      </c>
      <c r="M2164">
        <v>15</v>
      </c>
      <c r="N2164">
        <v>8</v>
      </c>
      <c r="O2164">
        <v>8</v>
      </c>
      <c r="P2164">
        <v>0</v>
      </c>
      <c r="Q2164">
        <v>3</v>
      </c>
      <c r="R2164">
        <v>40</v>
      </c>
      <c r="S2164">
        <v>0</v>
      </c>
      <c r="T2164" t="s">
        <v>16</v>
      </c>
      <c r="U2164" t="s">
        <v>16</v>
      </c>
    </row>
    <row r="2165" spans="1:21" x14ac:dyDescent="0.45">
      <c r="A2165" t="s">
        <v>1703</v>
      </c>
      <c r="B2165" t="s">
        <v>1704</v>
      </c>
      <c r="C2165" t="s">
        <v>1705</v>
      </c>
      <c r="D2165" t="s">
        <v>1706</v>
      </c>
      <c r="E2165">
        <v>1998</v>
      </c>
      <c r="F2165">
        <v>1998</v>
      </c>
      <c r="G2165" t="s">
        <v>15</v>
      </c>
      <c r="H2165" t="s">
        <v>16</v>
      </c>
      <c r="I2165">
        <v>0</v>
      </c>
      <c r="J2165" t="s">
        <v>17</v>
      </c>
      <c r="K2165">
        <v>0</v>
      </c>
      <c r="L2165">
        <v>0</v>
      </c>
      <c r="M2165">
        <v>15</v>
      </c>
      <c r="N2165">
        <v>11</v>
      </c>
      <c r="O2165">
        <v>11</v>
      </c>
      <c r="P2165">
        <v>0</v>
      </c>
      <c r="Q2165">
        <v>3</v>
      </c>
      <c r="R2165">
        <v>40</v>
      </c>
      <c r="S2165">
        <v>93</v>
      </c>
      <c r="T2165" t="s">
        <v>16</v>
      </c>
      <c r="U2165" t="s">
        <v>16</v>
      </c>
    </row>
    <row r="2166" spans="1:21" x14ac:dyDescent="0.45">
      <c r="A2166" t="s">
        <v>1703</v>
      </c>
      <c r="B2166" t="s">
        <v>1704</v>
      </c>
      <c r="C2166" t="s">
        <v>1705</v>
      </c>
      <c r="D2166" t="s">
        <v>1706</v>
      </c>
      <c r="E2166">
        <v>1998</v>
      </c>
      <c r="F2166">
        <v>1998</v>
      </c>
      <c r="G2166" t="s">
        <v>15</v>
      </c>
      <c r="H2166" t="s">
        <v>16</v>
      </c>
      <c r="I2166">
        <v>0</v>
      </c>
      <c r="J2166" t="s">
        <v>17</v>
      </c>
      <c r="K2166">
        <v>0</v>
      </c>
      <c r="L2166">
        <v>0</v>
      </c>
      <c r="M2166">
        <v>15</v>
      </c>
      <c r="N2166">
        <v>14</v>
      </c>
      <c r="O2166">
        <v>14</v>
      </c>
      <c r="P2166">
        <v>0</v>
      </c>
      <c r="Q2166">
        <v>3</v>
      </c>
      <c r="R2166">
        <v>40</v>
      </c>
      <c r="S2166">
        <v>93</v>
      </c>
      <c r="T2166" t="s">
        <v>16</v>
      </c>
      <c r="U2166" t="s">
        <v>16</v>
      </c>
    </row>
    <row r="2167" spans="1:21" x14ac:dyDescent="0.45">
      <c r="A2167" t="s">
        <v>1703</v>
      </c>
      <c r="B2167" t="s">
        <v>1704</v>
      </c>
      <c r="C2167" t="s">
        <v>1705</v>
      </c>
      <c r="D2167" t="s">
        <v>1706</v>
      </c>
      <c r="E2167">
        <v>1998</v>
      </c>
      <c r="F2167">
        <v>1998</v>
      </c>
      <c r="G2167" t="s">
        <v>15</v>
      </c>
      <c r="H2167" t="s">
        <v>16</v>
      </c>
      <c r="I2167">
        <v>0</v>
      </c>
      <c r="J2167" t="s">
        <v>17</v>
      </c>
      <c r="K2167">
        <v>0</v>
      </c>
      <c r="L2167">
        <v>0</v>
      </c>
      <c r="M2167">
        <v>15</v>
      </c>
      <c r="N2167">
        <v>17</v>
      </c>
      <c r="O2167">
        <v>17</v>
      </c>
      <c r="P2167">
        <v>0</v>
      </c>
      <c r="Q2167">
        <v>3</v>
      </c>
      <c r="R2167">
        <v>40</v>
      </c>
      <c r="S2167">
        <v>99</v>
      </c>
      <c r="T2167" t="s">
        <v>16</v>
      </c>
      <c r="U2167" t="s">
        <v>16</v>
      </c>
    </row>
    <row r="2168" spans="1:21" x14ac:dyDescent="0.45">
      <c r="A2168" t="s">
        <v>1703</v>
      </c>
      <c r="B2168" t="s">
        <v>1704</v>
      </c>
      <c r="C2168" t="s">
        <v>1705</v>
      </c>
      <c r="D2168" t="s">
        <v>1706</v>
      </c>
      <c r="E2168">
        <v>1998</v>
      </c>
      <c r="F2168">
        <v>1998</v>
      </c>
      <c r="G2168" t="s">
        <v>15</v>
      </c>
      <c r="H2168" t="s">
        <v>16</v>
      </c>
      <c r="I2168">
        <v>0</v>
      </c>
      <c r="J2168" t="s">
        <v>17</v>
      </c>
      <c r="K2168">
        <v>0</v>
      </c>
      <c r="L2168">
        <v>0</v>
      </c>
      <c r="M2168">
        <v>15</v>
      </c>
      <c r="N2168">
        <v>20</v>
      </c>
      <c r="O2168">
        <v>20</v>
      </c>
      <c r="P2168">
        <v>0</v>
      </c>
      <c r="Q2168">
        <v>3</v>
      </c>
      <c r="R2168">
        <v>40</v>
      </c>
      <c r="S2168">
        <v>93</v>
      </c>
      <c r="T2168" t="s">
        <v>16</v>
      </c>
      <c r="U2168" t="s">
        <v>16</v>
      </c>
    </row>
    <row r="2169" spans="1:21" x14ac:dyDescent="0.45">
      <c r="A2169" t="s">
        <v>1703</v>
      </c>
      <c r="B2169" t="s">
        <v>1704</v>
      </c>
      <c r="C2169" t="s">
        <v>1705</v>
      </c>
      <c r="D2169" t="s">
        <v>1706</v>
      </c>
      <c r="E2169">
        <v>1998</v>
      </c>
      <c r="F2169">
        <v>1998</v>
      </c>
      <c r="G2169" t="s">
        <v>15</v>
      </c>
      <c r="H2169" t="s">
        <v>16</v>
      </c>
      <c r="I2169">
        <v>0</v>
      </c>
      <c r="J2169" t="s">
        <v>17</v>
      </c>
      <c r="K2169">
        <v>0</v>
      </c>
      <c r="L2169">
        <v>0</v>
      </c>
      <c r="M2169">
        <v>15</v>
      </c>
      <c r="N2169">
        <v>23</v>
      </c>
      <c r="O2169">
        <v>23</v>
      </c>
      <c r="P2169">
        <v>0</v>
      </c>
      <c r="Q2169">
        <v>3</v>
      </c>
      <c r="R2169">
        <v>40</v>
      </c>
      <c r="S2169">
        <v>30</v>
      </c>
      <c r="T2169" t="s">
        <v>16</v>
      </c>
      <c r="U2169" t="s">
        <v>16</v>
      </c>
    </row>
    <row r="2170" spans="1:21" x14ac:dyDescent="0.45">
      <c r="A2170" t="s">
        <v>1703</v>
      </c>
      <c r="B2170" t="s">
        <v>1704</v>
      </c>
      <c r="C2170" t="s">
        <v>1705</v>
      </c>
      <c r="D2170" t="s">
        <v>1706</v>
      </c>
      <c r="E2170">
        <v>1998</v>
      </c>
      <c r="F2170">
        <v>1998</v>
      </c>
      <c r="G2170" t="s">
        <v>15</v>
      </c>
      <c r="H2170" t="s">
        <v>16</v>
      </c>
      <c r="I2170">
        <v>0</v>
      </c>
      <c r="J2170" t="s">
        <v>17</v>
      </c>
      <c r="K2170">
        <v>0</v>
      </c>
      <c r="L2170">
        <v>0</v>
      </c>
      <c r="M2170">
        <v>15</v>
      </c>
      <c r="N2170">
        <v>26</v>
      </c>
      <c r="O2170">
        <v>26</v>
      </c>
      <c r="P2170">
        <v>0</v>
      </c>
      <c r="Q2170">
        <v>3</v>
      </c>
      <c r="R2170">
        <v>40</v>
      </c>
      <c r="S2170">
        <v>19</v>
      </c>
      <c r="T2170" t="s">
        <v>16</v>
      </c>
      <c r="U2170" t="s">
        <v>16</v>
      </c>
    </row>
    <row r="2171" spans="1:21" x14ac:dyDescent="0.45">
      <c r="A2171" t="s">
        <v>1703</v>
      </c>
      <c r="B2171" t="s">
        <v>1704</v>
      </c>
      <c r="C2171" t="s">
        <v>1705</v>
      </c>
      <c r="D2171" t="s">
        <v>1706</v>
      </c>
      <c r="E2171">
        <v>1998</v>
      </c>
      <c r="F2171">
        <v>1998</v>
      </c>
      <c r="G2171" t="s">
        <v>15</v>
      </c>
      <c r="H2171" t="s">
        <v>16</v>
      </c>
      <c r="I2171">
        <v>0</v>
      </c>
      <c r="J2171" t="s">
        <v>17</v>
      </c>
      <c r="K2171">
        <v>0</v>
      </c>
      <c r="L2171">
        <v>0</v>
      </c>
      <c r="M2171">
        <v>15</v>
      </c>
      <c r="N2171">
        <v>29</v>
      </c>
      <c r="O2171">
        <v>29</v>
      </c>
      <c r="P2171">
        <v>0</v>
      </c>
      <c r="Q2171">
        <v>3</v>
      </c>
      <c r="R2171">
        <v>40</v>
      </c>
      <c r="S2171">
        <v>0</v>
      </c>
      <c r="T2171" t="s">
        <v>16</v>
      </c>
      <c r="U2171" t="s">
        <v>16</v>
      </c>
    </row>
    <row r="2172" spans="1:21" x14ac:dyDescent="0.45">
      <c r="A2172" t="s">
        <v>1703</v>
      </c>
      <c r="B2172" t="s">
        <v>1704</v>
      </c>
      <c r="C2172" t="s">
        <v>1705</v>
      </c>
      <c r="D2172" t="s">
        <v>1706</v>
      </c>
      <c r="E2172">
        <v>1998</v>
      </c>
      <c r="F2172">
        <v>1998</v>
      </c>
      <c r="G2172" t="s">
        <v>15</v>
      </c>
      <c r="H2172" t="s">
        <v>16</v>
      </c>
      <c r="I2172">
        <v>0</v>
      </c>
      <c r="J2172" t="s">
        <v>17</v>
      </c>
      <c r="K2172">
        <v>0</v>
      </c>
      <c r="L2172">
        <v>0</v>
      </c>
      <c r="M2172">
        <v>15</v>
      </c>
      <c r="N2172">
        <v>32</v>
      </c>
      <c r="O2172">
        <v>32</v>
      </c>
      <c r="P2172">
        <v>0</v>
      </c>
      <c r="Q2172">
        <v>3</v>
      </c>
      <c r="R2172">
        <v>40</v>
      </c>
      <c r="S2172">
        <v>0</v>
      </c>
      <c r="T2172" t="s">
        <v>16</v>
      </c>
      <c r="U2172" t="s">
        <v>16</v>
      </c>
    </row>
    <row r="2173" spans="1:21" x14ac:dyDescent="0.45">
      <c r="A2173" t="s">
        <v>1707</v>
      </c>
      <c r="B2173" t="s">
        <v>1708</v>
      </c>
      <c r="C2173" t="s">
        <v>1709</v>
      </c>
      <c r="D2173" t="s">
        <v>1711</v>
      </c>
      <c r="E2173">
        <v>1998</v>
      </c>
      <c r="F2173">
        <v>1998</v>
      </c>
      <c r="G2173" t="s">
        <v>17</v>
      </c>
      <c r="H2173" t="s">
        <v>16</v>
      </c>
      <c r="I2173">
        <v>0</v>
      </c>
      <c r="J2173" t="s">
        <v>17</v>
      </c>
      <c r="K2173">
        <v>0</v>
      </c>
      <c r="L2173">
        <v>0</v>
      </c>
      <c r="M2173">
        <f>30*7</f>
        <v>210</v>
      </c>
      <c r="N2173">
        <v>5</v>
      </c>
      <c r="O2173">
        <v>5</v>
      </c>
      <c r="P2173">
        <v>0</v>
      </c>
      <c r="Q2173">
        <v>3</v>
      </c>
      <c r="R2173">
        <v>20</v>
      </c>
      <c r="S2173">
        <v>100</v>
      </c>
      <c r="T2173" t="s">
        <v>16</v>
      </c>
      <c r="U2173" t="s">
        <v>16</v>
      </c>
    </row>
    <row r="2174" spans="1:21" x14ac:dyDescent="0.45">
      <c r="A2174" t="s">
        <v>1707</v>
      </c>
      <c r="B2174" t="s">
        <v>1708</v>
      </c>
      <c r="C2174" t="s">
        <v>1709</v>
      </c>
      <c r="D2174" t="s">
        <v>1711</v>
      </c>
      <c r="E2174">
        <v>1998</v>
      </c>
      <c r="F2174">
        <v>1998</v>
      </c>
      <c r="G2174" t="s">
        <v>17</v>
      </c>
      <c r="H2174" t="s">
        <v>16</v>
      </c>
      <c r="I2174">
        <v>0</v>
      </c>
      <c r="J2174" t="s">
        <v>17</v>
      </c>
      <c r="K2174">
        <v>0</v>
      </c>
      <c r="L2174">
        <v>0</v>
      </c>
      <c r="M2174">
        <f t="shared" ref="M2174:M2180" si="16">30*7</f>
        <v>210</v>
      </c>
      <c r="N2174">
        <v>15</v>
      </c>
      <c r="O2174">
        <v>6</v>
      </c>
      <c r="P2174">
        <v>12</v>
      </c>
      <c r="Q2174">
        <v>3</v>
      </c>
      <c r="R2174">
        <v>20</v>
      </c>
      <c r="S2174">
        <v>62</v>
      </c>
      <c r="T2174" t="s">
        <v>16</v>
      </c>
      <c r="U2174" t="s">
        <v>16</v>
      </c>
    </row>
    <row r="2175" spans="1:21" x14ac:dyDescent="0.45">
      <c r="A2175" t="s">
        <v>1707</v>
      </c>
      <c r="B2175" t="s">
        <v>1708</v>
      </c>
      <c r="C2175" t="s">
        <v>1709</v>
      </c>
      <c r="D2175" t="s">
        <v>1711</v>
      </c>
      <c r="E2175">
        <v>1998</v>
      </c>
      <c r="F2175">
        <v>1998</v>
      </c>
      <c r="G2175" t="s">
        <v>17</v>
      </c>
      <c r="H2175" t="s">
        <v>16</v>
      </c>
      <c r="I2175">
        <v>0</v>
      </c>
      <c r="J2175" t="s">
        <v>17</v>
      </c>
      <c r="K2175">
        <v>0</v>
      </c>
      <c r="L2175">
        <v>0</v>
      </c>
      <c r="M2175">
        <f t="shared" si="16"/>
        <v>210</v>
      </c>
      <c r="N2175">
        <v>30</v>
      </c>
      <c r="O2175">
        <v>15</v>
      </c>
      <c r="P2175">
        <v>12</v>
      </c>
      <c r="Q2175">
        <v>3</v>
      </c>
      <c r="R2175">
        <v>20</v>
      </c>
      <c r="S2175">
        <v>0</v>
      </c>
      <c r="T2175" t="s">
        <v>16</v>
      </c>
      <c r="U2175" t="s">
        <v>16</v>
      </c>
    </row>
    <row r="2176" spans="1:21" x14ac:dyDescent="0.45">
      <c r="A2176" t="s">
        <v>1707</v>
      </c>
      <c r="B2176" t="s">
        <v>1708</v>
      </c>
      <c r="C2176" t="s">
        <v>1710</v>
      </c>
      <c r="D2176" t="s">
        <v>1712</v>
      </c>
      <c r="E2176">
        <v>1999</v>
      </c>
      <c r="F2176">
        <v>1998</v>
      </c>
      <c r="G2176" t="s">
        <v>17</v>
      </c>
      <c r="H2176" t="s">
        <v>16</v>
      </c>
      <c r="I2176">
        <v>0</v>
      </c>
      <c r="J2176" t="s">
        <v>17</v>
      </c>
      <c r="K2176">
        <v>0</v>
      </c>
      <c r="L2176">
        <v>0</v>
      </c>
      <c r="M2176">
        <f t="shared" si="16"/>
        <v>210</v>
      </c>
      <c r="N2176">
        <v>5</v>
      </c>
      <c r="O2176">
        <v>5</v>
      </c>
      <c r="P2176">
        <v>0</v>
      </c>
      <c r="Q2176">
        <v>3</v>
      </c>
      <c r="R2176">
        <v>20</v>
      </c>
      <c r="S2176">
        <v>91</v>
      </c>
      <c r="T2176" t="s">
        <v>16</v>
      </c>
      <c r="U2176" t="s">
        <v>16</v>
      </c>
    </row>
    <row r="2177" spans="1:21" x14ac:dyDescent="0.45">
      <c r="A2177" t="s">
        <v>1707</v>
      </c>
      <c r="B2177" t="s">
        <v>1708</v>
      </c>
      <c r="C2177" t="s">
        <v>1710</v>
      </c>
      <c r="D2177" t="s">
        <v>1712</v>
      </c>
      <c r="E2177">
        <v>1999</v>
      </c>
      <c r="F2177">
        <v>1998</v>
      </c>
      <c r="G2177" t="s">
        <v>17</v>
      </c>
      <c r="H2177" t="s">
        <v>16</v>
      </c>
      <c r="I2177">
        <v>0</v>
      </c>
      <c r="J2177" t="s">
        <v>17</v>
      </c>
      <c r="K2177">
        <v>0</v>
      </c>
      <c r="L2177">
        <v>0</v>
      </c>
      <c r="M2177">
        <f t="shared" si="16"/>
        <v>210</v>
      </c>
      <c r="N2177">
        <v>15</v>
      </c>
      <c r="O2177">
        <v>6</v>
      </c>
      <c r="P2177">
        <v>12</v>
      </c>
      <c r="Q2177">
        <v>3</v>
      </c>
      <c r="R2177">
        <v>20</v>
      </c>
      <c r="S2177">
        <v>0</v>
      </c>
      <c r="T2177" t="s">
        <v>16</v>
      </c>
      <c r="U2177" t="s">
        <v>16</v>
      </c>
    </row>
    <row r="2178" spans="1:21" x14ac:dyDescent="0.45">
      <c r="A2178" t="s">
        <v>1707</v>
      </c>
      <c r="B2178" t="s">
        <v>1708</v>
      </c>
      <c r="C2178" t="s">
        <v>1710</v>
      </c>
      <c r="D2178" t="s">
        <v>1712</v>
      </c>
      <c r="E2178">
        <v>1999</v>
      </c>
      <c r="F2178">
        <v>1998</v>
      </c>
      <c r="G2178" t="s">
        <v>17</v>
      </c>
      <c r="H2178" t="s">
        <v>16</v>
      </c>
      <c r="I2178">
        <v>0</v>
      </c>
      <c r="J2178" t="s">
        <v>17</v>
      </c>
      <c r="K2178">
        <v>0</v>
      </c>
      <c r="L2178">
        <v>0</v>
      </c>
      <c r="M2178">
        <f t="shared" si="16"/>
        <v>210</v>
      </c>
      <c r="N2178">
        <v>20</v>
      </c>
      <c r="O2178">
        <v>10</v>
      </c>
      <c r="P2178">
        <v>12</v>
      </c>
      <c r="Q2178">
        <v>3</v>
      </c>
      <c r="R2178">
        <v>20</v>
      </c>
      <c r="S2178">
        <v>0</v>
      </c>
      <c r="T2178" t="s">
        <v>16</v>
      </c>
      <c r="U2178" t="s">
        <v>16</v>
      </c>
    </row>
    <row r="2179" spans="1:21" x14ac:dyDescent="0.45">
      <c r="A2179" t="s">
        <v>1707</v>
      </c>
      <c r="B2179" t="s">
        <v>1708</v>
      </c>
      <c r="C2179" t="s">
        <v>1710</v>
      </c>
      <c r="D2179" t="s">
        <v>1712</v>
      </c>
      <c r="E2179">
        <v>1999</v>
      </c>
      <c r="F2179">
        <v>1998</v>
      </c>
      <c r="G2179" t="s">
        <v>17</v>
      </c>
      <c r="H2179" t="s">
        <v>16</v>
      </c>
      <c r="I2179">
        <v>0</v>
      </c>
      <c r="J2179" t="s">
        <v>17</v>
      </c>
      <c r="K2179">
        <v>0</v>
      </c>
      <c r="L2179">
        <v>0</v>
      </c>
      <c r="M2179">
        <f t="shared" si="16"/>
        <v>210</v>
      </c>
      <c r="N2179">
        <v>25</v>
      </c>
      <c r="O2179">
        <v>15</v>
      </c>
      <c r="P2179">
        <v>12</v>
      </c>
      <c r="Q2179">
        <v>3</v>
      </c>
      <c r="R2179">
        <v>20</v>
      </c>
      <c r="S2179">
        <v>0</v>
      </c>
      <c r="T2179" t="s">
        <v>16</v>
      </c>
      <c r="U2179" t="s">
        <v>16</v>
      </c>
    </row>
    <row r="2180" spans="1:21" x14ac:dyDescent="0.45">
      <c r="A2180" t="s">
        <v>1707</v>
      </c>
      <c r="B2180" t="s">
        <v>1708</v>
      </c>
      <c r="C2180" t="s">
        <v>1710</v>
      </c>
      <c r="D2180" t="s">
        <v>1712</v>
      </c>
      <c r="E2180">
        <v>1999</v>
      </c>
      <c r="F2180">
        <v>1998</v>
      </c>
      <c r="G2180" t="s">
        <v>17</v>
      </c>
      <c r="H2180" t="s">
        <v>16</v>
      </c>
      <c r="I2180">
        <v>0</v>
      </c>
      <c r="J2180" t="s">
        <v>17</v>
      </c>
      <c r="K2180">
        <v>0</v>
      </c>
      <c r="L2180">
        <v>0</v>
      </c>
      <c r="M2180">
        <f t="shared" si="16"/>
        <v>210</v>
      </c>
      <c r="N2180">
        <v>30</v>
      </c>
      <c r="O2180">
        <v>15</v>
      </c>
      <c r="P2180">
        <v>12</v>
      </c>
      <c r="Q2180">
        <v>3</v>
      </c>
      <c r="R2180">
        <v>20</v>
      </c>
      <c r="S2180">
        <v>0</v>
      </c>
      <c r="T2180" t="s">
        <v>16</v>
      </c>
      <c r="U2180" t="s">
        <v>16</v>
      </c>
    </row>
    <row r="2181" spans="1:21" x14ac:dyDescent="0.45">
      <c r="A2181" t="s">
        <v>1713</v>
      </c>
      <c r="B2181" t="s">
        <v>742</v>
      </c>
      <c r="C2181" t="s">
        <v>1031</v>
      </c>
      <c r="D2181" t="s">
        <v>1714</v>
      </c>
      <c r="E2181">
        <v>1993</v>
      </c>
      <c r="F2181">
        <v>1993</v>
      </c>
      <c r="G2181" t="s">
        <v>17</v>
      </c>
      <c r="H2181" t="s">
        <v>16</v>
      </c>
      <c r="I2181">
        <v>0</v>
      </c>
      <c r="J2181" t="s">
        <v>17</v>
      </c>
      <c r="K2181">
        <v>0</v>
      </c>
      <c r="L2181">
        <v>0</v>
      </c>
      <c r="M2181">
        <v>7</v>
      </c>
      <c r="N2181">
        <v>20</v>
      </c>
      <c r="O2181">
        <v>10</v>
      </c>
      <c r="P2181">
        <v>12</v>
      </c>
      <c r="Q2181">
        <v>3</v>
      </c>
      <c r="R2181">
        <v>100</v>
      </c>
      <c r="S2181">
        <v>1.3</v>
      </c>
      <c r="T2181" t="s">
        <v>16</v>
      </c>
      <c r="U2181" t="s">
        <v>16</v>
      </c>
    </row>
    <row r="2182" spans="1:21" x14ac:dyDescent="0.45">
      <c r="A2182" t="s">
        <v>1713</v>
      </c>
      <c r="B2182" t="s">
        <v>742</v>
      </c>
      <c r="C2182" t="s">
        <v>1031</v>
      </c>
      <c r="D2182" t="s">
        <v>1714</v>
      </c>
      <c r="E2182">
        <v>1993</v>
      </c>
      <c r="F2182">
        <v>1993</v>
      </c>
      <c r="G2182" t="s">
        <v>17</v>
      </c>
      <c r="H2182" t="s">
        <v>16</v>
      </c>
      <c r="I2182">
        <v>0</v>
      </c>
      <c r="J2182" t="s">
        <v>17</v>
      </c>
      <c r="K2182">
        <v>0</v>
      </c>
      <c r="L2182">
        <v>0</v>
      </c>
      <c r="M2182">
        <v>7</v>
      </c>
      <c r="N2182">
        <v>23</v>
      </c>
      <c r="O2182">
        <v>23</v>
      </c>
      <c r="P2182">
        <v>12</v>
      </c>
      <c r="Q2182">
        <v>3</v>
      </c>
      <c r="R2182">
        <v>100</v>
      </c>
      <c r="S2182">
        <v>1</v>
      </c>
      <c r="T2182" t="s">
        <v>16</v>
      </c>
      <c r="U2182" t="s">
        <v>16</v>
      </c>
    </row>
    <row r="2183" spans="1:21" x14ac:dyDescent="0.45">
      <c r="A2183" t="s">
        <v>1713</v>
      </c>
      <c r="B2183" t="s">
        <v>742</v>
      </c>
      <c r="C2183" t="s">
        <v>1031</v>
      </c>
      <c r="D2183" t="s">
        <v>1714</v>
      </c>
      <c r="E2183">
        <v>1993</v>
      </c>
      <c r="F2183">
        <v>1993</v>
      </c>
      <c r="G2183" t="s">
        <v>17</v>
      </c>
      <c r="H2183" t="s">
        <v>16</v>
      </c>
      <c r="I2183">
        <v>0</v>
      </c>
      <c r="J2183" t="s">
        <v>17</v>
      </c>
      <c r="K2183">
        <v>0</v>
      </c>
      <c r="L2183">
        <v>0</v>
      </c>
      <c r="M2183">
        <v>7</v>
      </c>
      <c r="N2183">
        <v>20</v>
      </c>
      <c r="O2183">
        <v>10</v>
      </c>
      <c r="P2183">
        <v>0</v>
      </c>
      <c r="Q2183">
        <v>3</v>
      </c>
      <c r="R2183">
        <v>100</v>
      </c>
      <c r="S2183">
        <v>0</v>
      </c>
      <c r="T2183" t="s">
        <v>16</v>
      </c>
      <c r="U2183" t="s">
        <v>16</v>
      </c>
    </row>
    <row r="2184" spans="1:21" x14ac:dyDescent="0.45">
      <c r="A2184" t="s">
        <v>1713</v>
      </c>
      <c r="B2184" t="s">
        <v>742</v>
      </c>
      <c r="C2184" t="s">
        <v>1031</v>
      </c>
      <c r="D2184" t="s">
        <v>1714</v>
      </c>
      <c r="E2184">
        <v>1993</v>
      </c>
      <c r="F2184">
        <v>1993</v>
      </c>
      <c r="G2184" t="s">
        <v>17</v>
      </c>
      <c r="H2184" t="s">
        <v>16</v>
      </c>
      <c r="I2184">
        <v>0</v>
      </c>
      <c r="J2184" t="s">
        <v>17</v>
      </c>
      <c r="K2184">
        <v>0</v>
      </c>
      <c r="L2184">
        <v>0</v>
      </c>
      <c r="M2184">
        <v>7</v>
      </c>
      <c r="N2184">
        <v>23</v>
      </c>
      <c r="O2184">
        <v>23</v>
      </c>
      <c r="P2184">
        <v>0</v>
      </c>
      <c r="Q2184">
        <v>3</v>
      </c>
      <c r="R2184">
        <v>100</v>
      </c>
      <c r="S2184">
        <v>0</v>
      </c>
      <c r="T2184" t="s">
        <v>16</v>
      </c>
      <c r="U2184" t="s">
        <v>16</v>
      </c>
    </row>
    <row r="2185" spans="1:21" x14ac:dyDescent="0.45">
      <c r="A2185" t="s">
        <v>1715</v>
      </c>
      <c r="B2185" t="s">
        <v>1716</v>
      </c>
      <c r="C2185" t="s">
        <v>1717</v>
      </c>
      <c r="D2185" t="s">
        <v>1718</v>
      </c>
      <c r="E2185">
        <v>1994</v>
      </c>
      <c r="F2185">
        <v>1994</v>
      </c>
      <c r="G2185" t="s">
        <v>15</v>
      </c>
      <c r="H2185" t="s">
        <v>16</v>
      </c>
      <c r="I2185">
        <v>0</v>
      </c>
      <c r="J2185" t="s">
        <v>17</v>
      </c>
      <c r="K2185">
        <v>0</v>
      </c>
      <c r="L2185">
        <v>0</v>
      </c>
      <c r="M2185" t="s">
        <v>16</v>
      </c>
      <c r="N2185">
        <v>20</v>
      </c>
      <c r="O2185">
        <v>20</v>
      </c>
      <c r="P2185">
        <v>15</v>
      </c>
      <c r="Q2185">
        <v>5</v>
      </c>
      <c r="R2185">
        <v>60</v>
      </c>
      <c r="S2185">
        <v>5</v>
      </c>
      <c r="T2185" t="s">
        <v>16</v>
      </c>
      <c r="U2185" t="s">
        <v>16</v>
      </c>
    </row>
    <row r="2186" spans="1:21" x14ac:dyDescent="0.45">
      <c r="A2186" t="s">
        <v>1715</v>
      </c>
      <c r="B2186" t="s">
        <v>1716</v>
      </c>
      <c r="C2186" t="s">
        <v>1717</v>
      </c>
      <c r="D2186" t="s">
        <v>1718</v>
      </c>
      <c r="E2186">
        <v>1994</v>
      </c>
      <c r="F2186">
        <v>1994</v>
      </c>
      <c r="G2186" t="s">
        <v>15</v>
      </c>
      <c r="H2186" t="s">
        <v>16</v>
      </c>
      <c r="I2186">
        <v>0</v>
      </c>
      <c r="J2186" t="s">
        <v>17</v>
      </c>
      <c r="K2186">
        <v>0</v>
      </c>
      <c r="L2186">
        <v>0</v>
      </c>
      <c r="M2186" t="s">
        <v>16</v>
      </c>
      <c r="N2186">
        <v>20</v>
      </c>
      <c r="O2186">
        <v>20</v>
      </c>
      <c r="P2186">
        <v>0</v>
      </c>
      <c r="Q2186">
        <v>5</v>
      </c>
      <c r="R2186">
        <v>60</v>
      </c>
      <c r="S2186">
        <v>0</v>
      </c>
      <c r="T2186" t="s">
        <v>16</v>
      </c>
      <c r="U2186" t="s">
        <v>16</v>
      </c>
    </row>
    <row r="2187" spans="1:21" x14ac:dyDescent="0.45">
      <c r="A2187" t="s">
        <v>1715</v>
      </c>
      <c r="B2187" t="s">
        <v>1716</v>
      </c>
      <c r="C2187" t="s">
        <v>1717</v>
      </c>
      <c r="D2187" t="s">
        <v>1718</v>
      </c>
      <c r="E2187">
        <v>1994</v>
      </c>
      <c r="F2187">
        <v>1994</v>
      </c>
      <c r="G2187" t="s">
        <v>15</v>
      </c>
      <c r="H2187" t="s">
        <v>16</v>
      </c>
      <c r="I2187">
        <v>0</v>
      </c>
      <c r="J2187" t="s">
        <v>15</v>
      </c>
      <c r="K2187">
        <v>0</v>
      </c>
      <c r="L2187">
        <v>0</v>
      </c>
      <c r="M2187" t="s">
        <v>16</v>
      </c>
      <c r="N2187">
        <v>20</v>
      </c>
      <c r="O2187">
        <v>20</v>
      </c>
      <c r="P2187">
        <v>15</v>
      </c>
      <c r="Q2187">
        <v>5</v>
      </c>
      <c r="R2187">
        <v>60</v>
      </c>
      <c r="S2187">
        <v>73</v>
      </c>
      <c r="T2187" t="s">
        <v>16</v>
      </c>
      <c r="U2187" t="s">
        <v>16</v>
      </c>
    </row>
    <row r="2188" spans="1:21" x14ac:dyDescent="0.45">
      <c r="A2188" t="s">
        <v>1719</v>
      </c>
      <c r="B2188" t="s">
        <v>306</v>
      </c>
      <c r="C2188" t="s">
        <v>1720</v>
      </c>
      <c r="D2188" t="s">
        <v>1723</v>
      </c>
      <c r="E2188">
        <v>2001</v>
      </c>
      <c r="F2188">
        <v>2001</v>
      </c>
      <c r="G2188" t="s">
        <v>15</v>
      </c>
      <c r="H2188" t="s">
        <v>16</v>
      </c>
      <c r="I2188">
        <v>0</v>
      </c>
      <c r="J2188" t="s">
        <v>15</v>
      </c>
      <c r="K2188">
        <v>0</v>
      </c>
      <c r="L2188">
        <v>0</v>
      </c>
      <c r="M2188">
        <v>35</v>
      </c>
      <c r="N2188">
        <v>14</v>
      </c>
      <c r="O2188">
        <v>14</v>
      </c>
      <c r="P2188">
        <v>24</v>
      </c>
      <c r="Q2188">
        <v>3</v>
      </c>
      <c r="R2188">
        <v>350</v>
      </c>
      <c r="S2188">
        <v>55</v>
      </c>
      <c r="T2188" t="s">
        <v>16</v>
      </c>
      <c r="U2188" t="s">
        <v>16</v>
      </c>
    </row>
    <row r="2189" spans="1:21" x14ac:dyDescent="0.45">
      <c r="A2189" t="s">
        <v>1719</v>
      </c>
      <c r="B2189" t="s">
        <v>306</v>
      </c>
      <c r="C2189" t="s">
        <v>1720</v>
      </c>
      <c r="D2189" t="s">
        <v>1723</v>
      </c>
      <c r="E2189">
        <v>2001</v>
      </c>
      <c r="F2189">
        <v>2001</v>
      </c>
      <c r="G2189" t="s">
        <v>15</v>
      </c>
      <c r="H2189" t="s">
        <v>16</v>
      </c>
      <c r="I2189">
        <v>0</v>
      </c>
      <c r="J2189" t="s">
        <v>15</v>
      </c>
      <c r="K2189">
        <v>0</v>
      </c>
      <c r="L2189">
        <v>0</v>
      </c>
      <c r="M2189">
        <v>35</v>
      </c>
      <c r="N2189">
        <v>18</v>
      </c>
      <c r="O2189">
        <v>18</v>
      </c>
      <c r="P2189">
        <v>24</v>
      </c>
      <c r="Q2189">
        <v>3</v>
      </c>
      <c r="R2189">
        <v>350</v>
      </c>
      <c r="S2189">
        <v>86</v>
      </c>
      <c r="T2189" t="s">
        <v>16</v>
      </c>
      <c r="U2189" t="s">
        <v>16</v>
      </c>
    </row>
    <row r="2190" spans="1:21" x14ac:dyDescent="0.45">
      <c r="A2190" t="s">
        <v>1719</v>
      </c>
      <c r="B2190" t="s">
        <v>306</v>
      </c>
      <c r="C2190" t="s">
        <v>1720</v>
      </c>
      <c r="D2190" t="s">
        <v>1723</v>
      </c>
      <c r="E2190">
        <v>2001</v>
      </c>
      <c r="F2190">
        <v>2001</v>
      </c>
      <c r="G2190" t="s">
        <v>15</v>
      </c>
      <c r="H2190" t="s">
        <v>16</v>
      </c>
      <c r="I2190">
        <v>0</v>
      </c>
      <c r="J2190" t="s">
        <v>15</v>
      </c>
      <c r="K2190">
        <v>0</v>
      </c>
      <c r="L2190">
        <v>0</v>
      </c>
      <c r="M2190">
        <v>35</v>
      </c>
      <c r="N2190">
        <v>22</v>
      </c>
      <c r="O2190">
        <v>22</v>
      </c>
      <c r="P2190">
        <v>24</v>
      </c>
      <c r="Q2190">
        <v>3</v>
      </c>
      <c r="R2190">
        <v>350</v>
      </c>
      <c r="S2190">
        <v>69</v>
      </c>
      <c r="T2190" t="s">
        <v>16</v>
      </c>
      <c r="U2190" t="s">
        <v>16</v>
      </c>
    </row>
    <row r="2191" spans="1:21" x14ac:dyDescent="0.45">
      <c r="A2191" t="s">
        <v>1719</v>
      </c>
      <c r="B2191" t="s">
        <v>306</v>
      </c>
      <c r="C2191" t="s">
        <v>1720</v>
      </c>
      <c r="D2191" t="s">
        <v>1723</v>
      </c>
      <c r="E2191">
        <v>2001</v>
      </c>
      <c r="F2191">
        <v>2001</v>
      </c>
      <c r="G2191" t="s">
        <v>15</v>
      </c>
      <c r="H2191" t="s">
        <v>16</v>
      </c>
      <c r="I2191">
        <v>0</v>
      </c>
      <c r="J2191" t="s">
        <v>15</v>
      </c>
      <c r="K2191">
        <v>0</v>
      </c>
      <c r="L2191">
        <v>0</v>
      </c>
      <c r="M2191">
        <v>35</v>
      </c>
      <c r="N2191">
        <v>25</v>
      </c>
      <c r="O2191">
        <v>25</v>
      </c>
      <c r="P2191">
        <v>24</v>
      </c>
      <c r="Q2191">
        <v>3</v>
      </c>
      <c r="R2191">
        <v>350</v>
      </c>
      <c r="S2191">
        <v>41</v>
      </c>
      <c r="T2191" t="s">
        <v>16</v>
      </c>
      <c r="U2191" t="s">
        <v>16</v>
      </c>
    </row>
    <row r="2192" spans="1:21" x14ac:dyDescent="0.45">
      <c r="A2192" t="s">
        <v>1719</v>
      </c>
      <c r="B2192" t="s">
        <v>306</v>
      </c>
      <c r="C2192" t="s">
        <v>1720</v>
      </c>
      <c r="D2192" t="s">
        <v>1723</v>
      </c>
      <c r="E2192">
        <v>2001</v>
      </c>
      <c r="F2192">
        <v>2001</v>
      </c>
      <c r="G2192" t="s">
        <v>15</v>
      </c>
      <c r="H2192" t="s">
        <v>16</v>
      </c>
      <c r="I2192">
        <v>0</v>
      </c>
      <c r="J2192" t="s">
        <v>15</v>
      </c>
      <c r="K2192">
        <v>0</v>
      </c>
      <c r="L2192">
        <v>0</v>
      </c>
      <c r="M2192">
        <v>35</v>
      </c>
      <c r="N2192">
        <v>28</v>
      </c>
      <c r="O2192">
        <v>28</v>
      </c>
      <c r="P2192">
        <v>24</v>
      </c>
      <c r="Q2192">
        <v>3</v>
      </c>
      <c r="R2192">
        <v>350</v>
      </c>
      <c r="S2192">
        <v>12</v>
      </c>
      <c r="T2192" t="s">
        <v>16</v>
      </c>
      <c r="U2192" t="s">
        <v>16</v>
      </c>
    </row>
    <row r="2193" spans="1:21" x14ac:dyDescent="0.45">
      <c r="A2193" t="s">
        <v>1719</v>
      </c>
      <c r="B2193" t="s">
        <v>306</v>
      </c>
      <c r="C2193" t="s">
        <v>1720</v>
      </c>
      <c r="D2193" t="s">
        <v>1723</v>
      </c>
      <c r="E2193">
        <v>2001</v>
      </c>
      <c r="F2193">
        <v>2001</v>
      </c>
      <c r="G2193" t="s">
        <v>15</v>
      </c>
      <c r="H2193" t="s">
        <v>16</v>
      </c>
      <c r="I2193">
        <v>0</v>
      </c>
      <c r="J2193" t="s">
        <v>15</v>
      </c>
      <c r="K2193">
        <v>0</v>
      </c>
      <c r="L2193">
        <v>0</v>
      </c>
      <c r="M2193">
        <v>35</v>
      </c>
      <c r="N2193">
        <v>32</v>
      </c>
      <c r="O2193">
        <v>32</v>
      </c>
      <c r="P2193">
        <v>24</v>
      </c>
      <c r="Q2193">
        <v>3</v>
      </c>
      <c r="R2193">
        <v>350</v>
      </c>
      <c r="S2193">
        <v>1</v>
      </c>
      <c r="T2193" t="s">
        <v>16</v>
      </c>
      <c r="U2193" t="s">
        <v>16</v>
      </c>
    </row>
    <row r="2194" spans="1:21" x14ac:dyDescent="0.45">
      <c r="A2194" t="s">
        <v>1719</v>
      </c>
      <c r="B2194" t="s">
        <v>306</v>
      </c>
      <c r="C2194" t="s">
        <v>1720</v>
      </c>
      <c r="D2194" t="s">
        <v>1723</v>
      </c>
      <c r="E2194">
        <v>2001</v>
      </c>
      <c r="F2194">
        <v>2001</v>
      </c>
      <c r="G2194" t="s">
        <v>15</v>
      </c>
      <c r="H2194" t="s">
        <v>16</v>
      </c>
      <c r="I2194">
        <v>0</v>
      </c>
      <c r="J2194" t="s">
        <v>15</v>
      </c>
      <c r="K2194">
        <v>0</v>
      </c>
      <c r="L2194">
        <v>0</v>
      </c>
      <c r="M2194">
        <v>35</v>
      </c>
      <c r="N2194">
        <v>35</v>
      </c>
      <c r="O2194">
        <v>35</v>
      </c>
      <c r="P2194">
        <v>24</v>
      </c>
      <c r="Q2194">
        <v>3</v>
      </c>
      <c r="R2194">
        <v>350</v>
      </c>
      <c r="S2194">
        <v>0</v>
      </c>
      <c r="T2194" t="s">
        <v>16</v>
      </c>
      <c r="U2194" t="s">
        <v>16</v>
      </c>
    </row>
    <row r="2195" spans="1:21" x14ac:dyDescent="0.45">
      <c r="A2195" t="s">
        <v>1719</v>
      </c>
      <c r="B2195" t="s">
        <v>306</v>
      </c>
      <c r="C2195" t="s">
        <v>1720</v>
      </c>
      <c r="D2195" t="s">
        <v>1723</v>
      </c>
      <c r="E2195">
        <v>2001</v>
      </c>
      <c r="F2195">
        <v>2001</v>
      </c>
      <c r="G2195" t="s">
        <v>15</v>
      </c>
      <c r="H2195" t="s">
        <v>16</v>
      </c>
      <c r="I2195">
        <v>0</v>
      </c>
      <c r="J2195" t="s">
        <v>15</v>
      </c>
      <c r="K2195">
        <v>0</v>
      </c>
      <c r="L2195">
        <v>0</v>
      </c>
      <c r="M2195">
        <v>35</v>
      </c>
      <c r="N2195">
        <v>14</v>
      </c>
      <c r="O2195">
        <v>14</v>
      </c>
      <c r="P2195">
        <v>0</v>
      </c>
      <c r="Q2195">
        <v>3</v>
      </c>
      <c r="R2195">
        <v>350</v>
      </c>
      <c r="S2195">
        <v>15</v>
      </c>
      <c r="T2195" t="s">
        <v>16</v>
      </c>
      <c r="U2195" t="s">
        <v>16</v>
      </c>
    </row>
    <row r="2196" spans="1:21" x14ac:dyDescent="0.45">
      <c r="A2196" t="s">
        <v>1719</v>
      </c>
      <c r="B2196" t="s">
        <v>306</v>
      </c>
      <c r="C2196" t="s">
        <v>1720</v>
      </c>
      <c r="D2196" t="s">
        <v>1723</v>
      </c>
      <c r="E2196">
        <v>2001</v>
      </c>
      <c r="F2196">
        <v>2001</v>
      </c>
      <c r="G2196" t="s">
        <v>15</v>
      </c>
      <c r="H2196" t="s">
        <v>16</v>
      </c>
      <c r="I2196">
        <v>0</v>
      </c>
      <c r="J2196" t="s">
        <v>15</v>
      </c>
      <c r="K2196">
        <v>0</v>
      </c>
      <c r="L2196">
        <v>0</v>
      </c>
      <c r="M2196">
        <v>35</v>
      </c>
      <c r="N2196">
        <v>18</v>
      </c>
      <c r="O2196">
        <v>18</v>
      </c>
      <c r="P2196">
        <v>0</v>
      </c>
      <c r="Q2196">
        <v>3</v>
      </c>
      <c r="R2196">
        <v>350</v>
      </c>
      <c r="S2196">
        <v>15</v>
      </c>
      <c r="T2196" t="s">
        <v>16</v>
      </c>
      <c r="U2196" t="s">
        <v>16</v>
      </c>
    </row>
    <row r="2197" spans="1:21" x14ac:dyDescent="0.45">
      <c r="A2197" t="s">
        <v>1719</v>
      </c>
      <c r="B2197" t="s">
        <v>306</v>
      </c>
      <c r="C2197" t="s">
        <v>1720</v>
      </c>
      <c r="D2197" t="s">
        <v>1723</v>
      </c>
      <c r="E2197">
        <v>2001</v>
      </c>
      <c r="F2197">
        <v>2001</v>
      </c>
      <c r="G2197" t="s">
        <v>15</v>
      </c>
      <c r="H2197" t="s">
        <v>16</v>
      </c>
      <c r="I2197">
        <v>0</v>
      </c>
      <c r="J2197" t="s">
        <v>15</v>
      </c>
      <c r="K2197">
        <v>0</v>
      </c>
      <c r="L2197">
        <v>0</v>
      </c>
      <c r="M2197">
        <v>35</v>
      </c>
      <c r="N2197">
        <v>22</v>
      </c>
      <c r="O2197">
        <v>22</v>
      </c>
      <c r="P2197">
        <v>0</v>
      </c>
      <c r="Q2197">
        <v>3</v>
      </c>
      <c r="R2197">
        <v>350</v>
      </c>
      <c r="S2197">
        <v>15</v>
      </c>
      <c r="T2197" t="s">
        <v>16</v>
      </c>
      <c r="U2197" t="s">
        <v>16</v>
      </c>
    </row>
    <row r="2198" spans="1:21" x14ac:dyDescent="0.45">
      <c r="A2198" t="s">
        <v>1719</v>
      </c>
      <c r="B2198" t="s">
        <v>306</v>
      </c>
      <c r="C2198" t="s">
        <v>1720</v>
      </c>
      <c r="D2198" t="s">
        <v>1723</v>
      </c>
      <c r="E2198">
        <v>2001</v>
      </c>
      <c r="F2198">
        <v>2001</v>
      </c>
      <c r="G2198" t="s">
        <v>15</v>
      </c>
      <c r="H2198" t="s">
        <v>16</v>
      </c>
      <c r="I2198">
        <v>0</v>
      </c>
      <c r="J2198" t="s">
        <v>15</v>
      </c>
      <c r="K2198">
        <v>0</v>
      </c>
      <c r="L2198">
        <v>0</v>
      </c>
      <c r="M2198">
        <v>35</v>
      </c>
      <c r="N2198">
        <v>25</v>
      </c>
      <c r="O2198">
        <v>25</v>
      </c>
      <c r="P2198">
        <v>0</v>
      </c>
      <c r="Q2198">
        <v>3</v>
      </c>
      <c r="R2198">
        <v>350</v>
      </c>
      <c r="S2198">
        <v>1</v>
      </c>
      <c r="T2198" t="s">
        <v>16</v>
      </c>
      <c r="U2198" t="s">
        <v>16</v>
      </c>
    </row>
    <row r="2199" spans="1:21" x14ac:dyDescent="0.45">
      <c r="A2199" t="s">
        <v>1719</v>
      </c>
      <c r="B2199" t="s">
        <v>306</v>
      </c>
      <c r="C2199" t="s">
        <v>1720</v>
      </c>
      <c r="D2199" t="s">
        <v>1723</v>
      </c>
      <c r="E2199">
        <v>2001</v>
      </c>
      <c r="F2199">
        <v>2001</v>
      </c>
      <c r="G2199" t="s">
        <v>15</v>
      </c>
      <c r="H2199" t="s">
        <v>16</v>
      </c>
      <c r="I2199">
        <v>0</v>
      </c>
      <c r="J2199" t="s">
        <v>15</v>
      </c>
      <c r="K2199">
        <v>0</v>
      </c>
      <c r="L2199">
        <v>0</v>
      </c>
      <c r="M2199">
        <v>35</v>
      </c>
      <c r="N2199">
        <v>28</v>
      </c>
      <c r="O2199">
        <v>28</v>
      </c>
      <c r="P2199">
        <v>0</v>
      </c>
      <c r="Q2199">
        <v>3</v>
      </c>
      <c r="R2199">
        <v>350</v>
      </c>
      <c r="S2199">
        <v>0</v>
      </c>
      <c r="T2199" t="s">
        <v>16</v>
      </c>
      <c r="U2199" t="s">
        <v>16</v>
      </c>
    </row>
    <row r="2200" spans="1:21" x14ac:dyDescent="0.45">
      <c r="A2200" t="s">
        <v>1719</v>
      </c>
      <c r="B2200" t="s">
        <v>306</v>
      </c>
      <c r="C2200" t="s">
        <v>1720</v>
      </c>
      <c r="D2200" t="s">
        <v>1723</v>
      </c>
      <c r="E2200">
        <v>2001</v>
      </c>
      <c r="F2200">
        <v>2001</v>
      </c>
      <c r="G2200" t="s">
        <v>15</v>
      </c>
      <c r="H2200" t="s">
        <v>16</v>
      </c>
      <c r="I2200">
        <v>0</v>
      </c>
      <c r="J2200" t="s">
        <v>15</v>
      </c>
      <c r="K2200">
        <v>0</v>
      </c>
      <c r="L2200">
        <v>0</v>
      </c>
      <c r="M2200">
        <v>35</v>
      </c>
      <c r="N2200">
        <v>32</v>
      </c>
      <c r="O2200">
        <v>32</v>
      </c>
      <c r="P2200">
        <v>0</v>
      </c>
      <c r="Q2200">
        <v>3</v>
      </c>
      <c r="R2200">
        <v>350</v>
      </c>
      <c r="S2200">
        <v>0</v>
      </c>
      <c r="T2200" t="s">
        <v>16</v>
      </c>
      <c r="U2200" t="s">
        <v>16</v>
      </c>
    </row>
    <row r="2201" spans="1:21" x14ac:dyDescent="0.45">
      <c r="A2201" t="s">
        <v>1719</v>
      </c>
      <c r="B2201" t="s">
        <v>306</v>
      </c>
      <c r="C2201" t="s">
        <v>1720</v>
      </c>
      <c r="D2201" t="s">
        <v>1723</v>
      </c>
      <c r="E2201">
        <v>2001</v>
      </c>
      <c r="F2201">
        <v>2001</v>
      </c>
      <c r="G2201" t="s">
        <v>15</v>
      </c>
      <c r="H2201" t="s">
        <v>16</v>
      </c>
      <c r="I2201">
        <v>0</v>
      </c>
      <c r="J2201" t="s">
        <v>15</v>
      </c>
      <c r="K2201">
        <v>0</v>
      </c>
      <c r="L2201">
        <v>0</v>
      </c>
      <c r="M2201">
        <v>35</v>
      </c>
      <c r="N2201">
        <v>35</v>
      </c>
      <c r="O2201">
        <v>35</v>
      </c>
      <c r="P2201">
        <v>0</v>
      </c>
      <c r="Q2201">
        <v>3</v>
      </c>
      <c r="R2201">
        <v>350</v>
      </c>
      <c r="S2201">
        <v>0</v>
      </c>
      <c r="T2201" t="s">
        <v>16</v>
      </c>
      <c r="U2201" t="s">
        <v>16</v>
      </c>
    </row>
    <row r="2202" spans="1:21" x14ac:dyDescent="0.45">
      <c r="A2202" t="s">
        <v>1719</v>
      </c>
      <c r="B2202" t="s">
        <v>306</v>
      </c>
      <c r="C2202" t="s">
        <v>1721</v>
      </c>
      <c r="D2202" t="s">
        <v>1722</v>
      </c>
      <c r="E2202">
        <v>2001</v>
      </c>
      <c r="F2202">
        <v>2001</v>
      </c>
      <c r="G2202" t="s">
        <v>15</v>
      </c>
      <c r="H2202" t="s">
        <v>16</v>
      </c>
      <c r="I2202">
        <v>0</v>
      </c>
      <c r="J2202" t="s">
        <v>15</v>
      </c>
      <c r="K2202">
        <v>0</v>
      </c>
      <c r="L2202">
        <v>0</v>
      </c>
      <c r="M2202">
        <v>35</v>
      </c>
      <c r="N2202">
        <v>14</v>
      </c>
      <c r="O2202">
        <v>14</v>
      </c>
      <c r="P2202">
        <v>24</v>
      </c>
      <c r="Q2202">
        <v>3</v>
      </c>
      <c r="R2202">
        <v>350</v>
      </c>
      <c r="S2202">
        <v>20</v>
      </c>
      <c r="T2202" t="s">
        <v>16</v>
      </c>
      <c r="U2202" t="s">
        <v>16</v>
      </c>
    </row>
    <row r="2203" spans="1:21" x14ac:dyDescent="0.45">
      <c r="A2203" t="s">
        <v>1719</v>
      </c>
      <c r="B2203" t="s">
        <v>306</v>
      </c>
      <c r="C2203" t="s">
        <v>1721</v>
      </c>
      <c r="D2203" t="s">
        <v>1722</v>
      </c>
      <c r="E2203">
        <v>2001</v>
      </c>
      <c r="F2203">
        <v>2001</v>
      </c>
      <c r="G2203" t="s">
        <v>15</v>
      </c>
      <c r="H2203" t="s">
        <v>16</v>
      </c>
      <c r="I2203">
        <v>0</v>
      </c>
      <c r="J2203" t="s">
        <v>15</v>
      </c>
      <c r="K2203">
        <v>0</v>
      </c>
      <c r="L2203">
        <v>0</v>
      </c>
      <c r="M2203">
        <v>35</v>
      </c>
      <c r="N2203">
        <v>18</v>
      </c>
      <c r="O2203">
        <v>18</v>
      </c>
      <c r="P2203">
        <v>24</v>
      </c>
      <c r="Q2203">
        <v>3</v>
      </c>
      <c r="R2203">
        <v>350</v>
      </c>
      <c r="S2203">
        <v>25</v>
      </c>
      <c r="T2203" t="s">
        <v>16</v>
      </c>
      <c r="U2203" t="s">
        <v>16</v>
      </c>
    </row>
    <row r="2204" spans="1:21" x14ac:dyDescent="0.45">
      <c r="A2204" t="s">
        <v>1719</v>
      </c>
      <c r="B2204" t="s">
        <v>306</v>
      </c>
      <c r="C2204" t="s">
        <v>1721</v>
      </c>
      <c r="D2204" t="s">
        <v>1722</v>
      </c>
      <c r="E2204">
        <v>2001</v>
      </c>
      <c r="F2204">
        <v>2001</v>
      </c>
      <c r="G2204" t="s">
        <v>15</v>
      </c>
      <c r="H2204" t="s">
        <v>16</v>
      </c>
      <c r="I2204">
        <v>0</v>
      </c>
      <c r="J2204" t="s">
        <v>15</v>
      </c>
      <c r="K2204">
        <v>0</v>
      </c>
      <c r="L2204">
        <v>0</v>
      </c>
      <c r="M2204">
        <v>35</v>
      </c>
      <c r="N2204">
        <v>22</v>
      </c>
      <c r="O2204">
        <v>22</v>
      </c>
      <c r="P2204">
        <v>24</v>
      </c>
      <c r="Q2204">
        <v>3</v>
      </c>
      <c r="R2204">
        <v>350</v>
      </c>
      <c r="S2204">
        <v>15</v>
      </c>
      <c r="T2204" t="s">
        <v>16</v>
      </c>
      <c r="U2204" t="s">
        <v>16</v>
      </c>
    </row>
    <row r="2205" spans="1:21" x14ac:dyDescent="0.45">
      <c r="A2205" t="s">
        <v>1719</v>
      </c>
      <c r="B2205" t="s">
        <v>306</v>
      </c>
      <c r="C2205" t="s">
        <v>1721</v>
      </c>
      <c r="D2205" t="s">
        <v>1722</v>
      </c>
      <c r="E2205">
        <v>2001</v>
      </c>
      <c r="F2205">
        <v>2001</v>
      </c>
      <c r="G2205" t="s">
        <v>15</v>
      </c>
      <c r="H2205" t="s">
        <v>16</v>
      </c>
      <c r="I2205">
        <v>0</v>
      </c>
      <c r="J2205" t="s">
        <v>15</v>
      </c>
      <c r="K2205">
        <v>0</v>
      </c>
      <c r="L2205">
        <v>0</v>
      </c>
      <c r="M2205">
        <v>35</v>
      </c>
      <c r="N2205">
        <v>25</v>
      </c>
      <c r="O2205">
        <v>25</v>
      </c>
      <c r="P2205">
        <v>24</v>
      </c>
      <c r="Q2205">
        <v>3</v>
      </c>
      <c r="R2205">
        <v>350</v>
      </c>
      <c r="S2205">
        <v>1</v>
      </c>
      <c r="T2205" t="s">
        <v>16</v>
      </c>
      <c r="U2205" t="s">
        <v>16</v>
      </c>
    </row>
    <row r="2206" spans="1:21" x14ac:dyDescent="0.45">
      <c r="A2206" t="s">
        <v>1719</v>
      </c>
      <c r="B2206" t="s">
        <v>306</v>
      </c>
      <c r="C2206" t="s">
        <v>1721</v>
      </c>
      <c r="D2206" t="s">
        <v>1722</v>
      </c>
      <c r="E2206">
        <v>2001</v>
      </c>
      <c r="F2206">
        <v>2001</v>
      </c>
      <c r="G2206" t="s">
        <v>15</v>
      </c>
      <c r="H2206" t="s">
        <v>16</v>
      </c>
      <c r="I2206">
        <v>0</v>
      </c>
      <c r="J2206" t="s">
        <v>15</v>
      </c>
      <c r="K2206">
        <v>0</v>
      </c>
      <c r="L2206">
        <v>0</v>
      </c>
      <c r="M2206">
        <v>35</v>
      </c>
      <c r="N2206">
        <v>28</v>
      </c>
      <c r="O2206">
        <v>28</v>
      </c>
      <c r="P2206">
        <v>24</v>
      </c>
      <c r="Q2206">
        <v>3</v>
      </c>
      <c r="R2206">
        <v>350</v>
      </c>
      <c r="S2206">
        <v>0</v>
      </c>
      <c r="T2206" t="s">
        <v>16</v>
      </c>
      <c r="U2206" t="s">
        <v>16</v>
      </c>
    </row>
    <row r="2207" spans="1:21" x14ac:dyDescent="0.45">
      <c r="A2207" t="s">
        <v>1719</v>
      </c>
      <c r="B2207" t="s">
        <v>306</v>
      </c>
      <c r="C2207" t="s">
        <v>1721</v>
      </c>
      <c r="D2207" t="s">
        <v>1722</v>
      </c>
      <c r="E2207">
        <v>2001</v>
      </c>
      <c r="F2207">
        <v>2001</v>
      </c>
      <c r="G2207" t="s">
        <v>15</v>
      </c>
      <c r="H2207" t="s">
        <v>16</v>
      </c>
      <c r="I2207">
        <v>0</v>
      </c>
      <c r="J2207" t="s">
        <v>15</v>
      </c>
      <c r="K2207">
        <v>0</v>
      </c>
      <c r="L2207">
        <v>0</v>
      </c>
      <c r="M2207">
        <v>35</v>
      </c>
      <c r="N2207">
        <v>32</v>
      </c>
      <c r="O2207">
        <v>32</v>
      </c>
      <c r="P2207">
        <v>24</v>
      </c>
      <c r="Q2207">
        <v>3</v>
      </c>
      <c r="R2207">
        <v>350</v>
      </c>
      <c r="S2207">
        <v>0</v>
      </c>
      <c r="T2207" t="s">
        <v>16</v>
      </c>
      <c r="U2207" t="s">
        <v>16</v>
      </c>
    </row>
    <row r="2208" spans="1:21" x14ac:dyDescent="0.45">
      <c r="A2208" t="s">
        <v>1719</v>
      </c>
      <c r="B2208" t="s">
        <v>306</v>
      </c>
      <c r="C2208" t="s">
        <v>1721</v>
      </c>
      <c r="D2208" t="s">
        <v>1722</v>
      </c>
      <c r="E2208">
        <v>2001</v>
      </c>
      <c r="F2208">
        <v>2001</v>
      </c>
      <c r="G2208" t="s">
        <v>15</v>
      </c>
      <c r="H2208" t="s">
        <v>16</v>
      </c>
      <c r="I2208">
        <v>0</v>
      </c>
      <c r="J2208" t="s">
        <v>15</v>
      </c>
      <c r="K2208">
        <v>0</v>
      </c>
      <c r="L2208">
        <v>0</v>
      </c>
      <c r="M2208">
        <v>35</v>
      </c>
      <c r="N2208">
        <v>35</v>
      </c>
      <c r="O2208">
        <v>35</v>
      </c>
      <c r="P2208">
        <v>24</v>
      </c>
      <c r="Q2208">
        <v>3</v>
      </c>
      <c r="R2208">
        <v>350</v>
      </c>
      <c r="S2208">
        <v>0</v>
      </c>
      <c r="T2208" t="s">
        <v>16</v>
      </c>
      <c r="U2208" t="s">
        <v>16</v>
      </c>
    </row>
    <row r="2209" spans="1:21" x14ac:dyDescent="0.45">
      <c r="A2209" t="s">
        <v>1719</v>
      </c>
      <c r="B2209" t="s">
        <v>306</v>
      </c>
      <c r="C2209" t="s">
        <v>1721</v>
      </c>
      <c r="D2209" t="s">
        <v>1722</v>
      </c>
      <c r="E2209">
        <v>2001</v>
      </c>
      <c r="F2209">
        <v>2001</v>
      </c>
      <c r="G2209" t="s">
        <v>15</v>
      </c>
      <c r="H2209" t="s">
        <v>16</v>
      </c>
      <c r="I2209">
        <v>0</v>
      </c>
      <c r="J2209" t="s">
        <v>15</v>
      </c>
      <c r="K2209">
        <v>0</v>
      </c>
      <c r="L2209">
        <v>0</v>
      </c>
      <c r="M2209">
        <v>35</v>
      </c>
      <c r="N2209">
        <v>14</v>
      </c>
      <c r="O2209">
        <v>14</v>
      </c>
      <c r="P2209">
        <v>0</v>
      </c>
      <c r="Q2209">
        <v>3</v>
      </c>
      <c r="R2209">
        <v>350</v>
      </c>
      <c r="S2209">
        <v>0</v>
      </c>
      <c r="T2209" t="s">
        <v>16</v>
      </c>
      <c r="U2209" t="s">
        <v>16</v>
      </c>
    </row>
    <row r="2210" spans="1:21" x14ac:dyDescent="0.45">
      <c r="A2210" t="s">
        <v>1719</v>
      </c>
      <c r="B2210" t="s">
        <v>306</v>
      </c>
      <c r="C2210" t="s">
        <v>1721</v>
      </c>
      <c r="D2210" t="s">
        <v>1722</v>
      </c>
      <c r="E2210">
        <v>2001</v>
      </c>
      <c r="F2210">
        <v>2001</v>
      </c>
      <c r="G2210" t="s">
        <v>15</v>
      </c>
      <c r="H2210" t="s">
        <v>16</v>
      </c>
      <c r="I2210">
        <v>0</v>
      </c>
      <c r="J2210" t="s">
        <v>15</v>
      </c>
      <c r="K2210">
        <v>0</v>
      </c>
      <c r="L2210">
        <v>0</v>
      </c>
      <c r="M2210">
        <v>35</v>
      </c>
      <c r="N2210">
        <v>18</v>
      </c>
      <c r="O2210">
        <v>18</v>
      </c>
      <c r="P2210">
        <v>0</v>
      </c>
      <c r="Q2210">
        <v>3</v>
      </c>
      <c r="R2210">
        <v>350</v>
      </c>
      <c r="S2210">
        <v>0</v>
      </c>
      <c r="T2210" t="s">
        <v>16</v>
      </c>
      <c r="U2210" t="s">
        <v>16</v>
      </c>
    </row>
    <row r="2211" spans="1:21" x14ac:dyDescent="0.45">
      <c r="A2211" t="s">
        <v>1719</v>
      </c>
      <c r="B2211" t="s">
        <v>306</v>
      </c>
      <c r="C2211" t="s">
        <v>1721</v>
      </c>
      <c r="D2211" t="s">
        <v>1722</v>
      </c>
      <c r="E2211">
        <v>2001</v>
      </c>
      <c r="F2211">
        <v>2001</v>
      </c>
      <c r="G2211" t="s">
        <v>15</v>
      </c>
      <c r="H2211" t="s">
        <v>16</v>
      </c>
      <c r="I2211">
        <v>0</v>
      </c>
      <c r="J2211" t="s">
        <v>15</v>
      </c>
      <c r="K2211">
        <v>0</v>
      </c>
      <c r="L2211">
        <v>0</v>
      </c>
      <c r="M2211">
        <v>35</v>
      </c>
      <c r="N2211">
        <v>22</v>
      </c>
      <c r="O2211">
        <v>22</v>
      </c>
      <c r="P2211">
        <v>0</v>
      </c>
      <c r="Q2211">
        <v>3</v>
      </c>
      <c r="R2211">
        <v>350</v>
      </c>
      <c r="S2211">
        <v>0</v>
      </c>
      <c r="T2211" t="s">
        <v>16</v>
      </c>
      <c r="U2211" t="s">
        <v>16</v>
      </c>
    </row>
    <row r="2212" spans="1:21" x14ac:dyDescent="0.45">
      <c r="A2212" t="s">
        <v>1719</v>
      </c>
      <c r="B2212" t="s">
        <v>306</v>
      </c>
      <c r="C2212" t="s">
        <v>1721</v>
      </c>
      <c r="D2212" t="s">
        <v>1722</v>
      </c>
      <c r="E2212">
        <v>2001</v>
      </c>
      <c r="F2212">
        <v>2001</v>
      </c>
      <c r="G2212" t="s">
        <v>15</v>
      </c>
      <c r="H2212" t="s">
        <v>16</v>
      </c>
      <c r="I2212">
        <v>0</v>
      </c>
      <c r="J2212" t="s">
        <v>15</v>
      </c>
      <c r="K2212">
        <v>0</v>
      </c>
      <c r="L2212">
        <v>0</v>
      </c>
      <c r="M2212">
        <v>35</v>
      </c>
      <c r="N2212">
        <v>25</v>
      </c>
      <c r="O2212">
        <v>25</v>
      </c>
      <c r="P2212">
        <v>0</v>
      </c>
      <c r="Q2212">
        <v>3</v>
      </c>
      <c r="R2212">
        <v>350</v>
      </c>
      <c r="S2212">
        <v>0</v>
      </c>
      <c r="T2212" t="s">
        <v>16</v>
      </c>
      <c r="U2212" t="s">
        <v>16</v>
      </c>
    </row>
    <row r="2213" spans="1:21" x14ac:dyDescent="0.45">
      <c r="A2213" t="s">
        <v>1719</v>
      </c>
      <c r="B2213" t="s">
        <v>306</v>
      </c>
      <c r="C2213" t="s">
        <v>1721</v>
      </c>
      <c r="D2213" t="s">
        <v>1722</v>
      </c>
      <c r="E2213">
        <v>2001</v>
      </c>
      <c r="F2213">
        <v>2001</v>
      </c>
      <c r="G2213" t="s">
        <v>15</v>
      </c>
      <c r="H2213" t="s">
        <v>16</v>
      </c>
      <c r="I2213">
        <v>0</v>
      </c>
      <c r="J2213" t="s">
        <v>15</v>
      </c>
      <c r="K2213">
        <v>0</v>
      </c>
      <c r="L2213">
        <v>0</v>
      </c>
      <c r="M2213">
        <v>35</v>
      </c>
      <c r="N2213">
        <v>28</v>
      </c>
      <c r="O2213">
        <v>28</v>
      </c>
      <c r="P2213">
        <v>0</v>
      </c>
      <c r="Q2213">
        <v>3</v>
      </c>
      <c r="R2213">
        <v>350</v>
      </c>
      <c r="S2213">
        <v>0</v>
      </c>
      <c r="T2213" t="s">
        <v>16</v>
      </c>
      <c r="U2213" t="s">
        <v>16</v>
      </c>
    </row>
    <row r="2214" spans="1:21" x14ac:dyDescent="0.45">
      <c r="A2214" t="s">
        <v>1719</v>
      </c>
      <c r="B2214" t="s">
        <v>306</v>
      </c>
      <c r="C2214" t="s">
        <v>1721</v>
      </c>
      <c r="D2214" t="s">
        <v>1722</v>
      </c>
      <c r="E2214">
        <v>2001</v>
      </c>
      <c r="F2214">
        <v>2001</v>
      </c>
      <c r="G2214" t="s">
        <v>15</v>
      </c>
      <c r="H2214" t="s">
        <v>16</v>
      </c>
      <c r="I2214">
        <v>0</v>
      </c>
      <c r="J2214" t="s">
        <v>15</v>
      </c>
      <c r="K2214">
        <v>0</v>
      </c>
      <c r="L2214">
        <v>0</v>
      </c>
      <c r="M2214">
        <v>35</v>
      </c>
      <c r="N2214">
        <v>32</v>
      </c>
      <c r="O2214">
        <v>32</v>
      </c>
      <c r="P2214">
        <v>0</v>
      </c>
      <c r="Q2214">
        <v>3</v>
      </c>
      <c r="R2214">
        <v>350</v>
      </c>
      <c r="S2214">
        <v>0</v>
      </c>
      <c r="T2214" t="s">
        <v>16</v>
      </c>
      <c r="U2214" t="s">
        <v>16</v>
      </c>
    </row>
    <row r="2215" spans="1:21" x14ac:dyDescent="0.45">
      <c r="A2215" t="s">
        <v>1719</v>
      </c>
      <c r="B2215" t="s">
        <v>306</v>
      </c>
      <c r="C2215" t="s">
        <v>1721</v>
      </c>
      <c r="D2215" t="s">
        <v>1722</v>
      </c>
      <c r="E2215">
        <v>2001</v>
      </c>
      <c r="F2215">
        <v>2001</v>
      </c>
      <c r="G2215" t="s">
        <v>15</v>
      </c>
      <c r="H2215" t="s">
        <v>16</v>
      </c>
      <c r="I2215">
        <v>0</v>
      </c>
      <c r="J2215" t="s">
        <v>15</v>
      </c>
      <c r="K2215">
        <v>0</v>
      </c>
      <c r="L2215">
        <v>0</v>
      </c>
      <c r="M2215">
        <v>35</v>
      </c>
      <c r="N2215">
        <v>35</v>
      </c>
      <c r="O2215">
        <v>35</v>
      </c>
      <c r="P2215">
        <v>0</v>
      </c>
      <c r="Q2215">
        <v>3</v>
      </c>
      <c r="R2215">
        <v>350</v>
      </c>
      <c r="S2215">
        <v>0</v>
      </c>
      <c r="T2215" t="s">
        <v>16</v>
      </c>
      <c r="U2215" t="s">
        <v>16</v>
      </c>
    </row>
    <row r="2216" spans="1:21" x14ac:dyDescent="0.45">
      <c r="A2216" t="s">
        <v>1724</v>
      </c>
      <c r="B2216" t="s">
        <v>384</v>
      </c>
      <c r="C2216" t="s">
        <v>1725</v>
      </c>
      <c r="D2216" t="s">
        <v>1727</v>
      </c>
      <c r="E2216">
        <v>1999</v>
      </c>
      <c r="F2216">
        <v>1999</v>
      </c>
      <c r="G2216" t="s">
        <v>15</v>
      </c>
      <c r="H2216" t="s">
        <v>16</v>
      </c>
      <c r="I2216">
        <v>0</v>
      </c>
      <c r="J2216" t="s">
        <v>15</v>
      </c>
      <c r="K2216">
        <v>0</v>
      </c>
      <c r="L2216">
        <v>0</v>
      </c>
      <c r="M2216">
        <v>70</v>
      </c>
      <c r="N2216">
        <v>10</v>
      </c>
      <c r="O2216">
        <v>10</v>
      </c>
      <c r="P2216">
        <v>16</v>
      </c>
      <c r="Q2216">
        <v>4</v>
      </c>
      <c r="R2216">
        <v>25</v>
      </c>
      <c r="S2216">
        <v>80</v>
      </c>
      <c r="T2216" t="s">
        <v>16</v>
      </c>
      <c r="U2216" t="s">
        <v>16</v>
      </c>
    </row>
    <row r="2217" spans="1:21" x14ac:dyDescent="0.45">
      <c r="A2217" t="s">
        <v>1724</v>
      </c>
      <c r="B2217" t="s">
        <v>384</v>
      </c>
      <c r="C2217" t="s">
        <v>1725</v>
      </c>
      <c r="D2217" t="s">
        <v>1727</v>
      </c>
      <c r="E2217">
        <v>1999</v>
      </c>
      <c r="F2217">
        <v>1999</v>
      </c>
      <c r="G2217" t="s">
        <v>15</v>
      </c>
      <c r="H2217" t="s">
        <v>16</v>
      </c>
      <c r="I2217">
        <v>0</v>
      </c>
      <c r="J2217" t="s">
        <v>15</v>
      </c>
      <c r="K2217">
        <v>0</v>
      </c>
      <c r="L2217">
        <v>0</v>
      </c>
      <c r="M2217">
        <v>70</v>
      </c>
      <c r="N2217">
        <v>15</v>
      </c>
      <c r="O2217">
        <v>15</v>
      </c>
      <c r="P2217">
        <v>16</v>
      </c>
      <c r="Q2217">
        <v>4</v>
      </c>
      <c r="R2217">
        <v>25</v>
      </c>
      <c r="S2217">
        <v>85</v>
      </c>
      <c r="T2217" t="s">
        <v>16</v>
      </c>
      <c r="U2217" t="s">
        <v>16</v>
      </c>
    </row>
    <row r="2218" spans="1:21" x14ac:dyDescent="0.45">
      <c r="A2218" t="s">
        <v>1724</v>
      </c>
      <c r="B2218" t="s">
        <v>384</v>
      </c>
      <c r="C2218" t="s">
        <v>1725</v>
      </c>
      <c r="D2218" t="s">
        <v>1727</v>
      </c>
      <c r="E2218">
        <v>1999</v>
      </c>
      <c r="F2218">
        <v>1999</v>
      </c>
      <c r="G2218" t="s">
        <v>15</v>
      </c>
      <c r="H2218" t="s">
        <v>16</v>
      </c>
      <c r="I2218">
        <v>0</v>
      </c>
      <c r="J2218" t="s">
        <v>15</v>
      </c>
      <c r="K2218">
        <v>0</v>
      </c>
      <c r="L2218">
        <v>0</v>
      </c>
      <c r="M2218">
        <v>70</v>
      </c>
      <c r="N2218">
        <v>20</v>
      </c>
      <c r="O2218">
        <v>20</v>
      </c>
      <c r="P2218">
        <v>16</v>
      </c>
      <c r="Q2218">
        <v>4</v>
      </c>
      <c r="R2218">
        <v>25</v>
      </c>
      <c r="S2218">
        <v>80</v>
      </c>
      <c r="T2218" t="s">
        <v>16</v>
      </c>
      <c r="U2218" t="s">
        <v>16</v>
      </c>
    </row>
    <row r="2219" spans="1:21" x14ac:dyDescent="0.45">
      <c r="A2219" t="s">
        <v>1724</v>
      </c>
      <c r="B2219" t="s">
        <v>384</v>
      </c>
      <c r="C2219" t="s">
        <v>1725</v>
      </c>
      <c r="D2219" t="s">
        <v>1727</v>
      </c>
      <c r="E2219">
        <v>1999</v>
      </c>
      <c r="F2219">
        <v>1999</v>
      </c>
      <c r="G2219" t="s">
        <v>15</v>
      </c>
      <c r="H2219" t="s">
        <v>16</v>
      </c>
      <c r="I2219">
        <v>0</v>
      </c>
      <c r="J2219" t="s">
        <v>15</v>
      </c>
      <c r="K2219">
        <v>0</v>
      </c>
      <c r="L2219">
        <v>0</v>
      </c>
      <c r="M2219">
        <v>70</v>
      </c>
      <c r="N2219">
        <v>25</v>
      </c>
      <c r="O2219">
        <v>25</v>
      </c>
      <c r="P2219">
        <v>16</v>
      </c>
      <c r="Q2219">
        <v>4</v>
      </c>
      <c r="R2219">
        <v>25</v>
      </c>
      <c r="S2219">
        <v>75</v>
      </c>
      <c r="T2219" t="s">
        <v>16</v>
      </c>
      <c r="U2219" t="s">
        <v>16</v>
      </c>
    </row>
    <row r="2220" spans="1:21" x14ac:dyDescent="0.45">
      <c r="A2220" t="s">
        <v>1724</v>
      </c>
      <c r="B2220" t="s">
        <v>384</v>
      </c>
      <c r="C2220" t="s">
        <v>1725</v>
      </c>
      <c r="D2220" t="s">
        <v>1727</v>
      </c>
      <c r="E2220">
        <v>1999</v>
      </c>
      <c r="F2220">
        <v>1999</v>
      </c>
      <c r="G2220" t="s">
        <v>15</v>
      </c>
      <c r="H2220" t="s">
        <v>16</v>
      </c>
      <c r="I2220">
        <v>0</v>
      </c>
      <c r="J2220" t="s">
        <v>15</v>
      </c>
      <c r="K2220">
        <v>0</v>
      </c>
      <c r="L2220">
        <v>0</v>
      </c>
      <c r="M2220">
        <v>70</v>
      </c>
      <c r="N2220">
        <v>25</v>
      </c>
      <c r="O2220">
        <v>15</v>
      </c>
      <c r="P2220">
        <v>16</v>
      </c>
      <c r="Q2220">
        <v>4</v>
      </c>
      <c r="R2220">
        <v>25</v>
      </c>
      <c r="S2220">
        <v>85</v>
      </c>
      <c r="T2220" t="s">
        <v>16</v>
      </c>
      <c r="U2220" t="s">
        <v>16</v>
      </c>
    </row>
    <row r="2221" spans="1:21" x14ac:dyDescent="0.45">
      <c r="A2221" t="s">
        <v>1724</v>
      </c>
      <c r="B2221" t="s">
        <v>384</v>
      </c>
      <c r="C2221" t="s">
        <v>1725</v>
      </c>
      <c r="D2221" t="s">
        <v>1727</v>
      </c>
      <c r="E2221">
        <v>1999</v>
      </c>
      <c r="F2221">
        <v>1999</v>
      </c>
      <c r="G2221" t="s">
        <v>15</v>
      </c>
      <c r="H2221" t="s">
        <v>16</v>
      </c>
      <c r="I2221">
        <v>0</v>
      </c>
      <c r="J2221" t="s">
        <v>15</v>
      </c>
      <c r="K2221">
        <v>0</v>
      </c>
      <c r="L2221">
        <v>0</v>
      </c>
      <c r="M2221">
        <v>70</v>
      </c>
      <c r="N2221">
        <v>10</v>
      </c>
      <c r="O2221">
        <v>10</v>
      </c>
      <c r="P2221">
        <v>0</v>
      </c>
      <c r="Q2221">
        <v>4</v>
      </c>
      <c r="R2221">
        <v>25</v>
      </c>
      <c r="S2221">
        <v>80</v>
      </c>
      <c r="T2221" t="s">
        <v>16</v>
      </c>
      <c r="U2221" t="s">
        <v>16</v>
      </c>
    </row>
    <row r="2222" spans="1:21" x14ac:dyDescent="0.45">
      <c r="A2222" t="s">
        <v>1724</v>
      </c>
      <c r="B2222" t="s">
        <v>384</v>
      </c>
      <c r="C2222" t="s">
        <v>1725</v>
      </c>
      <c r="D2222" t="s">
        <v>1727</v>
      </c>
      <c r="E2222">
        <v>1999</v>
      </c>
      <c r="F2222">
        <v>1999</v>
      </c>
      <c r="G2222" t="s">
        <v>15</v>
      </c>
      <c r="H2222" t="s">
        <v>16</v>
      </c>
      <c r="I2222">
        <v>0</v>
      </c>
      <c r="J2222" t="s">
        <v>15</v>
      </c>
      <c r="K2222">
        <v>0</v>
      </c>
      <c r="L2222">
        <v>0</v>
      </c>
      <c r="M2222">
        <v>70</v>
      </c>
      <c r="N2222">
        <v>15</v>
      </c>
      <c r="O2222">
        <v>15</v>
      </c>
      <c r="P2222">
        <v>0</v>
      </c>
      <c r="Q2222">
        <v>4</v>
      </c>
      <c r="R2222">
        <v>25</v>
      </c>
      <c r="S2222">
        <v>90</v>
      </c>
      <c r="T2222" t="s">
        <v>16</v>
      </c>
      <c r="U2222" t="s">
        <v>16</v>
      </c>
    </row>
    <row r="2223" spans="1:21" x14ac:dyDescent="0.45">
      <c r="A2223" t="s">
        <v>1724</v>
      </c>
      <c r="B2223" t="s">
        <v>384</v>
      </c>
      <c r="C2223" t="s">
        <v>1725</v>
      </c>
      <c r="D2223" t="s">
        <v>1727</v>
      </c>
      <c r="E2223">
        <v>1999</v>
      </c>
      <c r="F2223">
        <v>1999</v>
      </c>
      <c r="G2223" t="s">
        <v>15</v>
      </c>
      <c r="H2223" t="s">
        <v>16</v>
      </c>
      <c r="I2223">
        <v>0</v>
      </c>
      <c r="J2223" t="s">
        <v>15</v>
      </c>
      <c r="K2223">
        <v>0</v>
      </c>
      <c r="L2223">
        <v>0</v>
      </c>
      <c r="M2223">
        <v>70</v>
      </c>
      <c r="N2223">
        <v>20</v>
      </c>
      <c r="O2223">
        <v>20</v>
      </c>
      <c r="P2223">
        <v>0</v>
      </c>
      <c r="Q2223">
        <v>4</v>
      </c>
      <c r="R2223">
        <v>25</v>
      </c>
      <c r="S2223">
        <v>75</v>
      </c>
      <c r="T2223" t="s">
        <v>16</v>
      </c>
      <c r="U2223" t="s">
        <v>16</v>
      </c>
    </row>
    <row r="2224" spans="1:21" x14ac:dyDescent="0.45">
      <c r="A2224" t="s">
        <v>1724</v>
      </c>
      <c r="B2224" t="s">
        <v>384</v>
      </c>
      <c r="C2224" t="s">
        <v>1725</v>
      </c>
      <c r="D2224" t="s">
        <v>1727</v>
      </c>
      <c r="E2224">
        <v>1999</v>
      </c>
      <c r="F2224">
        <v>1999</v>
      </c>
      <c r="G2224" t="s">
        <v>15</v>
      </c>
      <c r="H2224" t="s">
        <v>16</v>
      </c>
      <c r="I2224">
        <v>0</v>
      </c>
      <c r="J2224" t="s">
        <v>15</v>
      </c>
      <c r="K2224">
        <v>0</v>
      </c>
      <c r="L2224">
        <v>0</v>
      </c>
      <c r="M2224">
        <v>70</v>
      </c>
      <c r="N2224">
        <v>25</v>
      </c>
      <c r="O2224">
        <v>25</v>
      </c>
      <c r="P2224">
        <v>0</v>
      </c>
      <c r="Q2224">
        <v>4</v>
      </c>
      <c r="R2224">
        <v>25</v>
      </c>
      <c r="S2224">
        <v>72</v>
      </c>
      <c r="T2224" t="s">
        <v>16</v>
      </c>
      <c r="U2224" t="s">
        <v>16</v>
      </c>
    </row>
    <row r="2225" spans="1:21" x14ac:dyDescent="0.45">
      <c r="A2225" t="s">
        <v>1724</v>
      </c>
      <c r="B2225" t="s">
        <v>384</v>
      </c>
      <c r="C2225" t="s">
        <v>1725</v>
      </c>
      <c r="D2225" t="s">
        <v>1727</v>
      </c>
      <c r="E2225">
        <v>1999</v>
      </c>
      <c r="F2225">
        <v>1999</v>
      </c>
      <c r="G2225" t="s">
        <v>15</v>
      </c>
      <c r="H2225" t="s">
        <v>16</v>
      </c>
      <c r="I2225">
        <v>0</v>
      </c>
      <c r="J2225" t="s">
        <v>15</v>
      </c>
      <c r="K2225">
        <v>0</v>
      </c>
      <c r="L2225">
        <v>0</v>
      </c>
      <c r="M2225">
        <v>70</v>
      </c>
      <c r="N2225">
        <v>25</v>
      </c>
      <c r="O2225">
        <v>15</v>
      </c>
      <c r="P2225">
        <v>0</v>
      </c>
      <c r="Q2225">
        <v>4</v>
      </c>
      <c r="R2225">
        <v>25</v>
      </c>
      <c r="S2225">
        <v>80</v>
      </c>
      <c r="T2225" t="s">
        <v>16</v>
      </c>
      <c r="U2225" t="s">
        <v>16</v>
      </c>
    </row>
    <row r="2226" spans="1:21" x14ac:dyDescent="0.45">
      <c r="A2226" t="s">
        <v>1724</v>
      </c>
      <c r="B2226" t="s">
        <v>66</v>
      </c>
      <c r="C2226" t="s">
        <v>1726</v>
      </c>
      <c r="D2226" t="s">
        <v>1728</v>
      </c>
      <c r="E2226">
        <v>1999</v>
      </c>
      <c r="F2226">
        <v>1999</v>
      </c>
      <c r="G2226" t="s">
        <v>15</v>
      </c>
      <c r="H2226" t="s">
        <v>16</v>
      </c>
      <c r="I2226">
        <v>0</v>
      </c>
      <c r="J2226" t="s">
        <v>15</v>
      </c>
      <c r="K2226">
        <v>0</v>
      </c>
      <c r="L2226">
        <v>0</v>
      </c>
      <c r="M2226">
        <v>70</v>
      </c>
      <c r="N2226">
        <v>10</v>
      </c>
      <c r="O2226">
        <v>10</v>
      </c>
      <c r="P2226">
        <v>16</v>
      </c>
      <c r="Q2226">
        <v>4</v>
      </c>
      <c r="R2226">
        <v>25</v>
      </c>
      <c r="S2226">
        <v>76</v>
      </c>
      <c r="T2226" t="s">
        <v>16</v>
      </c>
      <c r="U2226" t="s">
        <v>16</v>
      </c>
    </row>
    <row r="2227" spans="1:21" x14ac:dyDescent="0.45">
      <c r="A2227" t="s">
        <v>1724</v>
      </c>
      <c r="B2227" t="s">
        <v>66</v>
      </c>
      <c r="C2227" t="s">
        <v>1726</v>
      </c>
      <c r="D2227" t="s">
        <v>1728</v>
      </c>
      <c r="E2227">
        <v>1999</v>
      </c>
      <c r="F2227">
        <v>1999</v>
      </c>
      <c r="G2227" t="s">
        <v>15</v>
      </c>
      <c r="H2227" t="s">
        <v>16</v>
      </c>
      <c r="I2227">
        <v>0</v>
      </c>
      <c r="J2227" t="s">
        <v>15</v>
      </c>
      <c r="K2227">
        <v>0</v>
      </c>
      <c r="L2227">
        <v>0</v>
      </c>
      <c r="M2227">
        <v>70</v>
      </c>
      <c r="N2227">
        <v>15</v>
      </c>
      <c r="O2227">
        <v>15</v>
      </c>
      <c r="P2227">
        <v>16</v>
      </c>
      <c r="Q2227">
        <v>4</v>
      </c>
      <c r="R2227">
        <v>25</v>
      </c>
      <c r="S2227">
        <v>76</v>
      </c>
      <c r="T2227" t="s">
        <v>16</v>
      </c>
      <c r="U2227" t="s">
        <v>16</v>
      </c>
    </row>
    <row r="2228" spans="1:21" x14ac:dyDescent="0.45">
      <c r="A2228" t="s">
        <v>1724</v>
      </c>
      <c r="B2228" t="s">
        <v>66</v>
      </c>
      <c r="C2228" t="s">
        <v>1726</v>
      </c>
      <c r="D2228" t="s">
        <v>1728</v>
      </c>
      <c r="E2228">
        <v>1999</v>
      </c>
      <c r="F2228">
        <v>1999</v>
      </c>
      <c r="G2228" t="s">
        <v>15</v>
      </c>
      <c r="H2228" t="s">
        <v>16</v>
      </c>
      <c r="I2228">
        <v>0</v>
      </c>
      <c r="J2228" t="s">
        <v>15</v>
      </c>
      <c r="K2228">
        <v>0</v>
      </c>
      <c r="L2228">
        <v>0</v>
      </c>
      <c r="M2228">
        <v>70</v>
      </c>
      <c r="N2228">
        <v>20</v>
      </c>
      <c r="O2228">
        <v>20</v>
      </c>
      <c r="P2228">
        <v>16</v>
      </c>
      <c r="Q2228">
        <v>4</v>
      </c>
      <c r="R2228">
        <v>25</v>
      </c>
      <c r="S2228">
        <v>82</v>
      </c>
      <c r="T2228" t="s">
        <v>16</v>
      </c>
      <c r="U2228" t="s">
        <v>16</v>
      </c>
    </row>
    <row r="2229" spans="1:21" x14ac:dyDescent="0.45">
      <c r="A2229" t="s">
        <v>1724</v>
      </c>
      <c r="B2229" t="s">
        <v>66</v>
      </c>
      <c r="C2229" t="s">
        <v>1726</v>
      </c>
      <c r="D2229" t="s">
        <v>1728</v>
      </c>
      <c r="E2229">
        <v>1999</v>
      </c>
      <c r="F2229">
        <v>1999</v>
      </c>
      <c r="G2229" t="s">
        <v>15</v>
      </c>
      <c r="H2229" t="s">
        <v>16</v>
      </c>
      <c r="I2229">
        <v>0</v>
      </c>
      <c r="J2229" t="s">
        <v>15</v>
      </c>
      <c r="K2229">
        <v>0</v>
      </c>
      <c r="L2229">
        <v>0</v>
      </c>
      <c r="M2229">
        <v>70</v>
      </c>
      <c r="N2229">
        <v>25</v>
      </c>
      <c r="O2229">
        <v>25</v>
      </c>
      <c r="P2229">
        <v>16</v>
      </c>
      <c r="Q2229">
        <v>4</v>
      </c>
      <c r="R2229">
        <v>25</v>
      </c>
      <c r="S2229">
        <v>79</v>
      </c>
      <c r="T2229" t="s">
        <v>16</v>
      </c>
      <c r="U2229" t="s">
        <v>16</v>
      </c>
    </row>
    <row r="2230" spans="1:21" x14ac:dyDescent="0.45">
      <c r="A2230" t="s">
        <v>1724</v>
      </c>
      <c r="B2230" t="s">
        <v>66</v>
      </c>
      <c r="C2230" t="s">
        <v>1726</v>
      </c>
      <c r="D2230" t="s">
        <v>1728</v>
      </c>
      <c r="E2230">
        <v>1999</v>
      </c>
      <c r="F2230">
        <v>1999</v>
      </c>
      <c r="G2230" t="s">
        <v>15</v>
      </c>
      <c r="H2230" t="s">
        <v>16</v>
      </c>
      <c r="I2230">
        <v>0</v>
      </c>
      <c r="J2230" t="s">
        <v>15</v>
      </c>
      <c r="K2230">
        <v>0</v>
      </c>
      <c r="L2230">
        <v>0</v>
      </c>
      <c r="M2230">
        <v>70</v>
      </c>
      <c r="N2230">
        <v>25</v>
      </c>
      <c r="O2230">
        <v>15</v>
      </c>
      <c r="P2230">
        <v>16</v>
      </c>
      <c r="Q2230">
        <v>4</v>
      </c>
      <c r="R2230">
        <v>25</v>
      </c>
      <c r="S2230">
        <v>85</v>
      </c>
      <c r="T2230" t="s">
        <v>16</v>
      </c>
      <c r="U2230" t="s">
        <v>16</v>
      </c>
    </row>
    <row r="2231" spans="1:21" x14ac:dyDescent="0.45">
      <c r="A2231" t="s">
        <v>1724</v>
      </c>
      <c r="B2231" t="s">
        <v>66</v>
      </c>
      <c r="C2231" t="s">
        <v>1726</v>
      </c>
      <c r="D2231" t="s">
        <v>1728</v>
      </c>
      <c r="E2231">
        <v>1999</v>
      </c>
      <c r="F2231">
        <v>1999</v>
      </c>
      <c r="G2231" t="s">
        <v>15</v>
      </c>
      <c r="H2231" t="s">
        <v>16</v>
      </c>
      <c r="I2231">
        <v>0</v>
      </c>
      <c r="J2231" t="s">
        <v>15</v>
      </c>
      <c r="K2231">
        <v>0</v>
      </c>
      <c r="L2231">
        <v>0</v>
      </c>
      <c r="M2231">
        <v>70</v>
      </c>
      <c r="N2231">
        <v>10</v>
      </c>
      <c r="O2231">
        <v>10</v>
      </c>
      <c r="P2231">
        <v>0</v>
      </c>
      <c r="Q2231">
        <v>4</v>
      </c>
      <c r="R2231">
        <v>25</v>
      </c>
      <c r="S2231">
        <v>70</v>
      </c>
      <c r="T2231" t="s">
        <v>16</v>
      </c>
      <c r="U2231" t="s">
        <v>16</v>
      </c>
    </row>
    <row r="2232" spans="1:21" x14ac:dyDescent="0.45">
      <c r="A2232" t="s">
        <v>1724</v>
      </c>
      <c r="B2232" t="s">
        <v>66</v>
      </c>
      <c r="C2232" t="s">
        <v>1726</v>
      </c>
      <c r="D2232" t="s">
        <v>1728</v>
      </c>
      <c r="E2232">
        <v>1999</v>
      </c>
      <c r="F2232">
        <v>1999</v>
      </c>
      <c r="G2232" t="s">
        <v>15</v>
      </c>
      <c r="H2232" t="s">
        <v>16</v>
      </c>
      <c r="I2232">
        <v>0</v>
      </c>
      <c r="J2232" t="s">
        <v>15</v>
      </c>
      <c r="K2232">
        <v>0</v>
      </c>
      <c r="L2232">
        <v>0</v>
      </c>
      <c r="M2232">
        <v>70</v>
      </c>
      <c r="N2232">
        <v>15</v>
      </c>
      <c r="O2232">
        <v>15</v>
      </c>
      <c r="P2232">
        <v>0</v>
      </c>
      <c r="Q2232">
        <v>4</v>
      </c>
      <c r="R2232">
        <v>25</v>
      </c>
      <c r="S2232">
        <v>70</v>
      </c>
      <c r="T2232" t="s">
        <v>16</v>
      </c>
      <c r="U2232" t="s">
        <v>16</v>
      </c>
    </row>
    <row r="2233" spans="1:21" x14ac:dyDescent="0.45">
      <c r="A2233" t="s">
        <v>1724</v>
      </c>
      <c r="B2233" t="s">
        <v>66</v>
      </c>
      <c r="C2233" t="s">
        <v>1726</v>
      </c>
      <c r="D2233" t="s">
        <v>1728</v>
      </c>
      <c r="E2233">
        <v>1999</v>
      </c>
      <c r="F2233">
        <v>1999</v>
      </c>
      <c r="G2233" t="s">
        <v>15</v>
      </c>
      <c r="H2233" t="s">
        <v>16</v>
      </c>
      <c r="I2233">
        <v>0</v>
      </c>
      <c r="J2233" t="s">
        <v>15</v>
      </c>
      <c r="K2233">
        <v>0</v>
      </c>
      <c r="L2233">
        <v>0</v>
      </c>
      <c r="M2233">
        <v>70</v>
      </c>
      <c r="N2233">
        <v>20</v>
      </c>
      <c r="O2233">
        <v>20</v>
      </c>
      <c r="P2233">
        <v>0</v>
      </c>
      <c r="Q2233">
        <v>4</v>
      </c>
      <c r="R2233">
        <v>25</v>
      </c>
      <c r="S2233">
        <v>76</v>
      </c>
      <c r="T2233" t="s">
        <v>16</v>
      </c>
      <c r="U2233" t="s">
        <v>16</v>
      </c>
    </row>
    <row r="2234" spans="1:21" x14ac:dyDescent="0.45">
      <c r="A2234" t="s">
        <v>1724</v>
      </c>
      <c r="B2234" t="s">
        <v>66</v>
      </c>
      <c r="C2234" t="s">
        <v>1726</v>
      </c>
      <c r="D2234" t="s">
        <v>1728</v>
      </c>
      <c r="E2234">
        <v>1999</v>
      </c>
      <c r="F2234">
        <v>1999</v>
      </c>
      <c r="G2234" t="s">
        <v>15</v>
      </c>
      <c r="H2234" t="s">
        <v>16</v>
      </c>
      <c r="I2234">
        <v>0</v>
      </c>
      <c r="J2234" t="s">
        <v>15</v>
      </c>
      <c r="K2234">
        <v>0</v>
      </c>
      <c r="L2234">
        <v>0</v>
      </c>
      <c r="M2234">
        <v>70</v>
      </c>
      <c r="N2234">
        <v>25</v>
      </c>
      <c r="O2234">
        <v>25</v>
      </c>
      <c r="P2234">
        <v>0</v>
      </c>
      <c r="Q2234">
        <v>4</v>
      </c>
      <c r="R2234">
        <v>25</v>
      </c>
      <c r="S2234">
        <v>58</v>
      </c>
      <c r="T2234" t="s">
        <v>16</v>
      </c>
      <c r="U2234" t="s">
        <v>16</v>
      </c>
    </row>
    <row r="2235" spans="1:21" x14ac:dyDescent="0.45">
      <c r="A2235" t="s">
        <v>1724</v>
      </c>
      <c r="B2235" t="s">
        <v>66</v>
      </c>
      <c r="C2235" t="s">
        <v>1726</v>
      </c>
      <c r="D2235" t="s">
        <v>1728</v>
      </c>
      <c r="E2235">
        <v>1999</v>
      </c>
      <c r="F2235">
        <v>1999</v>
      </c>
      <c r="G2235" t="s">
        <v>15</v>
      </c>
      <c r="H2235" t="s">
        <v>16</v>
      </c>
      <c r="I2235">
        <v>0</v>
      </c>
      <c r="J2235" t="s">
        <v>15</v>
      </c>
      <c r="K2235">
        <v>0</v>
      </c>
      <c r="L2235">
        <v>0</v>
      </c>
      <c r="M2235">
        <v>70</v>
      </c>
      <c r="N2235">
        <v>25</v>
      </c>
      <c r="O2235">
        <v>15</v>
      </c>
      <c r="P2235">
        <v>0</v>
      </c>
      <c r="Q2235">
        <v>4</v>
      </c>
      <c r="R2235">
        <v>25</v>
      </c>
      <c r="S2235">
        <v>74</v>
      </c>
      <c r="T2235" t="s">
        <v>16</v>
      </c>
      <c r="U2235" t="s">
        <v>16</v>
      </c>
    </row>
    <row r="2236" spans="1:21" x14ac:dyDescent="0.45">
      <c r="A2236" t="s">
        <v>1729</v>
      </c>
      <c r="B2236" t="s">
        <v>1730</v>
      </c>
      <c r="C2236" t="s">
        <v>1731</v>
      </c>
      <c r="D2236" t="s">
        <v>1732</v>
      </c>
      <c r="E2236">
        <v>1999</v>
      </c>
      <c r="F2236">
        <v>2000</v>
      </c>
      <c r="G2236" t="s">
        <v>15</v>
      </c>
      <c r="H2236" t="s">
        <v>16</v>
      </c>
      <c r="I2236">
        <v>0</v>
      </c>
      <c r="J2236" t="s">
        <v>17</v>
      </c>
      <c r="K2236">
        <v>0</v>
      </c>
      <c r="L2236">
        <v>0</v>
      </c>
      <c r="M2236">
        <v>175</v>
      </c>
      <c r="N2236">
        <v>30</v>
      </c>
      <c r="O2236">
        <v>30</v>
      </c>
      <c r="P2236">
        <v>0</v>
      </c>
      <c r="Q2236">
        <v>240</v>
      </c>
      <c r="R2236">
        <v>1</v>
      </c>
      <c r="S2236">
        <v>6</v>
      </c>
      <c r="T2236" t="s">
        <v>16</v>
      </c>
      <c r="U2236" t="s">
        <v>16</v>
      </c>
    </row>
    <row r="2237" spans="1:21" x14ac:dyDescent="0.45">
      <c r="A2237" t="s">
        <v>1729</v>
      </c>
      <c r="B2237" t="s">
        <v>1730</v>
      </c>
      <c r="C2237" t="s">
        <v>1731</v>
      </c>
      <c r="D2237" t="s">
        <v>1732</v>
      </c>
      <c r="E2237">
        <v>1999</v>
      </c>
      <c r="F2237">
        <v>2000</v>
      </c>
      <c r="G2237" t="s">
        <v>15</v>
      </c>
      <c r="H2237" t="s">
        <v>16</v>
      </c>
      <c r="I2237">
        <v>0</v>
      </c>
      <c r="J2237" t="s">
        <v>17</v>
      </c>
      <c r="K2237">
        <v>0</v>
      </c>
      <c r="L2237">
        <v>0</v>
      </c>
      <c r="M2237">
        <v>175</v>
      </c>
      <c r="N2237">
        <v>16</v>
      </c>
      <c r="O2237">
        <v>16</v>
      </c>
      <c r="P2237">
        <v>0</v>
      </c>
      <c r="Q2237">
        <v>240</v>
      </c>
      <c r="R2237">
        <v>1</v>
      </c>
      <c r="S2237">
        <v>2</v>
      </c>
      <c r="T2237" t="s">
        <v>16</v>
      </c>
      <c r="U2237" t="s">
        <v>16</v>
      </c>
    </row>
    <row r="2238" spans="1:21" x14ac:dyDescent="0.45">
      <c r="A2238" t="s">
        <v>1729</v>
      </c>
      <c r="B2238" t="s">
        <v>1730</v>
      </c>
      <c r="C2238" t="s">
        <v>1731</v>
      </c>
      <c r="D2238" t="s">
        <v>1732</v>
      </c>
      <c r="E2238">
        <v>1999</v>
      </c>
      <c r="F2238">
        <v>2000</v>
      </c>
      <c r="G2238" t="s">
        <v>15</v>
      </c>
      <c r="H2238" t="s">
        <v>16</v>
      </c>
      <c r="I2238">
        <v>0</v>
      </c>
      <c r="J2238" t="s">
        <v>17</v>
      </c>
      <c r="K2238">
        <v>0</v>
      </c>
      <c r="L2238">
        <v>0</v>
      </c>
      <c r="M2238">
        <v>175</v>
      </c>
      <c r="N2238">
        <v>30</v>
      </c>
      <c r="O2238">
        <v>16</v>
      </c>
      <c r="P2238">
        <v>0</v>
      </c>
      <c r="Q2238">
        <v>240</v>
      </c>
      <c r="R2238">
        <v>1</v>
      </c>
      <c r="S2238">
        <v>40</v>
      </c>
      <c r="T2238" t="s">
        <v>16</v>
      </c>
      <c r="U2238" t="s">
        <v>16</v>
      </c>
    </row>
    <row r="2239" spans="1:21" x14ac:dyDescent="0.45">
      <c r="A2239" t="s">
        <v>1729</v>
      </c>
      <c r="B2239" t="s">
        <v>1730</v>
      </c>
      <c r="C2239" t="s">
        <v>1731</v>
      </c>
      <c r="D2239" t="s">
        <v>1732</v>
      </c>
      <c r="E2239">
        <v>1999</v>
      </c>
      <c r="F2239">
        <v>2000</v>
      </c>
      <c r="G2239" t="s">
        <v>15</v>
      </c>
      <c r="H2239" t="s">
        <v>16</v>
      </c>
      <c r="I2239">
        <v>0</v>
      </c>
      <c r="J2239" t="s">
        <v>17</v>
      </c>
      <c r="K2239">
        <v>0</v>
      </c>
      <c r="L2239">
        <v>0</v>
      </c>
      <c r="M2239">
        <v>175</v>
      </c>
      <c r="N2239">
        <v>30</v>
      </c>
      <c r="O2239">
        <v>30</v>
      </c>
      <c r="P2239">
        <v>24</v>
      </c>
      <c r="Q2239">
        <v>240</v>
      </c>
      <c r="R2239">
        <v>1</v>
      </c>
      <c r="S2239">
        <v>9</v>
      </c>
      <c r="T2239" t="s">
        <v>16</v>
      </c>
      <c r="U2239" t="s">
        <v>16</v>
      </c>
    </row>
    <row r="2240" spans="1:21" x14ac:dyDescent="0.45">
      <c r="A2240" t="s">
        <v>1729</v>
      </c>
      <c r="B2240" t="s">
        <v>1730</v>
      </c>
      <c r="C2240" t="s">
        <v>1731</v>
      </c>
      <c r="D2240" t="s">
        <v>1732</v>
      </c>
      <c r="E2240">
        <v>1999</v>
      </c>
      <c r="F2240">
        <v>2000</v>
      </c>
      <c r="G2240" t="s">
        <v>15</v>
      </c>
      <c r="H2240" t="s">
        <v>16</v>
      </c>
      <c r="I2240">
        <v>0</v>
      </c>
      <c r="J2240" t="s">
        <v>17</v>
      </c>
      <c r="K2240">
        <v>0</v>
      </c>
      <c r="L2240">
        <v>0</v>
      </c>
      <c r="M2240">
        <v>175</v>
      </c>
      <c r="N2240">
        <v>16</v>
      </c>
      <c r="O2240">
        <v>16</v>
      </c>
      <c r="P2240">
        <v>24</v>
      </c>
      <c r="Q2240">
        <v>240</v>
      </c>
      <c r="R2240">
        <v>1</v>
      </c>
      <c r="S2240">
        <v>22</v>
      </c>
      <c r="T2240" t="s">
        <v>16</v>
      </c>
      <c r="U2240" t="s">
        <v>16</v>
      </c>
    </row>
    <row r="2241" spans="1:21" x14ac:dyDescent="0.45">
      <c r="A2241" t="s">
        <v>1729</v>
      </c>
      <c r="B2241" t="s">
        <v>1730</v>
      </c>
      <c r="C2241" t="s">
        <v>1731</v>
      </c>
      <c r="D2241" t="s">
        <v>1732</v>
      </c>
      <c r="E2241">
        <v>1999</v>
      </c>
      <c r="F2241">
        <v>2000</v>
      </c>
      <c r="G2241" t="s">
        <v>15</v>
      </c>
      <c r="H2241" t="s">
        <v>16</v>
      </c>
      <c r="I2241">
        <v>0</v>
      </c>
      <c r="J2241" t="s">
        <v>17</v>
      </c>
      <c r="K2241">
        <v>0</v>
      </c>
      <c r="L2241">
        <v>0</v>
      </c>
      <c r="M2241">
        <v>175</v>
      </c>
      <c r="N2241">
        <v>30</v>
      </c>
      <c r="O2241">
        <v>16</v>
      </c>
      <c r="P2241">
        <v>24</v>
      </c>
      <c r="Q2241">
        <v>240</v>
      </c>
      <c r="R2241">
        <v>1</v>
      </c>
      <c r="S2241">
        <v>57</v>
      </c>
      <c r="T2241" t="s">
        <v>16</v>
      </c>
      <c r="U2241" t="s">
        <v>16</v>
      </c>
    </row>
    <row r="2242" spans="1:21" x14ac:dyDescent="0.45">
      <c r="A2242" t="s">
        <v>1729</v>
      </c>
      <c r="B2242" t="s">
        <v>1730</v>
      </c>
      <c r="C2242" t="s">
        <v>1731</v>
      </c>
      <c r="D2242" t="s">
        <v>1732</v>
      </c>
      <c r="E2242">
        <v>1999</v>
      </c>
      <c r="F2242">
        <v>2000</v>
      </c>
      <c r="G2242" t="s">
        <v>15</v>
      </c>
      <c r="H2242" t="s">
        <v>16</v>
      </c>
      <c r="I2242">
        <v>0</v>
      </c>
      <c r="J2242" t="s">
        <v>17</v>
      </c>
      <c r="K2242">
        <v>0</v>
      </c>
      <c r="L2242">
        <v>0</v>
      </c>
      <c r="M2242">
        <v>175</v>
      </c>
      <c r="N2242">
        <v>30</v>
      </c>
      <c r="O2242">
        <v>30</v>
      </c>
      <c r="P2242">
        <v>16</v>
      </c>
      <c r="Q2242">
        <v>240</v>
      </c>
      <c r="R2242">
        <v>1</v>
      </c>
      <c r="S2242">
        <v>5</v>
      </c>
      <c r="T2242" t="s">
        <v>16</v>
      </c>
      <c r="U2242" t="s">
        <v>16</v>
      </c>
    </row>
    <row r="2243" spans="1:21" x14ac:dyDescent="0.45">
      <c r="A2243" t="s">
        <v>1729</v>
      </c>
      <c r="B2243" t="s">
        <v>1730</v>
      </c>
      <c r="C2243" t="s">
        <v>1731</v>
      </c>
      <c r="D2243" t="s">
        <v>1732</v>
      </c>
      <c r="E2243">
        <v>1999</v>
      </c>
      <c r="F2243">
        <v>2000</v>
      </c>
      <c r="G2243" t="s">
        <v>15</v>
      </c>
      <c r="H2243" t="s">
        <v>16</v>
      </c>
      <c r="I2243">
        <v>0</v>
      </c>
      <c r="J2243" t="s">
        <v>17</v>
      </c>
      <c r="K2243">
        <v>0</v>
      </c>
      <c r="L2243">
        <v>0</v>
      </c>
      <c r="M2243">
        <v>175</v>
      </c>
      <c r="N2243">
        <v>16</v>
      </c>
      <c r="O2243">
        <v>16</v>
      </c>
      <c r="P2243">
        <v>16</v>
      </c>
      <c r="Q2243">
        <v>240</v>
      </c>
      <c r="R2243">
        <v>1</v>
      </c>
      <c r="S2243">
        <v>3</v>
      </c>
      <c r="T2243" t="s">
        <v>16</v>
      </c>
      <c r="U2243" t="s">
        <v>16</v>
      </c>
    </row>
    <row r="2244" spans="1:21" x14ac:dyDescent="0.45">
      <c r="A2244" t="s">
        <v>1729</v>
      </c>
      <c r="B2244" t="s">
        <v>1730</v>
      </c>
      <c r="C2244" t="s">
        <v>1731</v>
      </c>
      <c r="D2244" t="s">
        <v>1732</v>
      </c>
      <c r="E2244">
        <v>1999</v>
      </c>
      <c r="F2244">
        <v>2000</v>
      </c>
      <c r="G2244" t="s">
        <v>15</v>
      </c>
      <c r="H2244" t="s">
        <v>16</v>
      </c>
      <c r="I2244">
        <v>0</v>
      </c>
      <c r="J2244" t="s">
        <v>17</v>
      </c>
      <c r="K2244">
        <v>0</v>
      </c>
      <c r="L2244">
        <v>0</v>
      </c>
      <c r="M2244">
        <v>175</v>
      </c>
      <c r="N2244">
        <v>30</v>
      </c>
      <c r="O2244">
        <v>16</v>
      </c>
      <c r="P2244">
        <v>16</v>
      </c>
      <c r="Q2244">
        <v>240</v>
      </c>
      <c r="R2244">
        <v>1</v>
      </c>
      <c r="S2244">
        <v>49</v>
      </c>
      <c r="T2244" t="s">
        <v>16</v>
      </c>
      <c r="U2244" t="s">
        <v>16</v>
      </c>
    </row>
    <row r="2245" spans="1:21" x14ac:dyDescent="0.45">
      <c r="A2245" t="s">
        <v>1733</v>
      </c>
      <c r="B2245" t="s">
        <v>35</v>
      </c>
      <c r="C2245" t="s">
        <v>1736</v>
      </c>
      <c r="D2245" t="s">
        <v>1737</v>
      </c>
      <c r="E2245">
        <v>1997</v>
      </c>
      <c r="F2245">
        <v>1997</v>
      </c>
      <c r="G2245" t="s">
        <v>17</v>
      </c>
      <c r="H2245" t="s">
        <v>16</v>
      </c>
      <c r="I2245">
        <v>0</v>
      </c>
      <c r="J2245" t="s">
        <v>17</v>
      </c>
      <c r="K2245">
        <v>0</v>
      </c>
      <c r="L2245">
        <v>0</v>
      </c>
      <c r="M2245">
        <v>180</v>
      </c>
      <c r="N2245">
        <v>4</v>
      </c>
      <c r="O2245">
        <v>4</v>
      </c>
      <c r="P2245" t="s">
        <v>16</v>
      </c>
      <c r="Q2245">
        <v>4</v>
      </c>
      <c r="R2245">
        <v>20</v>
      </c>
      <c r="S2245">
        <v>97</v>
      </c>
      <c r="T2245" t="s">
        <v>16</v>
      </c>
      <c r="U2245" t="s">
        <v>16</v>
      </c>
    </row>
    <row r="2246" spans="1:21" x14ac:dyDescent="0.45">
      <c r="A2246" t="s">
        <v>1733</v>
      </c>
      <c r="B2246" t="s">
        <v>1734</v>
      </c>
      <c r="C2246" t="s">
        <v>1735</v>
      </c>
      <c r="D2246" t="s">
        <v>1738</v>
      </c>
      <c r="E2246">
        <v>1997</v>
      </c>
      <c r="F2246">
        <v>1997</v>
      </c>
      <c r="G2246" t="s">
        <v>17</v>
      </c>
      <c r="H2246" t="s">
        <v>16</v>
      </c>
      <c r="I2246">
        <v>0</v>
      </c>
      <c r="J2246" t="s">
        <v>17</v>
      </c>
      <c r="K2246">
        <v>0</v>
      </c>
      <c r="L2246">
        <v>0</v>
      </c>
      <c r="M2246">
        <v>180</v>
      </c>
      <c r="N2246">
        <v>4</v>
      </c>
      <c r="O2246">
        <v>4</v>
      </c>
      <c r="P2246" t="s">
        <v>16</v>
      </c>
      <c r="Q2246">
        <v>2</v>
      </c>
      <c r="R2246">
        <v>40</v>
      </c>
      <c r="S2246">
        <v>90</v>
      </c>
      <c r="T2246" t="s">
        <v>16</v>
      </c>
      <c r="U2246" t="s">
        <v>16</v>
      </c>
    </row>
    <row r="2247" spans="1:21" x14ac:dyDescent="0.45">
      <c r="A2247" t="s">
        <v>1739</v>
      </c>
      <c r="B2247" t="s">
        <v>469</v>
      </c>
      <c r="C2247" t="s">
        <v>1740</v>
      </c>
      <c r="D2247" t="s">
        <v>1741</v>
      </c>
      <c r="E2247">
        <v>1999</v>
      </c>
      <c r="F2247">
        <v>1999</v>
      </c>
      <c r="G2247" t="s">
        <v>17</v>
      </c>
      <c r="H2247" t="s">
        <v>16</v>
      </c>
      <c r="I2247">
        <v>0</v>
      </c>
      <c r="J2247" t="s">
        <v>17</v>
      </c>
      <c r="K2247">
        <v>0</v>
      </c>
      <c r="L2247">
        <v>0</v>
      </c>
      <c r="M2247">
        <v>21</v>
      </c>
      <c r="N2247">
        <v>28.5</v>
      </c>
      <c r="O2247">
        <v>28.5</v>
      </c>
      <c r="P2247">
        <v>14</v>
      </c>
      <c r="Q2247">
        <v>24</v>
      </c>
      <c r="R2247">
        <v>1</v>
      </c>
      <c r="S2247">
        <v>75</v>
      </c>
      <c r="T2247" t="s">
        <v>16</v>
      </c>
      <c r="U2247" t="s">
        <v>16</v>
      </c>
    </row>
    <row r="2248" spans="1:21" x14ac:dyDescent="0.45">
      <c r="A2248" t="s">
        <v>1742</v>
      </c>
      <c r="B2248" t="s">
        <v>1424</v>
      </c>
      <c r="C2248" t="s">
        <v>1743</v>
      </c>
      <c r="D2248" t="s">
        <v>1744</v>
      </c>
      <c r="E2248">
        <v>1998</v>
      </c>
      <c r="F2248">
        <v>2001</v>
      </c>
      <c r="G2248" t="s">
        <v>15</v>
      </c>
      <c r="H2248" t="s">
        <v>16</v>
      </c>
      <c r="I2248">
        <v>0</v>
      </c>
      <c r="J2248" t="s">
        <v>17</v>
      </c>
      <c r="K2248">
        <v>0</v>
      </c>
      <c r="L2248">
        <v>0</v>
      </c>
      <c r="M2248">
        <v>36</v>
      </c>
      <c r="N2248">
        <v>22</v>
      </c>
      <c r="O2248">
        <v>18</v>
      </c>
      <c r="P2248">
        <v>18</v>
      </c>
      <c r="Q2248">
        <v>3</v>
      </c>
      <c r="R2248">
        <v>100</v>
      </c>
      <c r="S2248">
        <v>49.3</v>
      </c>
      <c r="T2248" t="s">
        <v>16</v>
      </c>
      <c r="U2248" t="s">
        <v>16</v>
      </c>
    </row>
    <row r="2249" spans="1:21" x14ac:dyDescent="0.45">
      <c r="A2249" t="s">
        <v>1745</v>
      </c>
      <c r="B2249" t="s">
        <v>1746</v>
      </c>
      <c r="C2249" t="s">
        <v>1747</v>
      </c>
      <c r="D2249" t="s">
        <v>1750</v>
      </c>
      <c r="E2249">
        <v>2001</v>
      </c>
      <c r="F2249">
        <v>2001</v>
      </c>
      <c r="G2249" t="s">
        <v>15</v>
      </c>
      <c r="H2249" t="s">
        <v>16</v>
      </c>
      <c r="I2249">
        <v>0</v>
      </c>
      <c r="J2249" t="s">
        <v>17</v>
      </c>
      <c r="K2249">
        <v>0</v>
      </c>
      <c r="L2249">
        <v>0</v>
      </c>
      <c r="M2249">
        <v>21</v>
      </c>
      <c r="N2249">
        <v>24</v>
      </c>
      <c r="O2249">
        <v>24</v>
      </c>
      <c r="P2249">
        <v>0</v>
      </c>
      <c r="Q2249">
        <v>3</v>
      </c>
      <c r="R2249">
        <v>15</v>
      </c>
      <c r="S2249">
        <v>26.7</v>
      </c>
      <c r="T2249" t="s">
        <v>16</v>
      </c>
      <c r="U2249" t="s">
        <v>16</v>
      </c>
    </row>
    <row r="2250" spans="1:21" x14ac:dyDescent="0.45">
      <c r="A2250" t="s">
        <v>1745</v>
      </c>
      <c r="B2250" t="s">
        <v>1</v>
      </c>
      <c r="C2250" t="s">
        <v>1748</v>
      </c>
      <c r="D2250" t="s">
        <v>1749</v>
      </c>
      <c r="E2250">
        <v>2001</v>
      </c>
      <c r="F2250">
        <v>2001</v>
      </c>
      <c r="G2250" t="s">
        <v>15</v>
      </c>
      <c r="H2250" t="s">
        <v>16</v>
      </c>
      <c r="I2250">
        <v>0</v>
      </c>
      <c r="J2250" t="s">
        <v>17</v>
      </c>
      <c r="K2250">
        <v>0</v>
      </c>
      <c r="L2250">
        <v>0</v>
      </c>
      <c r="M2250">
        <v>21</v>
      </c>
      <c r="N2250">
        <v>24</v>
      </c>
      <c r="O2250">
        <v>24</v>
      </c>
      <c r="P2250">
        <v>0</v>
      </c>
      <c r="Q2250">
        <v>3</v>
      </c>
      <c r="R2250">
        <v>15</v>
      </c>
      <c r="S2250">
        <v>47.7</v>
      </c>
      <c r="T2250" t="s">
        <v>16</v>
      </c>
      <c r="U2250" t="s">
        <v>16</v>
      </c>
    </row>
    <row r="2251" spans="1:21" x14ac:dyDescent="0.45">
      <c r="A2251" t="s">
        <v>1751</v>
      </c>
      <c r="B2251" t="s">
        <v>795</v>
      </c>
      <c r="C2251" t="s">
        <v>1752</v>
      </c>
      <c r="D2251" t="s">
        <v>1753</v>
      </c>
      <c r="E2251">
        <v>2000</v>
      </c>
      <c r="F2251">
        <v>2000</v>
      </c>
      <c r="G2251" t="s">
        <v>17</v>
      </c>
      <c r="H2251">
        <v>8</v>
      </c>
      <c r="I2251">
        <v>90</v>
      </c>
      <c r="J2251" t="s">
        <v>15</v>
      </c>
      <c r="K2251">
        <v>0</v>
      </c>
      <c r="L2251">
        <v>0</v>
      </c>
      <c r="M2251">
        <v>16</v>
      </c>
      <c r="N2251">
        <v>24</v>
      </c>
      <c r="O2251">
        <v>24</v>
      </c>
      <c r="P2251">
        <v>12</v>
      </c>
      <c r="Q2251">
        <v>4</v>
      </c>
      <c r="R2251">
        <v>50</v>
      </c>
      <c r="S2251">
        <v>91</v>
      </c>
      <c r="T2251" t="s">
        <v>16</v>
      </c>
      <c r="U2251" t="s">
        <v>16</v>
      </c>
    </row>
    <row r="2252" spans="1:21" x14ac:dyDescent="0.45">
      <c r="A2252" t="s">
        <v>1754</v>
      </c>
      <c r="B2252" t="s">
        <v>256</v>
      </c>
      <c r="C2252" t="s">
        <v>1755</v>
      </c>
      <c r="D2252" t="s">
        <v>1756</v>
      </c>
      <c r="E2252">
        <v>2001</v>
      </c>
      <c r="F2252">
        <v>2001</v>
      </c>
      <c r="G2252" t="s">
        <v>15</v>
      </c>
      <c r="H2252" t="s">
        <v>16</v>
      </c>
      <c r="I2252">
        <v>0</v>
      </c>
      <c r="J2252" t="s">
        <v>17</v>
      </c>
      <c r="K2252">
        <v>0</v>
      </c>
      <c r="L2252">
        <v>0</v>
      </c>
      <c r="M2252">
        <v>35</v>
      </c>
      <c r="N2252">
        <v>5</v>
      </c>
      <c r="O2252">
        <v>5</v>
      </c>
      <c r="P2252">
        <v>0</v>
      </c>
      <c r="Q2252">
        <v>4</v>
      </c>
      <c r="R2252">
        <v>25</v>
      </c>
      <c r="S2252">
        <v>0</v>
      </c>
      <c r="T2252" t="s">
        <v>16</v>
      </c>
      <c r="U2252" t="s">
        <v>16</v>
      </c>
    </row>
    <row r="2253" spans="1:21" x14ac:dyDescent="0.45">
      <c r="A2253" t="s">
        <v>1754</v>
      </c>
      <c r="B2253" t="s">
        <v>256</v>
      </c>
      <c r="C2253" t="s">
        <v>1755</v>
      </c>
      <c r="D2253" t="s">
        <v>1756</v>
      </c>
      <c r="E2253">
        <v>2001</v>
      </c>
      <c r="F2253">
        <v>2001</v>
      </c>
      <c r="G2253" t="s">
        <v>15</v>
      </c>
      <c r="H2253" t="s">
        <v>16</v>
      </c>
      <c r="I2253">
        <v>0</v>
      </c>
      <c r="J2253" t="s">
        <v>17</v>
      </c>
      <c r="K2253">
        <v>0</v>
      </c>
      <c r="L2253">
        <v>0</v>
      </c>
      <c r="M2253">
        <v>35</v>
      </c>
      <c r="N2253">
        <v>10</v>
      </c>
      <c r="O2253">
        <v>10</v>
      </c>
      <c r="P2253">
        <v>0</v>
      </c>
      <c r="Q2253">
        <v>4</v>
      </c>
      <c r="R2253">
        <v>25</v>
      </c>
      <c r="S2253">
        <v>0</v>
      </c>
      <c r="T2253" t="s">
        <v>16</v>
      </c>
      <c r="U2253" t="s">
        <v>16</v>
      </c>
    </row>
    <row r="2254" spans="1:21" x14ac:dyDescent="0.45">
      <c r="A2254" t="s">
        <v>1754</v>
      </c>
      <c r="B2254" t="s">
        <v>256</v>
      </c>
      <c r="C2254" t="s">
        <v>1755</v>
      </c>
      <c r="D2254" t="s">
        <v>1756</v>
      </c>
      <c r="E2254">
        <v>2001</v>
      </c>
      <c r="F2254">
        <v>2001</v>
      </c>
      <c r="G2254" t="s">
        <v>15</v>
      </c>
      <c r="H2254" t="s">
        <v>16</v>
      </c>
      <c r="I2254">
        <v>0</v>
      </c>
      <c r="J2254" t="s">
        <v>17</v>
      </c>
      <c r="K2254">
        <v>0</v>
      </c>
      <c r="L2254">
        <v>0</v>
      </c>
      <c r="M2254">
        <v>35</v>
      </c>
      <c r="N2254">
        <v>15</v>
      </c>
      <c r="O2254">
        <v>15</v>
      </c>
      <c r="P2254">
        <v>0</v>
      </c>
      <c r="Q2254">
        <v>4</v>
      </c>
      <c r="R2254">
        <v>25</v>
      </c>
      <c r="S2254">
        <v>0</v>
      </c>
      <c r="T2254" t="s">
        <v>16</v>
      </c>
      <c r="U2254" t="s">
        <v>16</v>
      </c>
    </row>
    <row r="2255" spans="1:21" x14ac:dyDescent="0.45">
      <c r="A2255" t="s">
        <v>1754</v>
      </c>
      <c r="B2255" t="s">
        <v>256</v>
      </c>
      <c r="C2255" t="s">
        <v>1755</v>
      </c>
      <c r="D2255" t="s">
        <v>1756</v>
      </c>
      <c r="E2255">
        <v>2001</v>
      </c>
      <c r="F2255">
        <v>2001</v>
      </c>
      <c r="G2255" t="s">
        <v>15</v>
      </c>
      <c r="H2255" t="s">
        <v>16</v>
      </c>
      <c r="I2255">
        <v>0</v>
      </c>
      <c r="J2255" t="s">
        <v>17</v>
      </c>
      <c r="K2255">
        <v>0</v>
      </c>
      <c r="L2255">
        <v>0</v>
      </c>
      <c r="M2255">
        <v>35</v>
      </c>
      <c r="N2255">
        <v>20</v>
      </c>
      <c r="O2255">
        <v>20</v>
      </c>
      <c r="P2255">
        <v>0</v>
      </c>
      <c r="Q2255">
        <v>4</v>
      </c>
      <c r="R2255">
        <v>25</v>
      </c>
      <c r="S2255">
        <v>8</v>
      </c>
      <c r="T2255" t="s">
        <v>16</v>
      </c>
      <c r="U2255" t="s">
        <v>16</v>
      </c>
    </row>
    <row r="2256" spans="1:21" x14ac:dyDescent="0.45">
      <c r="A2256" t="s">
        <v>1754</v>
      </c>
      <c r="B2256" t="s">
        <v>256</v>
      </c>
      <c r="C2256" t="s">
        <v>1755</v>
      </c>
      <c r="D2256" t="s">
        <v>1756</v>
      </c>
      <c r="E2256">
        <v>2001</v>
      </c>
      <c r="F2256">
        <v>2001</v>
      </c>
      <c r="G2256" t="s">
        <v>15</v>
      </c>
      <c r="H2256" t="s">
        <v>16</v>
      </c>
      <c r="I2256">
        <v>0</v>
      </c>
      <c r="J2256" t="s">
        <v>17</v>
      </c>
      <c r="K2256">
        <v>0</v>
      </c>
      <c r="L2256">
        <v>0</v>
      </c>
      <c r="M2256">
        <v>35</v>
      </c>
      <c r="N2256">
        <v>25</v>
      </c>
      <c r="O2256">
        <v>25</v>
      </c>
      <c r="P2256">
        <v>0</v>
      </c>
      <c r="Q2256">
        <v>4</v>
      </c>
      <c r="R2256">
        <v>25</v>
      </c>
      <c r="S2256">
        <v>48</v>
      </c>
      <c r="T2256" t="s">
        <v>16</v>
      </c>
      <c r="U2256" t="s">
        <v>16</v>
      </c>
    </row>
    <row r="2257" spans="1:21" x14ac:dyDescent="0.45">
      <c r="A2257" t="s">
        <v>1754</v>
      </c>
      <c r="B2257" t="s">
        <v>256</v>
      </c>
      <c r="C2257" t="s">
        <v>1755</v>
      </c>
      <c r="D2257" t="s">
        <v>1756</v>
      </c>
      <c r="E2257">
        <v>2001</v>
      </c>
      <c r="F2257">
        <v>2001</v>
      </c>
      <c r="G2257" t="s">
        <v>15</v>
      </c>
      <c r="H2257" t="s">
        <v>16</v>
      </c>
      <c r="I2257">
        <v>0</v>
      </c>
      <c r="J2257" t="s">
        <v>17</v>
      </c>
      <c r="K2257">
        <v>0</v>
      </c>
      <c r="L2257">
        <v>0</v>
      </c>
      <c r="M2257">
        <v>35</v>
      </c>
      <c r="N2257">
        <v>30</v>
      </c>
      <c r="O2257">
        <v>30</v>
      </c>
      <c r="P2257">
        <v>0</v>
      </c>
      <c r="Q2257">
        <v>4</v>
      </c>
      <c r="R2257">
        <v>25</v>
      </c>
      <c r="S2257">
        <v>18</v>
      </c>
      <c r="T2257" t="s">
        <v>16</v>
      </c>
      <c r="U2257" t="s">
        <v>16</v>
      </c>
    </row>
    <row r="2258" spans="1:21" x14ac:dyDescent="0.45">
      <c r="A2258" t="s">
        <v>1754</v>
      </c>
      <c r="B2258" t="s">
        <v>256</v>
      </c>
      <c r="C2258" t="s">
        <v>1755</v>
      </c>
      <c r="D2258" t="s">
        <v>1756</v>
      </c>
      <c r="E2258">
        <v>2001</v>
      </c>
      <c r="F2258">
        <v>2001</v>
      </c>
      <c r="G2258" t="s">
        <v>15</v>
      </c>
      <c r="H2258" t="s">
        <v>16</v>
      </c>
      <c r="I2258">
        <v>0</v>
      </c>
      <c r="J2258" t="s">
        <v>17</v>
      </c>
      <c r="K2258">
        <v>0</v>
      </c>
      <c r="L2258">
        <v>0</v>
      </c>
      <c r="M2258">
        <v>35</v>
      </c>
      <c r="N2258">
        <v>35</v>
      </c>
      <c r="O2258">
        <v>35</v>
      </c>
      <c r="P2258">
        <v>0</v>
      </c>
      <c r="Q2258">
        <v>4</v>
      </c>
      <c r="R2258">
        <v>25</v>
      </c>
      <c r="S2258">
        <v>5</v>
      </c>
      <c r="T2258" t="s">
        <v>16</v>
      </c>
      <c r="U2258" t="s">
        <v>16</v>
      </c>
    </row>
    <row r="2259" spans="1:21" x14ac:dyDescent="0.45">
      <c r="A2259" t="s">
        <v>1754</v>
      </c>
      <c r="B2259" t="s">
        <v>256</v>
      </c>
      <c r="C2259" t="s">
        <v>1755</v>
      </c>
      <c r="D2259" t="s">
        <v>1756</v>
      </c>
      <c r="E2259">
        <v>2001</v>
      </c>
      <c r="F2259">
        <v>2001</v>
      </c>
      <c r="G2259" t="s">
        <v>15</v>
      </c>
      <c r="H2259" t="s">
        <v>16</v>
      </c>
      <c r="I2259">
        <v>0</v>
      </c>
      <c r="J2259" t="s">
        <v>17</v>
      </c>
      <c r="K2259">
        <v>0</v>
      </c>
      <c r="L2259">
        <v>0</v>
      </c>
      <c r="M2259">
        <v>35</v>
      </c>
      <c r="N2259">
        <v>40</v>
      </c>
      <c r="O2259">
        <v>40</v>
      </c>
      <c r="P2259">
        <v>0</v>
      </c>
      <c r="Q2259">
        <v>4</v>
      </c>
      <c r="R2259">
        <v>25</v>
      </c>
      <c r="S2259">
        <v>0</v>
      </c>
      <c r="T2259" t="s">
        <v>16</v>
      </c>
      <c r="U2259" t="s">
        <v>16</v>
      </c>
    </row>
    <row r="2260" spans="1:21" x14ac:dyDescent="0.45">
      <c r="A2260" t="s">
        <v>1754</v>
      </c>
      <c r="B2260" t="s">
        <v>256</v>
      </c>
      <c r="C2260" t="s">
        <v>1755</v>
      </c>
      <c r="D2260" t="s">
        <v>1756</v>
      </c>
      <c r="E2260">
        <v>2001</v>
      </c>
      <c r="F2260">
        <v>2001</v>
      </c>
      <c r="G2260" t="s">
        <v>15</v>
      </c>
      <c r="H2260">
        <v>5</v>
      </c>
      <c r="I2260">
        <f>20*7</f>
        <v>140</v>
      </c>
      <c r="J2260" t="s">
        <v>17</v>
      </c>
      <c r="K2260">
        <v>0</v>
      </c>
      <c r="L2260">
        <v>0</v>
      </c>
      <c r="M2260">
        <v>35</v>
      </c>
      <c r="N2260">
        <v>5</v>
      </c>
      <c r="O2260">
        <v>5</v>
      </c>
      <c r="P2260">
        <v>0</v>
      </c>
      <c r="Q2260">
        <v>4</v>
      </c>
      <c r="R2260">
        <v>25</v>
      </c>
      <c r="S2260">
        <v>0</v>
      </c>
      <c r="T2260" t="s">
        <v>16</v>
      </c>
      <c r="U2260" t="s">
        <v>16</v>
      </c>
    </row>
    <row r="2261" spans="1:21" x14ac:dyDescent="0.45">
      <c r="A2261" t="s">
        <v>1754</v>
      </c>
      <c r="B2261" t="s">
        <v>256</v>
      </c>
      <c r="C2261" t="s">
        <v>1755</v>
      </c>
      <c r="D2261" t="s">
        <v>1756</v>
      </c>
      <c r="E2261">
        <v>2001</v>
      </c>
      <c r="F2261">
        <v>2001</v>
      </c>
      <c r="G2261" t="s">
        <v>15</v>
      </c>
      <c r="H2261">
        <v>5</v>
      </c>
      <c r="I2261">
        <f t="shared" ref="I2261:I2267" si="17">20*7</f>
        <v>140</v>
      </c>
      <c r="J2261" t="s">
        <v>17</v>
      </c>
      <c r="K2261">
        <v>0</v>
      </c>
      <c r="L2261">
        <v>0</v>
      </c>
      <c r="M2261">
        <v>35</v>
      </c>
      <c r="N2261">
        <v>10</v>
      </c>
      <c r="O2261">
        <v>10</v>
      </c>
      <c r="P2261">
        <v>0</v>
      </c>
      <c r="Q2261">
        <v>4</v>
      </c>
      <c r="R2261">
        <v>25</v>
      </c>
      <c r="S2261">
        <v>25</v>
      </c>
      <c r="T2261" t="s">
        <v>16</v>
      </c>
      <c r="U2261" t="s">
        <v>16</v>
      </c>
    </row>
    <row r="2262" spans="1:21" x14ac:dyDescent="0.45">
      <c r="A2262" t="s">
        <v>1754</v>
      </c>
      <c r="B2262" t="s">
        <v>256</v>
      </c>
      <c r="C2262" t="s">
        <v>1755</v>
      </c>
      <c r="D2262" t="s">
        <v>1756</v>
      </c>
      <c r="E2262">
        <v>2001</v>
      </c>
      <c r="F2262">
        <v>2001</v>
      </c>
      <c r="G2262" t="s">
        <v>15</v>
      </c>
      <c r="H2262">
        <v>5</v>
      </c>
      <c r="I2262">
        <f t="shared" si="17"/>
        <v>140</v>
      </c>
      <c r="J2262" t="s">
        <v>17</v>
      </c>
      <c r="K2262">
        <v>0</v>
      </c>
      <c r="L2262">
        <v>0</v>
      </c>
      <c r="M2262">
        <v>35</v>
      </c>
      <c r="N2262">
        <v>15</v>
      </c>
      <c r="O2262">
        <v>15</v>
      </c>
      <c r="P2262">
        <v>0</v>
      </c>
      <c r="Q2262">
        <v>4</v>
      </c>
      <c r="R2262">
        <v>25</v>
      </c>
      <c r="S2262">
        <v>83</v>
      </c>
      <c r="T2262" t="s">
        <v>16</v>
      </c>
      <c r="U2262" t="s">
        <v>16</v>
      </c>
    </row>
    <row r="2263" spans="1:21" x14ac:dyDescent="0.45">
      <c r="A2263" t="s">
        <v>1754</v>
      </c>
      <c r="B2263" t="s">
        <v>256</v>
      </c>
      <c r="C2263" t="s">
        <v>1755</v>
      </c>
      <c r="D2263" t="s">
        <v>1756</v>
      </c>
      <c r="E2263">
        <v>2001</v>
      </c>
      <c r="F2263">
        <v>2001</v>
      </c>
      <c r="G2263" t="s">
        <v>15</v>
      </c>
      <c r="H2263">
        <v>5</v>
      </c>
      <c r="I2263">
        <f t="shared" si="17"/>
        <v>140</v>
      </c>
      <c r="J2263" t="s">
        <v>17</v>
      </c>
      <c r="K2263">
        <v>0</v>
      </c>
      <c r="L2263">
        <v>0</v>
      </c>
      <c r="M2263">
        <v>35</v>
      </c>
      <c r="N2263">
        <v>20</v>
      </c>
      <c r="O2263">
        <v>20</v>
      </c>
      <c r="P2263">
        <v>0</v>
      </c>
      <c r="Q2263">
        <v>4</v>
      </c>
      <c r="R2263">
        <v>25</v>
      </c>
      <c r="S2263">
        <v>92</v>
      </c>
      <c r="T2263" t="s">
        <v>16</v>
      </c>
      <c r="U2263" t="s">
        <v>16</v>
      </c>
    </row>
    <row r="2264" spans="1:21" x14ac:dyDescent="0.45">
      <c r="A2264" t="s">
        <v>1754</v>
      </c>
      <c r="B2264" t="s">
        <v>256</v>
      </c>
      <c r="C2264" t="s">
        <v>1755</v>
      </c>
      <c r="D2264" t="s">
        <v>1756</v>
      </c>
      <c r="E2264">
        <v>2001</v>
      </c>
      <c r="F2264">
        <v>2001</v>
      </c>
      <c r="G2264" t="s">
        <v>15</v>
      </c>
      <c r="H2264">
        <v>5</v>
      </c>
      <c r="I2264">
        <f t="shared" si="17"/>
        <v>140</v>
      </c>
      <c r="J2264" t="s">
        <v>17</v>
      </c>
      <c r="K2264">
        <v>0</v>
      </c>
      <c r="L2264">
        <v>0</v>
      </c>
      <c r="M2264">
        <v>35</v>
      </c>
      <c r="N2264">
        <v>25</v>
      </c>
      <c r="O2264">
        <v>25</v>
      </c>
      <c r="P2264">
        <v>0</v>
      </c>
      <c r="Q2264">
        <v>4</v>
      </c>
      <c r="R2264">
        <v>25</v>
      </c>
      <c r="S2264">
        <v>95</v>
      </c>
      <c r="T2264" t="s">
        <v>16</v>
      </c>
      <c r="U2264" t="s">
        <v>16</v>
      </c>
    </row>
    <row r="2265" spans="1:21" x14ac:dyDescent="0.45">
      <c r="A2265" t="s">
        <v>1754</v>
      </c>
      <c r="B2265" t="s">
        <v>256</v>
      </c>
      <c r="C2265" t="s">
        <v>1755</v>
      </c>
      <c r="D2265" t="s">
        <v>1756</v>
      </c>
      <c r="E2265">
        <v>2001</v>
      </c>
      <c r="F2265">
        <v>2001</v>
      </c>
      <c r="G2265" t="s">
        <v>15</v>
      </c>
      <c r="H2265">
        <v>5</v>
      </c>
      <c r="I2265">
        <f t="shared" si="17"/>
        <v>140</v>
      </c>
      <c r="J2265" t="s">
        <v>17</v>
      </c>
      <c r="K2265">
        <v>0</v>
      </c>
      <c r="L2265">
        <v>0</v>
      </c>
      <c r="M2265">
        <v>35</v>
      </c>
      <c r="N2265">
        <v>30</v>
      </c>
      <c r="O2265">
        <v>30</v>
      </c>
      <c r="P2265">
        <v>0</v>
      </c>
      <c r="Q2265">
        <v>4</v>
      </c>
      <c r="R2265">
        <v>25</v>
      </c>
      <c r="S2265">
        <v>98</v>
      </c>
      <c r="T2265" t="s">
        <v>16</v>
      </c>
      <c r="U2265" t="s">
        <v>16</v>
      </c>
    </row>
    <row r="2266" spans="1:21" x14ac:dyDescent="0.45">
      <c r="A2266" t="s">
        <v>1754</v>
      </c>
      <c r="B2266" t="s">
        <v>256</v>
      </c>
      <c r="C2266" t="s">
        <v>1755</v>
      </c>
      <c r="D2266" t="s">
        <v>1756</v>
      </c>
      <c r="E2266">
        <v>2001</v>
      </c>
      <c r="F2266">
        <v>2001</v>
      </c>
      <c r="G2266" t="s">
        <v>15</v>
      </c>
      <c r="H2266">
        <v>5</v>
      </c>
      <c r="I2266">
        <f t="shared" si="17"/>
        <v>140</v>
      </c>
      <c r="J2266" t="s">
        <v>17</v>
      </c>
      <c r="K2266">
        <v>0</v>
      </c>
      <c r="L2266">
        <v>0</v>
      </c>
      <c r="M2266">
        <v>35</v>
      </c>
      <c r="N2266">
        <v>35</v>
      </c>
      <c r="O2266">
        <v>35</v>
      </c>
      <c r="P2266">
        <v>0</v>
      </c>
      <c r="Q2266">
        <v>4</v>
      </c>
      <c r="R2266">
        <v>25</v>
      </c>
      <c r="S2266">
        <v>85</v>
      </c>
      <c r="T2266" t="s">
        <v>16</v>
      </c>
      <c r="U2266" t="s">
        <v>16</v>
      </c>
    </row>
    <row r="2267" spans="1:21" x14ac:dyDescent="0.45">
      <c r="A2267" t="s">
        <v>1754</v>
      </c>
      <c r="B2267" t="s">
        <v>256</v>
      </c>
      <c r="C2267" t="s">
        <v>1755</v>
      </c>
      <c r="D2267" t="s">
        <v>1756</v>
      </c>
      <c r="E2267">
        <v>2001</v>
      </c>
      <c r="F2267">
        <v>2001</v>
      </c>
      <c r="G2267" t="s">
        <v>15</v>
      </c>
      <c r="H2267">
        <v>5</v>
      </c>
      <c r="I2267">
        <f t="shared" si="17"/>
        <v>140</v>
      </c>
      <c r="J2267" t="s">
        <v>17</v>
      </c>
      <c r="K2267">
        <v>0</v>
      </c>
      <c r="L2267">
        <v>0</v>
      </c>
      <c r="M2267">
        <v>35</v>
      </c>
      <c r="N2267">
        <v>40</v>
      </c>
      <c r="O2267">
        <v>40</v>
      </c>
      <c r="P2267">
        <v>0</v>
      </c>
      <c r="Q2267">
        <v>4</v>
      </c>
      <c r="R2267">
        <v>25</v>
      </c>
      <c r="S2267">
        <v>30</v>
      </c>
      <c r="T2267" t="s">
        <v>16</v>
      </c>
      <c r="U2267" t="s">
        <v>16</v>
      </c>
    </row>
    <row r="2268" spans="1:21" x14ac:dyDescent="0.45">
      <c r="A2268" t="s">
        <v>1757</v>
      </c>
      <c r="B2268" t="s">
        <v>1</v>
      </c>
      <c r="C2268" t="s">
        <v>1758</v>
      </c>
      <c r="D2268" t="s">
        <v>1762</v>
      </c>
      <c r="E2268">
        <v>2000</v>
      </c>
      <c r="F2268">
        <v>2000</v>
      </c>
      <c r="G2268" t="s">
        <v>15</v>
      </c>
      <c r="H2268" t="s">
        <v>16</v>
      </c>
      <c r="I2268">
        <v>0</v>
      </c>
      <c r="J2268" t="s">
        <v>17</v>
      </c>
      <c r="K2268">
        <v>0</v>
      </c>
      <c r="L2268">
        <v>0</v>
      </c>
      <c r="M2268">
        <v>33</v>
      </c>
      <c r="N2268">
        <v>30</v>
      </c>
      <c r="O2268">
        <v>20</v>
      </c>
      <c r="P2268">
        <v>16</v>
      </c>
      <c r="Q2268">
        <v>3</v>
      </c>
      <c r="R2268">
        <v>50</v>
      </c>
      <c r="S2268">
        <v>94</v>
      </c>
      <c r="T2268" t="s">
        <v>16</v>
      </c>
      <c r="U2268" t="s">
        <v>16</v>
      </c>
    </row>
    <row r="2269" spans="1:21" x14ac:dyDescent="0.45">
      <c r="A2269" t="s">
        <v>1757</v>
      </c>
      <c r="B2269" t="s">
        <v>1</v>
      </c>
      <c r="C2269" t="s">
        <v>1759</v>
      </c>
      <c r="D2269" t="s">
        <v>1763</v>
      </c>
      <c r="E2269">
        <v>2000</v>
      </c>
      <c r="F2269">
        <v>2000</v>
      </c>
      <c r="G2269" t="s">
        <v>15</v>
      </c>
      <c r="H2269" t="s">
        <v>16</v>
      </c>
      <c r="I2269">
        <v>0</v>
      </c>
      <c r="J2269" t="s">
        <v>17</v>
      </c>
      <c r="K2269">
        <v>0</v>
      </c>
      <c r="L2269">
        <v>0</v>
      </c>
      <c r="M2269">
        <v>33</v>
      </c>
      <c r="N2269">
        <v>30</v>
      </c>
      <c r="O2269">
        <v>20</v>
      </c>
      <c r="P2269">
        <v>16</v>
      </c>
      <c r="Q2269">
        <v>3</v>
      </c>
      <c r="R2269">
        <v>50</v>
      </c>
      <c r="S2269">
        <v>88</v>
      </c>
      <c r="T2269" t="s">
        <v>16</v>
      </c>
      <c r="U2269" t="s">
        <v>16</v>
      </c>
    </row>
    <row r="2270" spans="1:21" x14ac:dyDescent="0.45">
      <c r="A2270" t="s">
        <v>1757</v>
      </c>
      <c r="B2270" t="s">
        <v>1</v>
      </c>
      <c r="C2270" t="s">
        <v>1760</v>
      </c>
      <c r="D2270" t="s">
        <v>1764</v>
      </c>
      <c r="E2270">
        <v>2000</v>
      </c>
      <c r="F2270">
        <v>2000</v>
      </c>
      <c r="G2270" t="s">
        <v>15</v>
      </c>
      <c r="H2270" t="s">
        <v>16</v>
      </c>
      <c r="I2270">
        <v>0</v>
      </c>
      <c r="J2270" t="s">
        <v>17</v>
      </c>
      <c r="K2270">
        <v>0</v>
      </c>
      <c r="L2270">
        <v>0</v>
      </c>
      <c r="M2270">
        <v>33</v>
      </c>
      <c r="N2270">
        <v>30</v>
      </c>
      <c r="O2270">
        <v>20</v>
      </c>
      <c r="P2270">
        <v>16</v>
      </c>
      <c r="Q2270">
        <v>3</v>
      </c>
      <c r="R2270">
        <v>50</v>
      </c>
      <c r="S2270">
        <v>60</v>
      </c>
      <c r="T2270" t="s">
        <v>16</v>
      </c>
      <c r="U2270" t="s">
        <v>16</v>
      </c>
    </row>
    <row r="2271" spans="1:21" x14ac:dyDescent="0.45">
      <c r="A2271" t="s">
        <v>1757</v>
      </c>
      <c r="B2271" t="s">
        <v>1</v>
      </c>
      <c r="C2271" t="s">
        <v>1761</v>
      </c>
      <c r="D2271" t="s">
        <v>1765</v>
      </c>
      <c r="E2271">
        <v>2000</v>
      </c>
      <c r="F2271">
        <v>2000</v>
      </c>
      <c r="G2271" t="s">
        <v>15</v>
      </c>
      <c r="H2271" t="s">
        <v>16</v>
      </c>
      <c r="I2271">
        <v>0</v>
      </c>
      <c r="J2271" t="s">
        <v>17</v>
      </c>
      <c r="K2271">
        <v>0</v>
      </c>
      <c r="L2271">
        <v>0</v>
      </c>
      <c r="M2271">
        <v>33</v>
      </c>
      <c r="N2271">
        <v>30</v>
      </c>
      <c r="O2271">
        <v>20</v>
      </c>
      <c r="P2271">
        <v>16</v>
      </c>
      <c r="Q2271">
        <v>3</v>
      </c>
      <c r="R2271">
        <v>50</v>
      </c>
      <c r="S2271">
        <v>85</v>
      </c>
      <c r="T2271" t="s">
        <v>16</v>
      </c>
      <c r="U2271" t="s">
        <v>16</v>
      </c>
    </row>
    <row r="2272" spans="1:21" x14ac:dyDescent="0.45">
      <c r="A2272" t="s">
        <v>1757</v>
      </c>
      <c r="B2272" t="s">
        <v>1</v>
      </c>
      <c r="C2272" t="s">
        <v>1758</v>
      </c>
      <c r="D2272" t="s">
        <v>1762</v>
      </c>
      <c r="E2272">
        <v>2000</v>
      </c>
      <c r="F2272">
        <v>2000</v>
      </c>
      <c r="G2272" t="s">
        <v>15</v>
      </c>
      <c r="H2272">
        <v>4</v>
      </c>
      <c r="I2272">
        <v>60</v>
      </c>
      <c r="J2272" t="s">
        <v>17</v>
      </c>
      <c r="K2272">
        <v>0</v>
      </c>
      <c r="L2272">
        <v>0</v>
      </c>
      <c r="M2272">
        <v>33</v>
      </c>
      <c r="N2272">
        <v>30</v>
      </c>
      <c r="O2272">
        <v>20</v>
      </c>
      <c r="P2272">
        <v>16</v>
      </c>
      <c r="Q2272">
        <v>3</v>
      </c>
      <c r="R2272">
        <v>50</v>
      </c>
      <c r="S2272">
        <v>100</v>
      </c>
      <c r="T2272" t="s">
        <v>16</v>
      </c>
      <c r="U2272" t="s">
        <v>16</v>
      </c>
    </row>
    <row r="2273" spans="1:21" x14ac:dyDescent="0.45">
      <c r="A2273" t="s">
        <v>1757</v>
      </c>
      <c r="B2273" t="s">
        <v>1</v>
      </c>
      <c r="C2273" t="s">
        <v>1759</v>
      </c>
      <c r="D2273" t="s">
        <v>1763</v>
      </c>
      <c r="E2273">
        <v>2000</v>
      </c>
      <c r="F2273">
        <v>2000</v>
      </c>
      <c r="G2273" t="s">
        <v>15</v>
      </c>
      <c r="H2273">
        <v>4</v>
      </c>
      <c r="I2273">
        <v>60</v>
      </c>
      <c r="J2273" t="s">
        <v>17</v>
      </c>
      <c r="K2273">
        <v>0</v>
      </c>
      <c r="L2273">
        <v>0</v>
      </c>
      <c r="M2273">
        <v>33</v>
      </c>
      <c r="N2273">
        <v>30</v>
      </c>
      <c r="O2273">
        <v>20</v>
      </c>
      <c r="P2273">
        <v>16</v>
      </c>
      <c r="Q2273">
        <v>3</v>
      </c>
      <c r="R2273">
        <v>50</v>
      </c>
      <c r="S2273">
        <v>95</v>
      </c>
      <c r="T2273" t="s">
        <v>16</v>
      </c>
      <c r="U2273" t="s">
        <v>16</v>
      </c>
    </row>
    <row r="2274" spans="1:21" x14ac:dyDescent="0.45">
      <c r="A2274" t="s">
        <v>1757</v>
      </c>
      <c r="B2274" t="s">
        <v>1</v>
      </c>
      <c r="C2274" t="s">
        <v>1760</v>
      </c>
      <c r="D2274" t="s">
        <v>1764</v>
      </c>
      <c r="E2274">
        <v>2000</v>
      </c>
      <c r="F2274">
        <v>2000</v>
      </c>
      <c r="G2274" t="s">
        <v>15</v>
      </c>
      <c r="H2274">
        <v>4</v>
      </c>
      <c r="I2274">
        <v>60</v>
      </c>
      <c r="J2274" t="s">
        <v>17</v>
      </c>
      <c r="K2274">
        <v>0</v>
      </c>
      <c r="L2274">
        <v>0</v>
      </c>
      <c r="M2274">
        <v>33</v>
      </c>
      <c r="N2274">
        <v>30</v>
      </c>
      <c r="O2274">
        <v>20</v>
      </c>
      <c r="P2274">
        <v>16</v>
      </c>
      <c r="Q2274">
        <v>3</v>
      </c>
      <c r="R2274">
        <v>50</v>
      </c>
      <c r="S2274">
        <v>96</v>
      </c>
      <c r="T2274" t="s">
        <v>16</v>
      </c>
      <c r="U2274" t="s">
        <v>16</v>
      </c>
    </row>
    <row r="2275" spans="1:21" x14ac:dyDescent="0.45">
      <c r="A2275" t="s">
        <v>1757</v>
      </c>
      <c r="B2275" t="s">
        <v>1</v>
      </c>
      <c r="C2275" t="s">
        <v>1761</v>
      </c>
      <c r="D2275" t="s">
        <v>1765</v>
      </c>
      <c r="E2275">
        <v>2000</v>
      </c>
      <c r="F2275">
        <v>2000</v>
      </c>
      <c r="G2275" t="s">
        <v>15</v>
      </c>
      <c r="H2275">
        <v>4</v>
      </c>
      <c r="I2275">
        <v>60</v>
      </c>
      <c r="J2275" t="s">
        <v>17</v>
      </c>
      <c r="K2275">
        <v>0</v>
      </c>
      <c r="L2275">
        <v>0</v>
      </c>
      <c r="M2275">
        <v>33</v>
      </c>
      <c r="N2275">
        <v>30</v>
      </c>
      <c r="O2275">
        <v>20</v>
      </c>
      <c r="P2275">
        <v>16</v>
      </c>
      <c r="Q2275">
        <v>3</v>
      </c>
      <c r="R2275">
        <v>50</v>
      </c>
      <c r="S2275">
        <v>95</v>
      </c>
      <c r="T2275" t="s">
        <v>16</v>
      </c>
      <c r="U2275" t="s">
        <v>16</v>
      </c>
    </row>
    <row r="2276" spans="1:21" x14ac:dyDescent="0.45">
      <c r="A2276" t="s">
        <v>1766</v>
      </c>
      <c r="B2276" t="s">
        <v>1746</v>
      </c>
      <c r="C2276" t="s">
        <v>1767</v>
      </c>
      <c r="D2276" t="s">
        <v>1768</v>
      </c>
      <c r="E2276">
        <v>1999</v>
      </c>
      <c r="F2276">
        <v>1999</v>
      </c>
      <c r="G2276" t="s">
        <v>15</v>
      </c>
      <c r="H2276" t="s">
        <v>16</v>
      </c>
      <c r="I2276">
        <v>0</v>
      </c>
      <c r="J2276" t="s">
        <v>17</v>
      </c>
      <c r="K2276">
        <v>0</v>
      </c>
      <c r="L2276">
        <v>0</v>
      </c>
      <c r="M2276">
        <v>15</v>
      </c>
      <c r="N2276">
        <v>28</v>
      </c>
      <c r="O2276">
        <v>24</v>
      </c>
      <c r="P2276">
        <v>12</v>
      </c>
      <c r="Q2276">
        <v>3</v>
      </c>
      <c r="R2276">
        <v>55</v>
      </c>
      <c r="S2276">
        <v>80</v>
      </c>
      <c r="T2276" t="s">
        <v>16</v>
      </c>
      <c r="U2276" t="s">
        <v>16</v>
      </c>
    </row>
    <row r="2277" spans="1:21" x14ac:dyDescent="0.45">
      <c r="A2277" t="s">
        <v>1769</v>
      </c>
      <c r="B2277" t="s">
        <v>1770</v>
      </c>
      <c r="C2277" t="s">
        <v>1771</v>
      </c>
      <c r="D2277" t="s">
        <v>1772</v>
      </c>
      <c r="E2277">
        <v>1996</v>
      </c>
      <c r="F2277">
        <v>1996</v>
      </c>
      <c r="G2277" t="s">
        <v>17</v>
      </c>
      <c r="H2277" t="s">
        <v>1773</v>
      </c>
      <c r="I2277">
        <v>224</v>
      </c>
      <c r="J2277" t="s">
        <v>17</v>
      </c>
      <c r="K2277">
        <v>0</v>
      </c>
      <c r="L2277">
        <v>0</v>
      </c>
      <c r="M2277">
        <v>28</v>
      </c>
      <c r="N2277">
        <v>15</v>
      </c>
      <c r="O2277">
        <v>6</v>
      </c>
      <c r="P2277">
        <v>12</v>
      </c>
      <c r="Q2277">
        <v>3</v>
      </c>
      <c r="R2277">
        <v>50</v>
      </c>
      <c r="S2277">
        <v>100</v>
      </c>
      <c r="T2277" t="s">
        <v>16</v>
      </c>
      <c r="U2277" t="s">
        <v>16</v>
      </c>
    </row>
    <row r="2278" spans="1:21" x14ac:dyDescent="0.45">
      <c r="A2278" t="s">
        <v>1769</v>
      </c>
      <c r="B2278" t="s">
        <v>1770</v>
      </c>
      <c r="C2278" t="s">
        <v>1771</v>
      </c>
      <c r="D2278" t="s">
        <v>1772</v>
      </c>
      <c r="E2278">
        <v>1996</v>
      </c>
      <c r="F2278">
        <v>1996</v>
      </c>
      <c r="G2278" t="s">
        <v>17</v>
      </c>
      <c r="H2278" t="s">
        <v>16</v>
      </c>
      <c r="I2278">
        <v>0</v>
      </c>
      <c r="J2278" t="s">
        <v>17</v>
      </c>
      <c r="K2278">
        <v>0</v>
      </c>
      <c r="L2278">
        <v>0</v>
      </c>
      <c r="M2278">
        <v>28</v>
      </c>
      <c r="N2278">
        <v>15</v>
      </c>
      <c r="O2278">
        <v>6</v>
      </c>
      <c r="P2278">
        <v>12</v>
      </c>
      <c r="Q2278">
        <v>3</v>
      </c>
      <c r="R2278">
        <v>50</v>
      </c>
      <c r="S2278">
        <v>0</v>
      </c>
      <c r="T2278" t="s">
        <v>16</v>
      </c>
      <c r="U2278" t="s">
        <v>16</v>
      </c>
    </row>
    <row r="2279" spans="1:21" x14ac:dyDescent="0.45">
      <c r="A2279" t="s">
        <v>1769</v>
      </c>
      <c r="B2279" t="s">
        <v>1770</v>
      </c>
      <c r="C2279" t="s">
        <v>1771</v>
      </c>
      <c r="D2279" t="s">
        <v>1772</v>
      </c>
      <c r="E2279">
        <v>1996</v>
      </c>
      <c r="F2279">
        <v>1996</v>
      </c>
      <c r="G2279" t="s">
        <v>17</v>
      </c>
      <c r="H2279" t="s">
        <v>1774</v>
      </c>
      <c r="I2279">
        <f>56*7</f>
        <v>392</v>
      </c>
      <c r="J2279" t="s">
        <v>17</v>
      </c>
      <c r="K2279">
        <v>0</v>
      </c>
      <c r="L2279">
        <v>0</v>
      </c>
      <c r="M2279">
        <v>28</v>
      </c>
      <c r="N2279">
        <v>15</v>
      </c>
      <c r="O2279">
        <v>6</v>
      </c>
      <c r="P2279">
        <v>12</v>
      </c>
      <c r="Q2279">
        <v>3</v>
      </c>
      <c r="R2279">
        <v>50</v>
      </c>
      <c r="S2279">
        <v>96</v>
      </c>
      <c r="T2279" t="s">
        <v>16</v>
      </c>
      <c r="U2279" t="s">
        <v>16</v>
      </c>
    </row>
    <row r="2280" spans="1:21" x14ac:dyDescent="0.45">
      <c r="A2280" t="s">
        <v>1769</v>
      </c>
      <c r="B2280" t="s">
        <v>1770</v>
      </c>
      <c r="C2280" t="s">
        <v>1771</v>
      </c>
      <c r="D2280" t="s">
        <v>1772</v>
      </c>
      <c r="E2280">
        <v>1996</v>
      </c>
      <c r="F2280">
        <v>1996</v>
      </c>
      <c r="G2280" t="s">
        <v>17</v>
      </c>
      <c r="H2280" t="s">
        <v>16</v>
      </c>
      <c r="I2280">
        <v>0</v>
      </c>
      <c r="J2280" t="s">
        <v>17</v>
      </c>
      <c r="K2280">
        <v>0</v>
      </c>
      <c r="L2280">
        <v>0</v>
      </c>
      <c r="M2280">
        <v>28</v>
      </c>
      <c r="N2280">
        <v>15</v>
      </c>
      <c r="O2280">
        <v>6</v>
      </c>
      <c r="P2280">
        <v>12</v>
      </c>
      <c r="Q2280">
        <v>3</v>
      </c>
      <c r="R2280">
        <v>50</v>
      </c>
      <c r="S2280">
        <v>0</v>
      </c>
      <c r="T2280" t="s">
        <v>16</v>
      </c>
      <c r="U2280" t="s">
        <v>16</v>
      </c>
    </row>
    <row r="2281" spans="1:21" x14ac:dyDescent="0.45">
      <c r="A2281" t="s">
        <v>1775</v>
      </c>
      <c r="B2281" t="s">
        <v>143</v>
      </c>
      <c r="C2281" t="s">
        <v>1777</v>
      </c>
      <c r="D2281" t="s">
        <v>1776</v>
      </c>
      <c r="E2281">
        <v>2000</v>
      </c>
      <c r="F2281">
        <v>2000</v>
      </c>
      <c r="G2281" t="s">
        <v>17</v>
      </c>
      <c r="H2281" t="s">
        <v>16</v>
      </c>
      <c r="I2281">
        <v>0</v>
      </c>
      <c r="J2281" t="s">
        <v>17</v>
      </c>
      <c r="K2281">
        <v>0</v>
      </c>
      <c r="L2281">
        <v>0</v>
      </c>
      <c r="M2281">
        <v>28</v>
      </c>
      <c r="N2281">
        <v>30</v>
      </c>
      <c r="O2281">
        <v>20</v>
      </c>
      <c r="P2281">
        <v>8</v>
      </c>
      <c r="Q2281">
        <v>2</v>
      </c>
      <c r="R2281">
        <v>50</v>
      </c>
      <c r="S2281">
        <v>89</v>
      </c>
      <c r="T2281" t="s">
        <v>16</v>
      </c>
      <c r="U2281" t="s">
        <v>16</v>
      </c>
    </row>
    <row r="2282" spans="1:21" x14ac:dyDescent="0.45">
      <c r="A2282" t="s">
        <v>1778</v>
      </c>
      <c r="B2282" t="s">
        <v>1061</v>
      </c>
      <c r="C2282" t="s">
        <v>1779</v>
      </c>
      <c r="D2282" t="s">
        <v>1780</v>
      </c>
      <c r="E2282">
        <v>1982</v>
      </c>
      <c r="F2282">
        <v>1982</v>
      </c>
      <c r="G2282" t="s">
        <v>15</v>
      </c>
      <c r="H2282" t="s">
        <v>16</v>
      </c>
      <c r="I2282">
        <v>0</v>
      </c>
      <c r="J2282" t="s">
        <v>17</v>
      </c>
      <c r="K2282">
        <v>0</v>
      </c>
      <c r="L2282">
        <v>0</v>
      </c>
      <c r="M2282">
        <v>21</v>
      </c>
      <c r="N2282">
        <v>30</v>
      </c>
      <c r="O2282">
        <v>20</v>
      </c>
      <c r="P2282">
        <v>8</v>
      </c>
      <c r="Q2282">
        <v>4</v>
      </c>
      <c r="R2282">
        <v>50</v>
      </c>
      <c r="S2282">
        <v>100</v>
      </c>
      <c r="T2282" t="s">
        <v>16</v>
      </c>
      <c r="U2282" t="s">
        <v>16</v>
      </c>
    </row>
    <row r="2283" spans="1:21" x14ac:dyDescent="0.45">
      <c r="A2283" t="s">
        <v>1781</v>
      </c>
      <c r="B2283" t="s">
        <v>1782</v>
      </c>
      <c r="C2283" t="s">
        <v>1783</v>
      </c>
      <c r="D2283" t="s">
        <v>1784</v>
      </c>
      <c r="E2283">
        <v>1999</v>
      </c>
      <c r="F2283">
        <v>1999</v>
      </c>
      <c r="G2283" t="s">
        <v>15</v>
      </c>
      <c r="H2283" t="s">
        <v>1785</v>
      </c>
      <c r="I2283">
        <v>90</v>
      </c>
      <c r="J2283" t="s">
        <v>17</v>
      </c>
      <c r="K2283">
        <v>0</v>
      </c>
      <c r="L2283">
        <v>0</v>
      </c>
      <c r="M2283">
        <v>30</v>
      </c>
      <c r="N2283">
        <v>30</v>
      </c>
      <c r="O2283">
        <v>20</v>
      </c>
      <c r="P2283">
        <v>8</v>
      </c>
      <c r="Q2283">
        <v>3</v>
      </c>
      <c r="R2283">
        <v>20</v>
      </c>
      <c r="S2283">
        <v>85</v>
      </c>
      <c r="T2283" t="s">
        <v>16</v>
      </c>
      <c r="U2283" t="s">
        <v>16</v>
      </c>
    </row>
    <row r="2284" spans="1:21" x14ac:dyDescent="0.45">
      <c r="A2284" t="s">
        <v>1786</v>
      </c>
      <c r="B2284" t="s">
        <v>66</v>
      </c>
      <c r="C2284" t="s">
        <v>1789</v>
      </c>
      <c r="D2284" t="s">
        <v>1787</v>
      </c>
      <c r="E2284">
        <v>1999</v>
      </c>
      <c r="F2284">
        <v>1999</v>
      </c>
      <c r="G2284" t="s">
        <v>15</v>
      </c>
      <c r="H2284" t="s">
        <v>16</v>
      </c>
      <c r="I2284">
        <v>0</v>
      </c>
      <c r="J2284" t="s">
        <v>17</v>
      </c>
      <c r="K2284">
        <v>0</v>
      </c>
      <c r="L2284">
        <v>0</v>
      </c>
      <c r="M2284" t="s">
        <v>16</v>
      </c>
      <c r="N2284">
        <v>20</v>
      </c>
      <c r="O2284">
        <v>20</v>
      </c>
      <c r="P2284">
        <v>24</v>
      </c>
      <c r="Q2284" t="s">
        <v>16</v>
      </c>
      <c r="R2284" t="s">
        <v>16</v>
      </c>
      <c r="S2284">
        <v>93</v>
      </c>
      <c r="T2284" t="s">
        <v>16</v>
      </c>
      <c r="U2284" t="s">
        <v>16</v>
      </c>
    </row>
    <row r="2285" spans="1:21" x14ac:dyDescent="0.45">
      <c r="A2285" t="s">
        <v>1786</v>
      </c>
      <c r="B2285" t="s">
        <v>66</v>
      </c>
      <c r="C2285" t="s">
        <v>1789</v>
      </c>
      <c r="D2285" t="s">
        <v>1788</v>
      </c>
      <c r="E2285">
        <v>1999</v>
      </c>
      <c r="F2285">
        <v>1999</v>
      </c>
      <c r="G2285" t="s">
        <v>15</v>
      </c>
      <c r="H2285" t="s">
        <v>16</v>
      </c>
      <c r="I2285">
        <v>0</v>
      </c>
      <c r="J2285" t="s">
        <v>17</v>
      </c>
      <c r="K2285">
        <v>0</v>
      </c>
      <c r="L2285">
        <v>0</v>
      </c>
      <c r="M2285" t="s">
        <v>16</v>
      </c>
      <c r="N2285">
        <v>20</v>
      </c>
      <c r="O2285">
        <v>20</v>
      </c>
      <c r="P2285">
        <v>24</v>
      </c>
      <c r="Q2285" t="s">
        <v>16</v>
      </c>
      <c r="R2285" t="s">
        <v>16</v>
      </c>
      <c r="S2285">
        <v>67</v>
      </c>
      <c r="T2285" t="s">
        <v>16</v>
      </c>
      <c r="U2285" t="s">
        <v>16</v>
      </c>
    </row>
    <row r="2286" spans="1:21" x14ac:dyDescent="0.45">
      <c r="A2286" t="s">
        <v>1790</v>
      </c>
      <c r="B2286" t="s">
        <v>1791</v>
      </c>
      <c r="C2286" t="s">
        <v>1793</v>
      </c>
      <c r="D2286" t="s">
        <v>1792</v>
      </c>
      <c r="E2286">
        <v>1995</v>
      </c>
      <c r="F2286">
        <v>1995</v>
      </c>
      <c r="G2286" t="s">
        <v>17</v>
      </c>
      <c r="H2286">
        <v>2</v>
      </c>
      <c r="I2286">
        <v>14</v>
      </c>
      <c r="J2286" t="s">
        <v>17</v>
      </c>
      <c r="K2286">
        <v>0</v>
      </c>
      <c r="L2286">
        <v>0</v>
      </c>
      <c r="M2286">
        <v>7</v>
      </c>
      <c r="N2286">
        <v>20</v>
      </c>
      <c r="O2286">
        <v>10</v>
      </c>
      <c r="P2286">
        <v>12</v>
      </c>
      <c r="Q2286">
        <v>2</v>
      </c>
      <c r="R2286">
        <v>25</v>
      </c>
      <c r="S2286">
        <v>93</v>
      </c>
      <c r="T2286">
        <v>100</v>
      </c>
      <c r="U2286" t="s">
        <v>16</v>
      </c>
    </row>
    <row r="2287" spans="1:21" x14ac:dyDescent="0.45">
      <c r="A2287" t="s">
        <v>1794</v>
      </c>
      <c r="B2287" t="s">
        <v>143</v>
      </c>
      <c r="C2287" t="s">
        <v>338</v>
      </c>
      <c r="D2287" t="s">
        <v>1795</v>
      </c>
      <c r="E2287">
        <v>1997</v>
      </c>
      <c r="F2287">
        <v>1997</v>
      </c>
      <c r="G2287" t="s">
        <v>15</v>
      </c>
      <c r="H2287" t="s">
        <v>16</v>
      </c>
      <c r="I2287">
        <v>0</v>
      </c>
      <c r="J2287" t="s">
        <v>17</v>
      </c>
      <c r="K2287">
        <v>0</v>
      </c>
      <c r="L2287">
        <v>0</v>
      </c>
      <c r="M2287">
        <v>15</v>
      </c>
      <c r="N2287">
        <v>20</v>
      </c>
      <c r="O2287">
        <v>20</v>
      </c>
      <c r="P2287">
        <v>8</v>
      </c>
      <c r="Q2287">
        <v>3</v>
      </c>
      <c r="R2287">
        <v>30</v>
      </c>
      <c r="S2287">
        <v>99</v>
      </c>
      <c r="T2287">
        <v>100</v>
      </c>
      <c r="U2287" t="s">
        <v>16</v>
      </c>
    </row>
    <row r="2288" spans="1:21" x14ac:dyDescent="0.45">
      <c r="A2288" t="s">
        <v>1794</v>
      </c>
      <c r="B2288" t="s">
        <v>443</v>
      </c>
      <c r="C2288" t="s">
        <v>338</v>
      </c>
      <c r="D2288" t="s">
        <v>1796</v>
      </c>
      <c r="E2288">
        <v>1997</v>
      </c>
      <c r="F2288">
        <v>1997</v>
      </c>
      <c r="G2288" t="s">
        <v>15</v>
      </c>
      <c r="H2288" t="s">
        <v>16</v>
      </c>
      <c r="I2288">
        <v>0</v>
      </c>
      <c r="J2288" t="s">
        <v>17</v>
      </c>
      <c r="K2288">
        <v>0</v>
      </c>
      <c r="L2288">
        <v>0</v>
      </c>
      <c r="M2288">
        <v>15</v>
      </c>
      <c r="N2288">
        <v>20</v>
      </c>
      <c r="O2288">
        <v>20</v>
      </c>
      <c r="P2288">
        <v>8</v>
      </c>
      <c r="Q2288">
        <v>3</v>
      </c>
      <c r="R2288">
        <v>30</v>
      </c>
      <c r="S2288">
        <v>10</v>
      </c>
      <c r="T2288">
        <v>100</v>
      </c>
      <c r="U2288" t="s">
        <v>16</v>
      </c>
    </row>
    <row r="2289" spans="1:21" x14ac:dyDescent="0.45">
      <c r="A2289" t="s">
        <v>1794</v>
      </c>
      <c r="B2289" t="s">
        <v>443</v>
      </c>
      <c r="C2289" t="s">
        <v>338</v>
      </c>
      <c r="D2289" t="s">
        <v>1796</v>
      </c>
      <c r="E2289">
        <v>1997</v>
      </c>
      <c r="F2289">
        <v>1997</v>
      </c>
      <c r="G2289" t="s">
        <v>15</v>
      </c>
      <c r="H2289">
        <v>4</v>
      </c>
      <c r="I2289">
        <v>30</v>
      </c>
      <c r="J2289" t="s">
        <v>17</v>
      </c>
      <c r="K2289">
        <v>0</v>
      </c>
      <c r="L2289">
        <v>0</v>
      </c>
      <c r="M2289">
        <v>15</v>
      </c>
      <c r="N2289">
        <v>20</v>
      </c>
      <c r="O2289">
        <v>20</v>
      </c>
      <c r="P2289">
        <v>8</v>
      </c>
      <c r="Q2289">
        <v>3</v>
      </c>
      <c r="R2289">
        <v>30</v>
      </c>
      <c r="S2289">
        <v>10</v>
      </c>
      <c r="T2289">
        <v>100</v>
      </c>
      <c r="U2289" t="s">
        <v>16</v>
      </c>
    </row>
    <row r="2290" spans="1:21" x14ac:dyDescent="0.45">
      <c r="A2290" t="s">
        <v>1797</v>
      </c>
      <c r="B2290" t="s">
        <v>1798</v>
      </c>
      <c r="C2290" t="s">
        <v>1799</v>
      </c>
      <c r="D2290" t="s">
        <v>1800</v>
      </c>
      <c r="E2290">
        <v>1997</v>
      </c>
      <c r="F2290">
        <v>1997</v>
      </c>
      <c r="G2290" t="s">
        <v>15</v>
      </c>
      <c r="H2290" t="s">
        <v>16</v>
      </c>
      <c r="I2290">
        <v>0</v>
      </c>
      <c r="J2290" t="s">
        <v>17</v>
      </c>
      <c r="K2290">
        <v>0</v>
      </c>
      <c r="L2290">
        <v>0</v>
      </c>
      <c r="M2290">
        <v>6</v>
      </c>
      <c r="N2290">
        <v>25</v>
      </c>
      <c r="O2290">
        <v>25</v>
      </c>
      <c r="P2290">
        <v>16</v>
      </c>
      <c r="Q2290">
        <v>4</v>
      </c>
      <c r="R2290">
        <v>25</v>
      </c>
      <c r="S2290">
        <v>100</v>
      </c>
      <c r="T2290" t="s">
        <v>16</v>
      </c>
      <c r="U2290" t="s">
        <v>16</v>
      </c>
    </row>
    <row r="2291" spans="1:21" x14ac:dyDescent="0.45">
      <c r="A2291" t="s">
        <v>1801</v>
      </c>
      <c r="B2291" t="s">
        <v>484</v>
      </c>
      <c r="C2291" t="s">
        <v>1802</v>
      </c>
      <c r="D2291" t="s">
        <v>1803</v>
      </c>
      <c r="E2291">
        <v>1999</v>
      </c>
      <c r="F2291">
        <v>1999</v>
      </c>
      <c r="G2291" t="s">
        <v>15</v>
      </c>
      <c r="H2291" t="s">
        <v>16</v>
      </c>
      <c r="I2291">
        <v>0</v>
      </c>
      <c r="J2291" t="s">
        <v>17</v>
      </c>
      <c r="K2291">
        <v>0</v>
      </c>
      <c r="L2291">
        <v>0</v>
      </c>
      <c r="M2291">
        <v>12</v>
      </c>
      <c r="N2291">
        <v>25</v>
      </c>
      <c r="O2291">
        <v>25</v>
      </c>
      <c r="P2291">
        <v>12</v>
      </c>
      <c r="Q2291">
        <v>3</v>
      </c>
      <c r="R2291">
        <v>100</v>
      </c>
      <c r="S2291">
        <v>73</v>
      </c>
      <c r="T2291" t="s">
        <v>16</v>
      </c>
      <c r="U2291" t="s">
        <v>16</v>
      </c>
    </row>
    <row r="2292" spans="1:21" x14ac:dyDescent="0.45">
      <c r="A2292" t="s">
        <v>1804</v>
      </c>
      <c r="B2292" t="s">
        <v>1805</v>
      </c>
      <c r="C2292" t="s">
        <v>1807</v>
      </c>
      <c r="D2292" t="s">
        <v>1808</v>
      </c>
      <c r="E2292">
        <v>1998</v>
      </c>
      <c r="F2292">
        <v>1998</v>
      </c>
      <c r="G2292" t="s">
        <v>17</v>
      </c>
      <c r="H2292" t="s">
        <v>16</v>
      </c>
      <c r="I2292">
        <v>0</v>
      </c>
      <c r="J2292" t="s">
        <v>17</v>
      </c>
      <c r="K2292">
        <v>0</v>
      </c>
      <c r="L2292">
        <v>0</v>
      </c>
      <c r="M2292">
        <v>14</v>
      </c>
      <c r="N2292">
        <v>15</v>
      </c>
      <c r="O2292">
        <v>6</v>
      </c>
      <c r="P2292">
        <v>12</v>
      </c>
      <c r="Q2292">
        <v>3</v>
      </c>
      <c r="R2292">
        <v>50</v>
      </c>
      <c r="S2292">
        <v>0</v>
      </c>
      <c r="T2292">
        <v>100</v>
      </c>
      <c r="U2292" t="s">
        <v>16</v>
      </c>
    </row>
    <row r="2293" spans="1:21" x14ac:dyDescent="0.45">
      <c r="A2293" t="s">
        <v>1804</v>
      </c>
      <c r="B2293" t="s">
        <v>1805</v>
      </c>
      <c r="C2293" t="s">
        <v>1807</v>
      </c>
      <c r="D2293" t="s">
        <v>1808</v>
      </c>
      <c r="E2293">
        <v>1998</v>
      </c>
      <c r="F2293">
        <v>1998</v>
      </c>
      <c r="G2293" t="s">
        <v>17</v>
      </c>
      <c r="H2293" t="s">
        <v>16</v>
      </c>
      <c r="I2293">
        <v>0</v>
      </c>
      <c r="J2293" t="s">
        <v>17</v>
      </c>
      <c r="K2293">
        <v>0</v>
      </c>
      <c r="L2293">
        <v>0</v>
      </c>
      <c r="M2293">
        <v>14</v>
      </c>
      <c r="N2293">
        <v>20</v>
      </c>
      <c r="O2293">
        <v>10</v>
      </c>
      <c r="P2293">
        <v>12</v>
      </c>
      <c r="Q2293">
        <v>3</v>
      </c>
      <c r="R2293">
        <v>50</v>
      </c>
      <c r="S2293">
        <v>0</v>
      </c>
      <c r="T2293">
        <v>100</v>
      </c>
      <c r="U2293" t="s">
        <v>16</v>
      </c>
    </row>
    <row r="2294" spans="1:21" x14ac:dyDescent="0.45">
      <c r="A2294" t="s">
        <v>1804</v>
      </c>
      <c r="B2294" t="s">
        <v>1805</v>
      </c>
      <c r="C2294" t="s">
        <v>1807</v>
      </c>
      <c r="D2294" t="s">
        <v>1808</v>
      </c>
      <c r="E2294">
        <v>1998</v>
      </c>
      <c r="F2294">
        <v>1998</v>
      </c>
      <c r="G2294" t="s">
        <v>17</v>
      </c>
      <c r="H2294" t="s">
        <v>16</v>
      </c>
      <c r="I2294">
        <v>0</v>
      </c>
      <c r="J2294" t="s">
        <v>17</v>
      </c>
      <c r="K2294">
        <v>0</v>
      </c>
      <c r="L2294">
        <v>0</v>
      </c>
      <c r="M2294">
        <v>14</v>
      </c>
      <c r="N2294">
        <v>25</v>
      </c>
      <c r="O2294">
        <v>15</v>
      </c>
      <c r="P2294">
        <v>12</v>
      </c>
      <c r="Q2294">
        <v>3</v>
      </c>
      <c r="R2294">
        <v>50</v>
      </c>
      <c r="S2294">
        <v>0</v>
      </c>
      <c r="T2294">
        <v>100</v>
      </c>
      <c r="U2294" t="s">
        <v>16</v>
      </c>
    </row>
    <row r="2295" spans="1:21" x14ac:dyDescent="0.45">
      <c r="A2295" t="s">
        <v>1804</v>
      </c>
      <c r="B2295" t="s">
        <v>1805</v>
      </c>
      <c r="C2295" t="s">
        <v>1807</v>
      </c>
      <c r="D2295" t="s">
        <v>1808</v>
      </c>
      <c r="E2295">
        <v>1998</v>
      </c>
      <c r="F2295">
        <v>1998</v>
      </c>
      <c r="G2295" t="s">
        <v>17</v>
      </c>
      <c r="H2295" t="s">
        <v>16</v>
      </c>
      <c r="I2295">
        <v>0</v>
      </c>
      <c r="J2295" t="s">
        <v>17</v>
      </c>
      <c r="K2295">
        <v>0</v>
      </c>
      <c r="L2295">
        <v>0</v>
      </c>
      <c r="M2295">
        <v>14</v>
      </c>
      <c r="N2295">
        <v>30</v>
      </c>
      <c r="O2295">
        <v>15</v>
      </c>
      <c r="P2295">
        <v>12</v>
      </c>
      <c r="Q2295">
        <v>3</v>
      </c>
      <c r="R2295">
        <v>50</v>
      </c>
      <c r="S2295">
        <v>0</v>
      </c>
      <c r="T2295">
        <v>100</v>
      </c>
      <c r="U2295" t="s">
        <v>16</v>
      </c>
    </row>
    <row r="2296" spans="1:21" x14ac:dyDescent="0.45">
      <c r="A2296" t="s">
        <v>1804</v>
      </c>
      <c r="B2296" t="s">
        <v>1805</v>
      </c>
      <c r="C2296" t="s">
        <v>1807</v>
      </c>
      <c r="D2296" t="s">
        <v>1808</v>
      </c>
      <c r="E2296">
        <v>1998</v>
      </c>
      <c r="F2296">
        <v>1998</v>
      </c>
      <c r="G2296" t="s">
        <v>17</v>
      </c>
      <c r="H2296" t="s">
        <v>16</v>
      </c>
      <c r="I2296">
        <v>0</v>
      </c>
      <c r="J2296" t="s">
        <v>17</v>
      </c>
      <c r="K2296">
        <v>0</v>
      </c>
      <c r="L2296">
        <v>0</v>
      </c>
      <c r="M2296">
        <v>14</v>
      </c>
      <c r="N2296">
        <v>35</v>
      </c>
      <c r="O2296">
        <v>20</v>
      </c>
      <c r="P2296">
        <v>12</v>
      </c>
      <c r="Q2296">
        <v>3</v>
      </c>
      <c r="R2296">
        <v>50</v>
      </c>
      <c r="S2296">
        <v>0</v>
      </c>
      <c r="T2296">
        <v>100</v>
      </c>
      <c r="U2296" t="s">
        <v>16</v>
      </c>
    </row>
    <row r="2297" spans="1:21" x14ac:dyDescent="0.45">
      <c r="A2297" t="s">
        <v>1804</v>
      </c>
      <c r="B2297" t="s">
        <v>1805</v>
      </c>
      <c r="C2297" t="s">
        <v>1807</v>
      </c>
      <c r="D2297" t="s">
        <v>1808</v>
      </c>
      <c r="E2297">
        <v>1998</v>
      </c>
      <c r="F2297">
        <v>1998</v>
      </c>
      <c r="G2297" t="s">
        <v>17</v>
      </c>
      <c r="H2297" t="s">
        <v>16</v>
      </c>
      <c r="I2297">
        <v>0</v>
      </c>
      <c r="J2297" t="s">
        <v>17</v>
      </c>
      <c r="K2297">
        <v>0</v>
      </c>
      <c r="L2297">
        <v>0</v>
      </c>
      <c r="M2297">
        <v>14</v>
      </c>
      <c r="N2297">
        <v>15</v>
      </c>
      <c r="O2297">
        <v>6</v>
      </c>
      <c r="P2297">
        <v>0</v>
      </c>
      <c r="Q2297">
        <v>3</v>
      </c>
      <c r="R2297">
        <v>50</v>
      </c>
      <c r="S2297">
        <v>0</v>
      </c>
      <c r="T2297">
        <v>100</v>
      </c>
      <c r="U2297" t="s">
        <v>16</v>
      </c>
    </row>
    <row r="2298" spans="1:21" x14ac:dyDescent="0.45">
      <c r="A2298" t="s">
        <v>1804</v>
      </c>
      <c r="B2298" t="s">
        <v>1805</v>
      </c>
      <c r="C2298" t="s">
        <v>1807</v>
      </c>
      <c r="D2298" t="s">
        <v>1808</v>
      </c>
      <c r="E2298">
        <v>1998</v>
      </c>
      <c r="F2298">
        <v>1998</v>
      </c>
      <c r="G2298" t="s">
        <v>17</v>
      </c>
      <c r="H2298" t="s">
        <v>16</v>
      </c>
      <c r="I2298">
        <v>0</v>
      </c>
      <c r="J2298" t="s">
        <v>17</v>
      </c>
      <c r="K2298">
        <v>0</v>
      </c>
      <c r="L2298">
        <v>0</v>
      </c>
      <c r="M2298">
        <v>14</v>
      </c>
      <c r="N2298">
        <v>20</v>
      </c>
      <c r="O2298">
        <v>10</v>
      </c>
      <c r="P2298">
        <v>0</v>
      </c>
      <c r="Q2298">
        <v>3</v>
      </c>
      <c r="R2298">
        <v>50</v>
      </c>
      <c r="S2298">
        <v>0</v>
      </c>
      <c r="T2298">
        <v>100</v>
      </c>
      <c r="U2298" t="s">
        <v>16</v>
      </c>
    </row>
    <row r="2299" spans="1:21" x14ac:dyDescent="0.45">
      <c r="A2299" t="s">
        <v>1804</v>
      </c>
      <c r="B2299" t="s">
        <v>1805</v>
      </c>
      <c r="C2299" t="s">
        <v>1807</v>
      </c>
      <c r="D2299" t="s">
        <v>1808</v>
      </c>
      <c r="E2299">
        <v>1998</v>
      </c>
      <c r="F2299">
        <v>1998</v>
      </c>
      <c r="G2299" t="s">
        <v>17</v>
      </c>
      <c r="H2299" t="s">
        <v>16</v>
      </c>
      <c r="I2299">
        <v>0</v>
      </c>
      <c r="J2299" t="s">
        <v>17</v>
      </c>
      <c r="K2299">
        <v>0</v>
      </c>
      <c r="L2299">
        <v>0</v>
      </c>
      <c r="M2299">
        <v>14</v>
      </c>
      <c r="N2299">
        <v>25</v>
      </c>
      <c r="O2299">
        <v>15</v>
      </c>
      <c r="P2299">
        <v>0</v>
      </c>
      <c r="Q2299">
        <v>3</v>
      </c>
      <c r="R2299">
        <v>50</v>
      </c>
      <c r="S2299">
        <v>0</v>
      </c>
      <c r="T2299">
        <v>100</v>
      </c>
      <c r="U2299" t="s">
        <v>16</v>
      </c>
    </row>
    <row r="2300" spans="1:21" x14ac:dyDescent="0.45">
      <c r="A2300" t="s">
        <v>1804</v>
      </c>
      <c r="B2300" t="s">
        <v>1805</v>
      </c>
      <c r="C2300" t="s">
        <v>1807</v>
      </c>
      <c r="D2300" t="s">
        <v>1808</v>
      </c>
      <c r="E2300">
        <v>1998</v>
      </c>
      <c r="F2300">
        <v>1998</v>
      </c>
      <c r="G2300" t="s">
        <v>17</v>
      </c>
      <c r="H2300" t="s">
        <v>16</v>
      </c>
      <c r="I2300">
        <v>0</v>
      </c>
      <c r="J2300" t="s">
        <v>17</v>
      </c>
      <c r="K2300">
        <v>0</v>
      </c>
      <c r="L2300">
        <v>0</v>
      </c>
      <c r="M2300">
        <v>14</v>
      </c>
      <c r="N2300">
        <v>30</v>
      </c>
      <c r="O2300">
        <v>15</v>
      </c>
      <c r="P2300">
        <v>0</v>
      </c>
      <c r="Q2300">
        <v>3</v>
      </c>
      <c r="R2300">
        <v>50</v>
      </c>
      <c r="S2300">
        <v>0</v>
      </c>
      <c r="T2300">
        <v>100</v>
      </c>
      <c r="U2300" t="s">
        <v>16</v>
      </c>
    </row>
    <row r="2301" spans="1:21" x14ac:dyDescent="0.45">
      <c r="A2301" t="s">
        <v>1804</v>
      </c>
      <c r="B2301" t="s">
        <v>1805</v>
      </c>
      <c r="C2301" t="s">
        <v>1807</v>
      </c>
      <c r="D2301" t="s">
        <v>1808</v>
      </c>
      <c r="E2301">
        <v>1998</v>
      </c>
      <c r="F2301">
        <v>1998</v>
      </c>
      <c r="G2301" t="s">
        <v>17</v>
      </c>
      <c r="H2301" t="s">
        <v>16</v>
      </c>
      <c r="I2301">
        <v>0</v>
      </c>
      <c r="J2301" t="s">
        <v>17</v>
      </c>
      <c r="K2301">
        <v>0</v>
      </c>
      <c r="L2301">
        <v>0</v>
      </c>
      <c r="M2301">
        <v>14</v>
      </c>
      <c r="N2301">
        <v>35</v>
      </c>
      <c r="O2301">
        <v>20</v>
      </c>
      <c r="P2301">
        <v>0</v>
      </c>
      <c r="Q2301">
        <v>3</v>
      </c>
      <c r="R2301">
        <v>50</v>
      </c>
      <c r="S2301">
        <v>0</v>
      </c>
      <c r="T2301">
        <v>100</v>
      </c>
      <c r="U2301" t="s">
        <v>16</v>
      </c>
    </row>
    <row r="2302" spans="1:21" x14ac:dyDescent="0.45">
      <c r="A2302" t="s">
        <v>1804</v>
      </c>
      <c r="B2302" t="s">
        <v>1805</v>
      </c>
      <c r="C2302" t="s">
        <v>1807</v>
      </c>
      <c r="D2302" t="s">
        <v>1808</v>
      </c>
      <c r="E2302">
        <v>1998</v>
      </c>
      <c r="F2302">
        <v>1998</v>
      </c>
      <c r="G2302" t="s">
        <v>17</v>
      </c>
      <c r="H2302" t="s">
        <v>1811</v>
      </c>
      <c r="I2302">
        <v>126</v>
      </c>
      <c r="J2302" t="s">
        <v>17</v>
      </c>
      <c r="K2302">
        <v>0</v>
      </c>
      <c r="L2302">
        <v>0</v>
      </c>
      <c r="M2302">
        <v>14</v>
      </c>
      <c r="N2302">
        <v>15</v>
      </c>
      <c r="O2302">
        <v>6</v>
      </c>
      <c r="P2302">
        <v>12</v>
      </c>
      <c r="Q2302">
        <v>3</v>
      </c>
      <c r="R2302">
        <v>50</v>
      </c>
      <c r="S2302">
        <v>76</v>
      </c>
      <c r="T2302">
        <v>100</v>
      </c>
      <c r="U2302" t="s">
        <v>16</v>
      </c>
    </row>
    <row r="2303" spans="1:21" x14ac:dyDescent="0.45">
      <c r="A2303" t="s">
        <v>1804</v>
      </c>
      <c r="B2303" t="s">
        <v>1805</v>
      </c>
      <c r="C2303" t="s">
        <v>1807</v>
      </c>
      <c r="D2303" t="s">
        <v>1808</v>
      </c>
      <c r="E2303">
        <v>1998</v>
      </c>
      <c r="F2303">
        <v>1998</v>
      </c>
      <c r="G2303" t="s">
        <v>17</v>
      </c>
      <c r="H2303" t="s">
        <v>1811</v>
      </c>
      <c r="I2303">
        <v>126</v>
      </c>
      <c r="J2303" t="s">
        <v>17</v>
      </c>
      <c r="K2303">
        <v>0</v>
      </c>
      <c r="L2303">
        <v>0</v>
      </c>
      <c r="M2303">
        <v>14</v>
      </c>
      <c r="N2303">
        <v>20</v>
      </c>
      <c r="O2303">
        <v>10</v>
      </c>
      <c r="P2303">
        <v>12</v>
      </c>
      <c r="Q2303">
        <v>3</v>
      </c>
      <c r="R2303">
        <v>50</v>
      </c>
      <c r="S2303">
        <v>76</v>
      </c>
      <c r="T2303">
        <v>100</v>
      </c>
      <c r="U2303" t="s">
        <v>16</v>
      </c>
    </row>
    <row r="2304" spans="1:21" x14ac:dyDescent="0.45">
      <c r="A2304" t="s">
        <v>1804</v>
      </c>
      <c r="B2304" t="s">
        <v>1805</v>
      </c>
      <c r="C2304" t="s">
        <v>1807</v>
      </c>
      <c r="D2304" t="s">
        <v>1808</v>
      </c>
      <c r="E2304">
        <v>1998</v>
      </c>
      <c r="F2304">
        <v>1998</v>
      </c>
      <c r="G2304" t="s">
        <v>17</v>
      </c>
      <c r="H2304" t="s">
        <v>1811</v>
      </c>
      <c r="I2304">
        <v>126</v>
      </c>
      <c r="J2304" t="s">
        <v>17</v>
      </c>
      <c r="K2304">
        <v>0</v>
      </c>
      <c r="L2304">
        <v>0</v>
      </c>
      <c r="M2304">
        <v>14</v>
      </c>
      <c r="N2304">
        <v>25</v>
      </c>
      <c r="O2304">
        <v>15</v>
      </c>
      <c r="P2304">
        <v>12</v>
      </c>
      <c r="Q2304">
        <v>3</v>
      </c>
      <c r="R2304">
        <v>50</v>
      </c>
      <c r="S2304">
        <v>76</v>
      </c>
      <c r="T2304">
        <v>100</v>
      </c>
      <c r="U2304" t="s">
        <v>16</v>
      </c>
    </row>
    <row r="2305" spans="1:21" x14ac:dyDescent="0.45">
      <c r="A2305" t="s">
        <v>1804</v>
      </c>
      <c r="B2305" t="s">
        <v>1805</v>
      </c>
      <c r="C2305" t="s">
        <v>1807</v>
      </c>
      <c r="D2305" t="s">
        <v>1808</v>
      </c>
      <c r="E2305">
        <v>1998</v>
      </c>
      <c r="F2305">
        <v>1998</v>
      </c>
      <c r="G2305" t="s">
        <v>17</v>
      </c>
      <c r="H2305" t="s">
        <v>1811</v>
      </c>
      <c r="I2305">
        <v>126</v>
      </c>
      <c r="J2305" t="s">
        <v>17</v>
      </c>
      <c r="K2305">
        <v>0</v>
      </c>
      <c r="L2305">
        <v>0</v>
      </c>
      <c r="M2305">
        <v>14</v>
      </c>
      <c r="N2305">
        <v>30</v>
      </c>
      <c r="O2305">
        <v>15</v>
      </c>
      <c r="P2305">
        <v>12</v>
      </c>
      <c r="Q2305">
        <v>3</v>
      </c>
      <c r="R2305">
        <v>50</v>
      </c>
      <c r="S2305">
        <v>76</v>
      </c>
      <c r="T2305">
        <v>100</v>
      </c>
      <c r="U2305" t="s">
        <v>16</v>
      </c>
    </row>
    <row r="2306" spans="1:21" x14ac:dyDescent="0.45">
      <c r="A2306" t="s">
        <v>1804</v>
      </c>
      <c r="B2306" t="s">
        <v>1805</v>
      </c>
      <c r="C2306" t="s">
        <v>1807</v>
      </c>
      <c r="D2306" t="s">
        <v>1808</v>
      </c>
      <c r="E2306">
        <v>1998</v>
      </c>
      <c r="F2306">
        <v>1998</v>
      </c>
      <c r="G2306" t="s">
        <v>17</v>
      </c>
      <c r="H2306" t="s">
        <v>1811</v>
      </c>
      <c r="I2306">
        <v>126</v>
      </c>
      <c r="J2306" t="s">
        <v>17</v>
      </c>
      <c r="K2306">
        <v>0</v>
      </c>
      <c r="L2306">
        <v>0</v>
      </c>
      <c r="M2306">
        <v>14</v>
      </c>
      <c r="N2306">
        <v>35</v>
      </c>
      <c r="O2306">
        <v>20</v>
      </c>
      <c r="P2306">
        <v>12</v>
      </c>
      <c r="Q2306">
        <v>3</v>
      </c>
      <c r="R2306">
        <v>50</v>
      </c>
      <c r="S2306">
        <v>76</v>
      </c>
      <c r="T2306">
        <v>100</v>
      </c>
      <c r="U2306" t="s">
        <v>16</v>
      </c>
    </row>
    <row r="2307" spans="1:21" x14ac:dyDescent="0.45">
      <c r="A2307" t="s">
        <v>1804</v>
      </c>
      <c r="B2307" t="s">
        <v>1805</v>
      </c>
      <c r="C2307" t="s">
        <v>1807</v>
      </c>
      <c r="D2307" t="s">
        <v>1808</v>
      </c>
      <c r="E2307">
        <v>1998</v>
      </c>
      <c r="F2307">
        <v>1998</v>
      </c>
      <c r="G2307" t="s">
        <v>17</v>
      </c>
      <c r="H2307" t="s">
        <v>1811</v>
      </c>
      <c r="I2307">
        <v>126</v>
      </c>
      <c r="J2307" t="s">
        <v>17</v>
      </c>
      <c r="K2307">
        <v>0</v>
      </c>
      <c r="L2307">
        <v>0</v>
      </c>
      <c r="M2307">
        <v>14</v>
      </c>
      <c r="N2307">
        <v>15</v>
      </c>
      <c r="O2307">
        <v>6</v>
      </c>
      <c r="P2307">
        <v>0</v>
      </c>
      <c r="Q2307">
        <v>3</v>
      </c>
      <c r="R2307">
        <v>50</v>
      </c>
      <c r="S2307">
        <v>0</v>
      </c>
      <c r="T2307">
        <v>100</v>
      </c>
      <c r="U2307" t="s">
        <v>16</v>
      </c>
    </row>
    <row r="2308" spans="1:21" x14ac:dyDescent="0.45">
      <c r="A2308" t="s">
        <v>1804</v>
      </c>
      <c r="B2308" t="s">
        <v>1805</v>
      </c>
      <c r="C2308" t="s">
        <v>1807</v>
      </c>
      <c r="D2308" t="s">
        <v>1808</v>
      </c>
      <c r="E2308">
        <v>1998</v>
      </c>
      <c r="F2308">
        <v>1998</v>
      </c>
      <c r="G2308" t="s">
        <v>17</v>
      </c>
      <c r="H2308" t="s">
        <v>1811</v>
      </c>
      <c r="I2308">
        <v>126</v>
      </c>
      <c r="J2308" t="s">
        <v>17</v>
      </c>
      <c r="K2308">
        <v>0</v>
      </c>
      <c r="L2308">
        <v>0</v>
      </c>
      <c r="M2308">
        <v>14</v>
      </c>
      <c r="N2308">
        <v>20</v>
      </c>
      <c r="O2308">
        <v>10</v>
      </c>
      <c r="P2308">
        <v>0</v>
      </c>
      <c r="Q2308">
        <v>3</v>
      </c>
      <c r="R2308">
        <v>50</v>
      </c>
      <c r="S2308">
        <v>0</v>
      </c>
      <c r="T2308">
        <v>100</v>
      </c>
      <c r="U2308" t="s">
        <v>16</v>
      </c>
    </row>
    <row r="2309" spans="1:21" x14ac:dyDescent="0.45">
      <c r="A2309" t="s">
        <v>1804</v>
      </c>
      <c r="B2309" t="s">
        <v>1805</v>
      </c>
      <c r="C2309" t="s">
        <v>1807</v>
      </c>
      <c r="D2309" t="s">
        <v>1808</v>
      </c>
      <c r="E2309">
        <v>1998</v>
      </c>
      <c r="F2309">
        <v>1998</v>
      </c>
      <c r="G2309" t="s">
        <v>17</v>
      </c>
      <c r="H2309" t="s">
        <v>1811</v>
      </c>
      <c r="I2309">
        <v>126</v>
      </c>
      <c r="J2309" t="s">
        <v>17</v>
      </c>
      <c r="K2309">
        <v>0</v>
      </c>
      <c r="L2309">
        <v>0</v>
      </c>
      <c r="M2309">
        <v>14</v>
      </c>
      <c r="N2309">
        <v>25</v>
      </c>
      <c r="O2309">
        <v>15</v>
      </c>
      <c r="P2309">
        <v>0</v>
      </c>
      <c r="Q2309">
        <v>3</v>
      </c>
      <c r="R2309">
        <v>50</v>
      </c>
      <c r="S2309">
        <v>0</v>
      </c>
      <c r="T2309">
        <v>100</v>
      </c>
      <c r="U2309" t="s">
        <v>16</v>
      </c>
    </row>
    <row r="2310" spans="1:21" x14ac:dyDescent="0.45">
      <c r="A2310" t="s">
        <v>1804</v>
      </c>
      <c r="B2310" t="s">
        <v>1805</v>
      </c>
      <c r="C2310" t="s">
        <v>1807</v>
      </c>
      <c r="D2310" t="s">
        <v>1808</v>
      </c>
      <c r="E2310">
        <v>1998</v>
      </c>
      <c r="F2310">
        <v>1998</v>
      </c>
      <c r="G2310" t="s">
        <v>17</v>
      </c>
      <c r="H2310" t="s">
        <v>1811</v>
      </c>
      <c r="I2310">
        <v>126</v>
      </c>
      <c r="J2310" t="s">
        <v>17</v>
      </c>
      <c r="K2310">
        <v>0</v>
      </c>
      <c r="L2310">
        <v>0</v>
      </c>
      <c r="M2310">
        <v>14</v>
      </c>
      <c r="N2310">
        <v>30</v>
      </c>
      <c r="O2310">
        <v>15</v>
      </c>
      <c r="P2310">
        <v>0</v>
      </c>
      <c r="Q2310">
        <v>3</v>
      </c>
      <c r="R2310">
        <v>50</v>
      </c>
      <c r="S2310">
        <v>0</v>
      </c>
      <c r="T2310">
        <v>100</v>
      </c>
      <c r="U2310" t="s">
        <v>16</v>
      </c>
    </row>
    <row r="2311" spans="1:21" x14ac:dyDescent="0.45">
      <c r="A2311" t="s">
        <v>1804</v>
      </c>
      <c r="B2311" t="s">
        <v>1805</v>
      </c>
      <c r="C2311" t="s">
        <v>1807</v>
      </c>
      <c r="D2311" t="s">
        <v>1808</v>
      </c>
      <c r="E2311">
        <v>1998</v>
      </c>
      <c r="F2311">
        <v>1998</v>
      </c>
      <c r="G2311" t="s">
        <v>17</v>
      </c>
      <c r="H2311" t="s">
        <v>1811</v>
      </c>
      <c r="I2311">
        <v>126</v>
      </c>
      <c r="J2311" t="s">
        <v>17</v>
      </c>
      <c r="K2311">
        <v>0</v>
      </c>
      <c r="L2311">
        <v>0</v>
      </c>
      <c r="M2311">
        <v>14</v>
      </c>
      <c r="N2311">
        <v>35</v>
      </c>
      <c r="O2311">
        <v>20</v>
      </c>
      <c r="P2311">
        <v>0</v>
      </c>
      <c r="Q2311">
        <v>3</v>
      </c>
      <c r="R2311">
        <v>50</v>
      </c>
      <c r="S2311">
        <v>0</v>
      </c>
      <c r="T2311">
        <v>100</v>
      </c>
      <c r="U2311" t="s">
        <v>16</v>
      </c>
    </row>
    <row r="2312" spans="1:21" x14ac:dyDescent="0.45">
      <c r="A2312" t="s">
        <v>1804</v>
      </c>
      <c r="B2312" t="s">
        <v>1806</v>
      </c>
      <c r="C2312" t="s">
        <v>1809</v>
      </c>
      <c r="D2312" t="s">
        <v>1810</v>
      </c>
      <c r="E2312">
        <v>1997</v>
      </c>
      <c r="F2312">
        <v>1997</v>
      </c>
      <c r="G2312" t="s">
        <v>17</v>
      </c>
      <c r="H2312" t="s">
        <v>16</v>
      </c>
      <c r="I2312">
        <v>0</v>
      </c>
      <c r="J2312" t="s">
        <v>17</v>
      </c>
      <c r="K2312">
        <v>0</v>
      </c>
      <c r="L2312">
        <v>0</v>
      </c>
      <c r="M2312">
        <v>14</v>
      </c>
      <c r="N2312">
        <v>15</v>
      </c>
      <c r="O2312">
        <v>6</v>
      </c>
      <c r="P2312">
        <v>12</v>
      </c>
      <c r="Q2312">
        <v>3</v>
      </c>
      <c r="R2312">
        <v>50</v>
      </c>
      <c r="S2312">
        <v>0</v>
      </c>
      <c r="T2312">
        <v>100</v>
      </c>
      <c r="U2312" t="s">
        <v>16</v>
      </c>
    </row>
    <row r="2313" spans="1:21" x14ac:dyDescent="0.45">
      <c r="A2313" t="s">
        <v>1804</v>
      </c>
      <c r="B2313" t="s">
        <v>1806</v>
      </c>
      <c r="C2313" t="s">
        <v>1809</v>
      </c>
      <c r="D2313" t="s">
        <v>1810</v>
      </c>
      <c r="E2313">
        <v>1997</v>
      </c>
      <c r="F2313">
        <v>1997</v>
      </c>
      <c r="G2313" t="s">
        <v>17</v>
      </c>
      <c r="H2313" t="s">
        <v>16</v>
      </c>
      <c r="I2313">
        <v>0</v>
      </c>
      <c r="J2313" t="s">
        <v>17</v>
      </c>
      <c r="K2313">
        <v>0</v>
      </c>
      <c r="L2313">
        <v>0</v>
      </c>
      <c r="M2313">
        <v>14</v>
      </c>
      <c r="N2313">
        <v>20</v>
      </c>
      <c r="O2313">
        <v>10</v>
      </c>
      <c r="P2313">
        <v>12</v>
      </c>
      <c r="Q2313">
        <v>3</v>
      </c>
      <c r="R2313">
        <v>50</v>
      </c>
      <c r="S2313">
        <v>0</v>
      </c>
      <c r="T2313">
        <v>100</v>
      </c>
      <c r="U2313" t="s">
        <v>16</v>
      </c>
    </row>
    <row r="2314" spans="1:21" x14ac:dyDescent="0.45">
      <c r="A2314" t="s">
        <v>1804</v>
      </c>
      <c r="B2314" t="s">
        <v>1806</v>
      </c>
      <c r="C2314" t="s">
        <v>1809</v>
      </c>
      <c r="D2314" t="s">
        <v>1810</v>
      </c>
      <c r="E2314">
        <v>1997</v>
      </c>
      <c r="F2314">
        <v>1997</v>
      </c>
      <c r="G2314" t="s">
        <v>17</v>
      </c>
      <c r="H2314" t="s">
        <v>16</v>
      </c>
      <c r="I2314">
        <v>0</v>
      </c>
      <c r="J2314" t="s">
        <v>17</v>
      </c>
      <c r="K2314">
        <v>0</v>
      </c>
      <c r="L2314">
        <v>0</v>
      </c>
      <c r="M2314">
        <v>14</v>
      </c>
      <c r="N2314">
        <v>25</v>
      </c>
      <c r="O2314">
        <v>15</v>
      </c>
      <c r="P2314">
        <v>12</v>
      </c>
      <c r="Q2314">
        <v>3</v>
      </c>
      <c r="R2314">
        <v>50</v>
      </c>
      <c r="S2314">
        <v>0</v>
      </c>
      <c r="T2314">
        <v>100</v>
      </c>
      <c r="U2314" t="s">
        <v>16</v>
      </c>
    </row>
    <row r="2315" spans="1:21" x14ac:dyDescent="0.45">
      <c r="A2315" t="s">
        <v>1804</v>
      </c>
      <c r="B2315" t="s">
        <v>1806</v>
      </c>
      <c r="C2315" t="s">
        <v>1809</v>
      </c>
      <c r="D2315" t="s">
        <v>1810</v>
      </c>
      <c r="E2315">
        <v>1997</v>
      </c>
      <c r="F2315">
        <v>1997</v>
      </c>
      <c r="G2315" t="s">
        <v>17</v>
      </c>
      <c r="H2315" t="s">
        <v>16</v>
      </c>
      <c r="I2315">
        <v>0</v>
      </c>
      <c r="J2315" t="s">
        <v>17</v>
      </c>
      <c r="K2315">
        <v>0</v>
      </c>
      <c r="L2315">
        <v>0</v>
      </c>
      <c r="M2315">
        <v>14</v>
      </c>
      <c r="N2315">
        <v>30</v>
      </c>
      <c r="O2315">
        <v>15</v>
      </c>
      <c r="P2315">
        <v>12</v>
      </c>
      <c r="Q2315">
        <v>3</v>
      </c>
      <c r="R2315">
        <v>50</v>
      </c>
      <c r="S2315">
        <v>0</v>
      </c>
      <c r="T2315">
        <v>100</v>
      </c>
      <c r="U2315" t="s">
        <v>16</v>
      </c>
    </row>
    <row r="2316" spans="1:21" x14ac:dyDescent="0.45">
      <c r="A2316" t="s">
        <v>1804</v>
      </c>
      <c r="B2316" t="s">
        <v>1806</v>
      </c>
      <c r="C2316" t="s">
        <v>1809</v>
      </c>
      <c r="D2316" t="s">
        <v>1810</v>
      </c>
      <c r="E2316">
        <v>1997</v>
      </c>
      <c r="F2316">
        <v>1997</v>
      </c>
      <c r="G2316" t="s">
        <v>17</v>
      </c>
      <c r="H2316" t="s">
        <v>16</v>
      </c>
      <c r="I2316">
        <v>0</v>
      </c>
      <c r="J2316" t="s">
        <v>17</v>
      </c>
      <c r="K2316">
        <v>0</v>
      </c>
      <c r="L2316">
        <v>0</v>
      </c>
      <c r="M2316">
        <v>14</v>
      </c>
      <c r="N2316">
        <v>35</v>
      </c>
      <c r="O2316">
        <v>20</v>
      </c>
      <c r="P2316">
        <v>12</v>
      </c>
      <c r="Q2316">
        <v>3</v>
      </c>
      <c r="R2316">
        <v>50</v>
      </c>
      <c r="S2316">
        <v>0</v>
      </c>
      <c r="T2316">
        <v>100</v>
      </c>
      <c r="U2316" t="s">
        <v>16</v>
      </c>
    </row>
    <row r="2317" spans="1:21" x14ac:dyDescent="0.45">
      <c r="A2317" t="s">
        <v>1804</v>
      </c>
      <c r="B2317" t="s">
        <v>1806</v>
      </c>
      <c r="C2317" t="s">
        <v>1809</v>
      </c>
      <c r="D2317" t="s">
        <v>1810</v>
      </c>
      <c r="E2317">
        <v>1997</v>
      </c>
      <c r="F2317">
        <v>1997</v>
      </c>
      <c r="G2317" t="s">
        <v>17</v>
      </c>
      <c r="H2317" t="s">
        <v>16</v>
      </c>
      <c r="I2317">
        <v>0</v>
      </c>
      <c r="J2317" t="s">
        <v>17</v>
      </c>
      <c r="K2317">
        <v>0</v>
      </c>
      <c r="L2317">
        <v>0</v>
      </c>
      <c r="M2317">
        <v>14</v>
      </c>
      <c r="N2317">
        <v>15</v>
      </c>
      <c r="O2317">
        <v>6</v>
      </c>
      <c r="P2317">
        <v>0</v>
      </c>
      <c r="Q2317">
        <v>3</v>
      </c>
      <c r="R2317">
        <v>50</v>
      </c>
      <c r="S2317">
        <v>0</v>
      </c>
      <c r="T2317">
        <v>100</v>
      </c>
      <c r="U2317" t="s">
        <v>16</v>
      </c>
    </row>
    <row r="2318" spans="1:21" x14ac:dyDescent="0.45">
      <c r="A2318" t="s">
        <v>1804</v>
      </c>
      <c r="B2318" t="s">
        <v>1806</v>
      </c>
      <c r="C2318" t="s">
        <v>1809</v>
      </c>
      <c r="D2318" t="s">
        <v>1810</v>
      </c>
      <c r="E2318">
        <v>1997</v>
      </c>
      <c r="F2318">
        <v>1997</v>
      </c>
      <c r="G2318" t="s">
        <v>17</v>
      </c>
      <c r="H2318" t="s">
        <v>16</v>
      </c>
      <c r="I2318">
        <v>0</v>
      </c>
      <c r="J2318" t="s">
        <v>17</v>
      </c>
      <c r="K2318">
        <v>0</v>
      </c>
      <c r="L2318">
        <v>0</v>
      </c>
      <c r="M2318">
        <v>14</v>
      </c>
      <c r="N2318">
        <v>20</v>
      </c>
      <c r="O2318">
        <v>10</v>
      </c>
      <c r="P2318">
        <v>0</v>
      </c>
      <c r="Q2318">
        <v>3</v>
      </c>
      <c r="R2318">
        <v>50</v>
      </c>
      <c r="S2318">
        <v>0</v>
      </c>
      <c r="T2318">
        <v>100</v>
      </c>
      <c r="U2318" t="s">
        <v>16</v>
      </c>
    </row>
    <row r="2319" spans="1:21" x14ac:dyDescent="0.45">
      <c r="A2319" t="s">
        <v>1804</v>
      </c>
      <c r="B2319" t="s">
        <v>1806</v>
      </c>
      <c r="C2319" t="s">
        <v>1809</v>
      </c>
      <c r="D2319" t="s">
        <v>1810</v>
      </c>
      <c r="E2319">
        <v>1997</v>
      </c>
      <c r="F2319">
        <v>1997</v>
      </c>
      <c r="G2319" t="s">
        <v>17</v>
      </c>
      <c r="H2319" t="s">
        <v>16</v>
      </c>
      <c r="I2319">
        <v>0</v>
      </c>
      <c r="J2319" t="s">
        <v>17</v>
      </c>
      <c r="K2319">
        <v>0</v>
      </c>
      <c r="L2319">
        <v>0</v>
      </c>
      <c r="M2319">
        <v>14</v>
      </c>
      <c r="N2319">
        <v>25</v>
      </c>
      <c r="O2319">
        <v>15</v>
      </c>
      <c r="P2319">
        <v>0</v>
      </c>
      <c r="Q2319">
        <v>3</v>
      </c>
      <c r="R2319">
        <v>50</v>
      </c>
      <c r="S2319">
        <v>0</v>
      </c>
      <c r="T2319">
        <v>100</v>
      </c>
      <c r="U2319" t="s">
        <v>16</v>
      </c>
    </row>
    <row r="2320" spans="1:21" x14ac:dyDescent="0.45">
      <c r="A2320" t="s">
        <v>1804</v>
      </c>
      <c r="B2320" t="s">
        <v>1806</v>
      </c>
      <c r="C2320" t="s">
        <v>1809</v>
      </c>
      <c r="D2320" t="s">
        <v>1810</v>
      </c>
      <c r="E2320">
        <v>1997</v>
      </c>
      <c r="F2320">
        <v>1997</v>
      </c>
      <c r="G2320" t="s">
        <v>17</v>
      </c>
      <c r="H2320" t="s">
        <v>16</v>
      </c>
      <c r="I2320">
        <v>0</v>
      </c>
      <c r="J2320" t="s">
        <v>17</v>
      </c>
      <c r="K2320">
        <v>0</v>
      </c>
      <c r="L2320">
        <v>0</v>
      </c>
      <c r="M2320">
        <v>14</v>
      </c>
      <c r="N2320">
        <v>30</v>
      </c>
      <c r="O2320">
        <v>15</v>
      </c>
      <c r="P2320">
        <v>0</v>
      </c>
      <c r="Q2320">
        <v>3</v>
      </c>
      <c r="R2320">
        <v>50</v>
      </c>
      <c r="S2320">
        <v>0</v>
      </c>
      <c r="T2320">
        <v>100</v>
      </c>
      <c r="U2320" t="s">
        <v>16</v>
      </c>
    </row>
    <row r="2321" spans="1:21" x14ac:dyDescent="0.45">
      <c r="A2321" t="s">
        <v>1804</v>
      </c>
      <c r="B2321" t="s">
        <v>1806</v>
      </c>
      <c r="C2321" t="s">
        <v>1809</v>
      </c>
      <c r="D2321" t="s">
        <v>1810</v>
      </c>
      <c r="E2321">
        <v>1997</v>
      </c>
      <c r="F2321">
        <v>1997</v>
      </c>
      <c r="G2321" t="s">
        <v>17</v>
      </c>
      <c r="H2321" t="s">
        <v>16</v>
      </c>
      <c r="I2321">
        <v>0</v>
      </c>
      <c r="J2321" t="s">
        <v>17</v>
      </c>
      <c r="K2321">
        <v>0</v>
      </c>
      <c r="L2321">
        <v>0</v>
      </c>
      <c r="M2321">
        <v>14</v>
      </c>
      <c r="N2321">
        <v>35</v>
      </c>
      <c r="O2321">
        <v>20</v>
      </c>
      <c r="P2321">
        <v>0</v>
      </c>
      <c r="Q2321">
        <v>3</v>
      </c>
      <c r="R2321">
        <v>50</v>
      </c>
      <c r="S2321">
        <v>0</v>
      </c>
      <c r="T2321">
        <v>100</v>
      </c>
      <c r="U2321" t="s">
        <v>16</v>
      </c>
    </row>
    <row r="2322" spans="1:21" x14ac:dyDescent="0.45">
      <c r="A2322" t="s">
        <v>1804</v>
      </c>
      <c r="B2322" t="s">
        <v>1806</v>
      </c>
      <c r="C2322" t="s">
        <v>1809</v>
      </c>
      <c r="D2322" t="s">
        <v>1810</v>
      </c>
      <c r="E2322">
        <v>1997</v>
      </c>
      <c r="F2322">
        <v>1997</v>
      </c>
      <c r="G2322" t="s">
        <v>17</v>
      </c>
      <c r="H2322" t="s">
        <v>1811</v>
      </c>
      <c r="I2322">
        <v>126</v>
      </c>
      <c r="J2322" t="s">
        <v>17</v>
      </c>
      <c r="K2322">
        <v>0</v>
      </c>
      <c r="L2322">
        <v>0</v>
      </c>
      <c r="M2322">
        <v>14</v>
      </c>
      <c r="N2322">
        <v>15</v>
      </c>
      <c r="O2322">
        <v>6</v>
      </c>
      <c r="P2322">
        <v>12</v>
      </c>
      <c r="Q2322">
        <v>3</v>
      </c>
      <c r="R2322">
        <v>50</v>
      </c>
      <c r="S2322">
        <v>77</v>
      </c>
      <c r="T2322">
        <v>100</v>
      </c>
      <c r="U2322" t="s">
        <v>16</v>
      </c>
    </row>
    <row r="2323" spans="1:21" x14ac:dyDescent="0.45">
      <c r="A2323" t="s">
        <v>1804</v>
      </c>
      <c r="B2323" t="s">
        <v>1806</v>
      </c>
      <c r="C2323" t="s">
        <v>1809</v>
      </c>
      <c r="D2323" t="s">
        <v>1810</v>
      </c>
      <c r="E2323">
        <v>1997</v>
      </c>
      <c r="F2323">
        <v>1997</v>
      </c>
      <c r="G2323" t="s">
        <v>17</v>
      </c>
      <c r="H2323" t="s">
        <v>1811</v>
      </c>
      <c r="I2323">
        <v>126</v>
      </c>
      <c r="J2323" t="s">
        <v>17</v>
      </c>
      <c r="K2323">
        <v>0</v>
      </c>
      <c r="L2323">
        <v>0</v>
      </c>
      <c r="M2323">
        <v>14</v>
      </c>
      <c r="N2323">
        <v>20</v>
      </c>
      <c r="O2323">
        <v>10</v>
      </c>
      <c r="P2323">
        <v>12</v>
      </c>
      <c r="Q2323">
        <v>3</v>
      </c>
      <c r="R2323">
        <v>50</v>
      </c>
      <c r="S2323">
        <v>93</v>
      </c>
      <c r="T2323">
        <v>100</v>
      </c>
      <c r="U2323" t="s">
        <v>16</v>
      </c>
    </row>
    <row r="2324" spans="1:21" x14ac:dyDescent="0.45">
      <c r="A2324" t="s">
        <v>1804</v>
      </c>
      <c r="B2324" t="s">
        <v>1806</v>
      </c>
      <c r="C2324" t="s">
        <v>1809</v>
      </c>
      <c r="D2324" t="s">
        <v>1810</v>
      </c>
      <c r="E2324">
        <v>1997</v>
      </c>
      <c r="F2324">
        <v>1997</v>
      </c>
      <c r="G2324" t="s">
        <v>17</v>
      </c>
      <c r="H2324" t="s">
        <v>1811</v>
      </c>
      <c r="I2324">
        <v>126</v>
      </c>
      <c r="J2324" t="s">
        <v>17</v>
      </c>
      <c r="K2324">
        <v>0</v>
      </c>
      <c r="L2324">
        <v>0</v>
      </c>
      <c r="M2324">
        <v>14</v>
      </c>
      <c r="N2324">
        <v>25</v>
      </c>
      <c r="O2324">
        <v>15</v>
      </c>
      <c r="P2324">
        <v>12</v>
      </c>
      <c r="Q2324">
        <v>3</v>
      </c>
      <c r="R2324">
        <v>50</v>
      </c>
      <c r="S2324">
        <v>100</v>
      </c>
      <c r="T2324">
        <v>100</v>
      </c>
      <c r="U2324" t="s">
        <v>16</v>
      </c>
    </row>
    <row r="2325" spans="1:21" x14ac:dyDescent="0.45">
      <c r="A2325" t="s">
        <v>1804</v>
      </c>
      <c r="B2325" t="s">
        <v>1806</v>
      </c>
      <c r="C2325" t="s">
        <v>1809</v>
      </c>
      <c r="D2325" t="s">
        <v>1810</v>
      </c>
      <c r="E2325">
        <v>1997</v>
      </c>
      <c r="F2325">
        <v>1997</v>
      </c>
      <c r="G2325" t="s">
        <v>17</v>
      </c>
      <c r="H2325" t="s">
        <v>1811</v>
      </c>
      <c r="I2325">
        <v>126</v>
      </c>
      <c r="J2325" t="s">
        <v>17</v>
      </c>
      <c r="K2325">
        <v>0</v>
      </c>
      <c r="L2325">
        <v>0</v>
      </c>
      <c r="M2325">
        <v>14</v>
      </c>
      <c r="N2325">
        <v>30</v>
      </c>
      <c r="O2325">
        <v>15</v>
      </c>
      <c r="P2325">
        <v>12</v>
      </c>
      <c r="Q2325">
        <v>3</v>
      </c>
      <c r="R2325">
        <v>50</v>
      </c>
      <c r="S2325">
        <v>100</v>
      </c>
      <c r="T2325">
        <v>100</v>
      </c>
      <c r="U2325" t="s">
        <v>16</v>
      </c>
    </row>
    <row r="2326" spans="1:21" x14ac:dyDescent="0.45">
      <c r="A2326" t="s">
        <v>1804</v>
      </c>
      <c r="B2326" t="s">
        <v>1806</v>
      </c>
      <c r="C2326" t="s">
        <v>1809</v>
      </c>
      <c r="D2326" t="s">
        <v>1810</v>
      </c>
      <c r="E2326">
        <v>1997</v>
      </c>
      <c r="F2326">
        <v>1997</v>
      </c>
      <c r="G2326" t="s">
        <v>17</v>
      </c>
      <c r="H2326" t="s">
        <v>1811</v>
      </c>
      <c r="I2326">
        <v>126</v>
      </c>
      <c r="J2326" t="s">
        <v>17</v>
      </c>
      <c r="K2326">
        <v>0</v>
      </c>
      <c r="L2326">
        <v>0</v>
      </c>
      <c r="M2326">
        <v>14</v>
      </c>
      <c r="N2326">
        <v>35</v>
      </c>
      <c r="O2326">
        <v>20</v>
      </c>
      <c r="P2326">
        <v>12</v>
      </c>
      <c r="Q2326">
        <v>3</v>
      </c>
      <c r="R2326">
        <v>50</v>
      </c>
      <c r="S2326">
        <v>88</v>
      </c>
      <c r="T2326">
        <v>100</v>
      </c>
      <c r="U2326" t="s">
        <v>16</v>
      </c>
    </row>
    <row r="2327" spans="1:21" x14ac:dyDescent="0.45">
      <c r="A2327" t="s">
        <v>1804</v>
      </c>
      <c r="B2327" t="s">
        <v>1806</v>
      </c>
      <c r="C2327" t="s">
        <v>1809</v>
      </c>
      <c r="D2327" t="s">
        <v>1810</v>
      </c>
      <c r="E2327">
        <v>1997</v>
      </c>
      <c r="F2327">
        <v>1997</v>
      </c>
      <c r="G2327" t="s">
        <v>17</v>
      </c>
      <c r="H2327" t="s">
        <v>1811</v>
      </c>
      <c r="I2327">
        <v>126</v>
      </c>
      <c r="J2327" t="s">
        <v>17</v>
      </c>
      <c r="K2327">
        <v>0</v>
      </c>
      <c r="L2327">
        <v>0</v>
      </c>
      <c r="M2327">
        <v>14</v>
      </c>
      <c r="N2327">
        <v>15</v>
      </c>
      <c r="O2327">
        <v>6</v>
      </c>
      <c r="P2327">
        <v>0</v>
      </c>
      <c r="Q2327">
        <v>3</v>
      </c>
      <c r="R2327">
        <v>50</v>
      </c>
      <c r="S2327">
        <v>31</v>
      </c>
      <c r="T2327">
        <v>100</v>
      </c>
      <c r="U2327" t="s">
        <v>16</v>
      </c>
    </row>
    <row r="2328" spans="1:21" x14ac:dyDescent="0.45">
      <c r="A2328" t="s">
        <v>1804</v>
      </c>
      <c r="B2328" t="s">
        <v>1806</v>
      </c>
      <c r="C2328" t="s">
        <v>1809</v>
      </c>
      <c r="D2328" t="s">
        <v>1810</v>
      </c>
      <c r="E2328">
        <v>1997</v>
      </c>
      <c r="F2328">
        <v>1997</v>
      </c>
      <c r="G2328" t="s">
        <v>17</v>
      </c>
      <c r="H2328" t="s">
        <v>1811</v>
      </c>
      <c r="I2328">
        <v>126</v>
      </c>
      <c r="J2328" t="s">
        <v>17</v>
      </c>
      <c r="K2328">
        <v>0</v>
      </c>
      <c r="L2328">
        <v>0</v>
      </c>
      <c r="M2328">
        <v>14</v>
      </c>
      <c r="N2328">
        <v>20</v>
      </c>
      <c r="O2328">
        <v>10</v>
      </c>
      <c r="P2328">
        <v>0</v>
      </c>
      <c r="Q2328">
        <v>3</v>
      </c>
      <c r="R2328">
        <v>50</v>
      </c>
      <c r="S2328">
        <v>13</v>
      </c>
      <c r="T2328">
        <v>100</v>
      </c>
      <c r="U2328" t="s">
        <v>16</v>
      </c>
    </row>
    <row r="2329" spans="1:21" x14ac:dyDescent="0.45">
      <c r="A2329" t="s">
        <v>1804</v>
      </c>
      <c r="B2329" t="s">
        <v>1806</v>
      </c>
      <c r="C2329" t="s">
        <v>1809</v>
      </c>
      <c r="D2329" t="s">
        <v>1810</v>
      </c>
      <c r="E2329">
        <v>1997</v>
      </c>
      <c r="F2329">
        <v>1997</v>
      </c>
      <c r="G2329" t="s">
        <v>17</v>
      </c>
      <c r="H2329" t="s">
        <v>1811</v>
      </c>
      <c r="I2329">
        <v>126</v>
      </c>
      <c r="J2329" t="s">
        <v>17</v>
      </c>
      <c r="K2329">
        <v>0</v>
      </c>
      <c r="L2329">
        <v>0</v>
      </c>
      <c r="M2329">
        <v>14</v>
      </c>
      <c r="N2329">
        <v>25</v>
      </c>
      <c r="O2329">
        <v>15</v>
      </c>
      <c r="P2329">
        <v>0</v>
      </c>
      <c r="Q2329">
        <v>3</v>
      </c>
      <c r="R2329">
        <v>50</v>
      </c>
      <c r="S2329">
        <v>20</v>
      </c>
      <c r="T2329">
        <v>100</v>
      </c>
      <c r="U2329" t="s">
        <v>16</v>
      </c>
    </row>
    <row r="2330" spans="1:21" x14ac:dyDescent="0.45">
      <c r="A2330" t="s">
        <v>1804</v>
      </c>
      <c r="B2330" t="s">
        <v>1806</v>
      </c>
      <c r="C2330" t="s">
        <v>1809</v>
      </c>
      <c r="D2330" t="s">
        <v>1810</v>
      </c>
      <c r="E2330">
        <v>1997</v>
      </c>
      <c r="F2330">
        <v>1997</v>
      </c>
      <c r="G2330" t="s">
        <v>17</v>
      </c>
      <c r="H2330" t="s">
        <v>1811</v>
      </c>
      <c r="I2330">
        <v>126</v>
      </c>
      <c r="J2330" t="s">
        <v>17</v>
      </c>
      <c r="K2330">
        <v>0</v>
      </c>
      <c r="L2330">
        <v>0</v>
      </c>
      <c r="M2330">
        <v>14</v>
      </c>
      <c r="N2330">
        <v>30</v>
      </c>
      <c r="O2330">
        <v>15</v>
      </c>
      <c r="P2330">
        <v>0</v>
      </c>
      <c r="Q2330">
        <v>3</v>
      </c>
      <c r="R2330">
        <v>50</v>
      </c>
      <c r="S2330">
        <v>20</v>
      </c>
      <c r="T2330">
        <v>100</v>
      </c>
      <c r="U2330" t="s">
        <v>16</v>
      </c>
    </row>
    <row r="2331" spans="1:21" x14ac:dyDescent="0.45">
      <c r="A2331" t="s">
        <v>1804</v>
      </c>
      <c r="B2331" t="s">
        <v>1806</v>
      </c>
      <c r="C2331" t="s">
        <v>1809</v>
      </c>
      <c r="D2331" t="s">
        <v>1810</v>
      </c>
      <c r="E2331">
        <v>1997</v>
      </c>
      <c r="F2331">
        <v>1997</v>
      </c>
      <c r="G2331" t="s">
        <v>17</v>
      </c>
      <c r="H2331" t="s">
        <v>1811</v>
      </c>
      <c r="I2331">
        <v>126</v>
      </c>
      <c r="J2331" t="s">
        <v>17</v>
      </c>
      <c r="K2331">
        <v>0</v>
      </c>
      <c r="L2331">
        <v>0</v>
      </c>
      <c r="M2331">
        <v>14</v>
      </c>
      <c r="N2331">
        <v>35</v>
      </c>
      <c r="O2331">
        <v>20</v>
      </c>
      <c r="P2331">
        <v>0</v>
      </c>
      <c r="Q2331">
        <v>3</v>
      </c>
      <c r="R2331">
        <v>50</v>
      </c>
      <c r="S2331">
        <v>5</v>
      </c>
      <c r="T2331">
        <v>100</v>
      </c>
      <c r="U2331" t="s">
        <v>16</v>
      </c>
    </row>
    <row r="2332" spans="1:21" x14ac:dyDescent="0.45">
      <c r="A2332" t="s">
        <v>1812</v>
      </c>
      <c r="B2332" t="s">
        <v>1813</v>
      </c>
      <c r="C2332" t="s">
        <v>1814</v>
      </c>
      <c r="D2332" t="s">
        <v>1815</v>
      </c>
      <c r="E2332">
        <v>1999</v>
      </c>
      <c r="F2332">
        <v>1999</v>
      </c>
      <c r="G2332" t="s">
        <v>17</v>
      </c>
      <c r="H2332" t="s">
        <v>16</v>
      </c>
      <c r="I2332">
        <v>0</v>
      </c>
      <c r="J2332" t="s">
        <v>17</v>
      </c>
      <c r="K2332">
        <v>0</v>
      </c>
      <c r="L2332">
        <v>0</v>
      </c>
      <c r="M2332">
        <v>90</v>
      </c>
      <c r="N2332">
        <v>6</v>
      </c>
      <c r="O2332">
        <v>6</v>
      </c>
      <c r="P2332">
        <v>0.1</v>
      </c>
      <c r="Q2332">
        <v>8</v>
      </c>
      <c r="R2332">
        <v>50</v>
      </c>
      <c r="S2332">
        <v>46</v>
      </c>
      <c r="T2332" t="s">
        <v>16</v>
      </c>
      <c r="U2332" t="s">
        <v>16</v>
      </c>
    </row>
    <row r="2333" spans="1:21" x14ac:dyDescent="0.45">
      <c r="A2333" t="s">
        <v>1812</v>
      </c>
      <c r="B2333" t="s">
        <v>1813</v>
      </c>
      <c r="C2333" t="s">
        <v>1814</v>
      </c>
      <c r="D2333" t="s">
        <v>1815</v>
      </c>
      <c r="E2333">
        <v>1999</v>
      </c>
      <c r="F2333">
        <v>1999</v>
      </c>
      <c r="G2333" t="s">
        <v>17</v>
      </c>
      <c r="H2333" t="s">
        <v>16</v>
      </c>
      <c r="I2333">
        <v>0</v>
      </c>
      <c r="J2333" t="s">
        <v>17</v>
      </c>
      <c r="K2333">
        <v>0</v>
      </c>
      <c r="L2333">
        <v>0</v>
      </c>
      <c r="M2333">
        <v>90</v>
      </c>
      <c r="N2333">
        <v>10</v>
      </c>
      <c r="O2333">
        <v>10</v>
      </c>
      <c r="P2333">
        <v>0.1</v>
      </c>
      <c r="Q2333">
        <v>8</v>
      </c>
      <c r="R2333">
        <v>50</v>
      </c>
      <c r="S2333">
        <v>80</v>
      </c>
      <c r="T2333" t="s">
        <v>16</v>
      </c>
      <c r="U2333" t="s">
        <v>16</v>
      </c>
    </row>
    <row r="2334" spans="1:21" x14ac:dyDescent="0.45">
      <c r="A2334" t="s">
        <v>1812</v>
      </c>
      <c r="B2334" t="s">
        <v>1813</v>
      </c>
      <c r="C2334" t="s">
        <v>1814</v>
      </c>
      <c r="D2334" t="s">
        <v>1815</v>
      </c>
      <c r="E2334">
        <v>1999</v>
      </c>
      <c r="F2334">
        <v>1999</v>
      </c>
      <c r="G2334" t="s">
        <v>17</v>
      </c>
      <c r="H2334" t="s">
        <v>16</v>
      </c>
      <c r="I2334">
        <v>0</v>
      </c>
      <c r="J2334" t="s">
        <v>17</v>
      </c>
      <c r="K2334">
        <v>0</v>
      </c>
      <c r="L2334">
        <v>0</v>
      </c>
      <c r="M2334">
        <v>90</v>
      </c>
      <c r="N2334">
        <v>14</v>
      </c>
      <c r="O2334">
        <v>14</v>
      </c>
      <c r="P2334">
        <v>0.1</v>
      </c>
      <c r="Q2334">
        <v>8</v>
      </c>
      <c r="R2334">
        <v>50</v>
      </c>
      <c r="S2334">
        <v>91</v>
      </c>
      <c r="T2334" t="s">
        <v>16</v>
      </c>
      <c r="U2334" t="s">
        <v>16</v>
      </c>
    </row>
    <row r="2335" spans="1:21" x14ac:dyDescent="0.45">
      <c r="A2335" t="s">
        <v>1812</v>
      </c>
      <c r="B2335" t="s">
        <v>1813</v>
      </c>
      <c r="C2335" t="s">
        <v>1814</v>
      </c>
      <c r="D2335" t="s">
        <v>1815</v>
      </c>
      <c r="E2335">
        <v>1999</v>
      </c>
      <c r="F2335">
        <v>1999</v>
      </c>
      <c r="G2335" t="s">
        <v>17</v>
      </c>
      <c r="H2335" t="s">
        <v>16</v>
      </c>
      <c r="I2335">
        <v>0</v>
      </c>
      <c r="J2335" t="s">
        <v>17</v>
      </c>
      <c r="K2335">
        <v>0</v>
      </c>
      <c r="L2335">
        <v>0</v>
      </c>
      <c r="M2335">
        <v>90</v>
      </c>
      <c r="N2335">
        <v>16</v>
      </c>
      <c r="O2335">
        <v>16</v>
      </c>
      <c r="P2335">
        <v>0.1</v>
      </c>
      <c r="Q2335">
        <v>8</v>
      </c>
      <c r="R2335">
        <v>50</v>
      </c>
      <c r="S2335">
        <v>93</v>
      </c>
      <c r="T2335" t="s">
        <v>16</v>
      </c>
      <c r="U2335" t="s">
        <v>16</v>
      </c>
    </row>
    <row r="2336" spans="1:21" x14ac:dyDescent="0.45">
      <c r="A2336" t="s">
        <v>1812</v>
      </c>
      <c r="B2336" t="s">
        <v>1813</v>
      </c>
      <c r="C2336" t="s">
        <v>1814</v>
      </c>
      <c r="D2336" t="s">
        <v>1815</v>
      </c>
      <c r="E2336">
        <v>1999</v>
      </c>
      <c r="F2336">
        <v>1999</v>
      </c>
      <c r="G2336" t="s">
        <v>17</v>
      </c>
      <c r="H2336" t="s">
        <v>16</v>
      </c>
      <c r="I2336">
        <v>0</v>
      </c>
      <c r="J2336" t="s">
        <v>17</v>
      </c>
      <c r="K2336">
        <v>0</v>
      </c>
      <c r="L2336">
        <v>0</v>
      </c>
      <c r="M2336">
        <v>90</v>
      </c>
      <c r="N2336">
        <v>18</v>
      </c>
      <c r="O2336">
        <v>18</v>
      </c>
      <c r="P2336">
        <v>0.1</v>
      </c>
      <c r="Q2336">
        <v>8</v>
      </c>
      <c r="R2336">
        <v>50</v>
      </c>
      <c r="S2336">
        <v>96</v>
      </c>
      <c r="T2336" t="s">
        <v>16</v>
      </c>
      <c r="U2336" t="s">
        <v>16</v>
      </c>
    </row>
    <row r="2337" spans="1:21" x14ac:dyDescent="0.45">
      <c r="A2337" t="s">
        <v>1812</v>
      </c>
      <c r="B2337" t="s">
        <v>1813</v>
      </c>
      <c r="C2337" t="s">
        <v>1814</v>
      </c>
      <c r="D2337" t="s">
        <v>1815</v>
      </c>
      <c r="E2337">
        <v>1999</v>
      </c>
      <c r="F2337">
        <v>1999</v>
      </c>
      <c r="G2337" t="s">
        <v>17</v>
      </c>
      <c r="H2337" t="s">
        <v>16</v>
      </c>
      <c r="I2337">
        <v>0</v>
      </c>
      <c r="J2337" t="s">
        <v>17</v>
      </c>
      <c r="K2337">
        <v>0</v>
      </c>
      <c r="L2337">
        <v>0</v>
      </c>
      <c r="M2337">
        <v>90</v>
      </c>
      <c r="N2337">
        <v>20</v>
      </c>
      <c r="O2337">
        <v>20</v>
      </c>
      <c r="P2337">
        <v>0.1</v>
      </c>
      <c r="Q2337">
        <v>8</v>
      </c>
      <c r="R2337">
        <v>50</v>
      </c>
      <c r="S2337">
        <v>89</v>
      </c>
      <c r="T2337" t="s">
        <v>16</v>
      </c>
      <c r="U2337" t="s">
        <v>16</v>
      </c>
    </row>
    <row r="2338" spans="1:21" x14ac:dyDescent="0.45">
      <c r="A2338" t="s">
        <v>1812</v>
      </c>
      <c r="B2338" t="s">
        <v>1813</v>
      </c>
      <c r="C2338" t="s">
        <v>1814</v>
      </c>
      <c r="D2338" t="s">
        <v>1815</v>
      </c>
      <c r="E2338">
        <v>1999</v>
      </c>
      <c r="F2338">
        <v>1999</v>
      </c>
      <c r="G2338" t="s">
        <v>17</v>
      </c>
      <c r="H2338" t="s">
        <v>16</v>
      </c>
      <c r="I2338">
        <v>0</v>
      </c>
      <c r="J2338" t="s">
        <v>17</v>
      </c>
      <c r="K2338">
        <v>0</v>
      </c>
      <c r="L2338">
        <v>0</v>
      </c>
      <c r="M2338">
        <v>90</v>
      </c>
      <c r="N2338">
        <v>26</v>
      </c>
      <c r="O2338">
        <v>26</v>
      </c>
      <c r="P2338">
        <v>0.1</v>
      </c>
      <c r="Q2338">
        <v>8</v>
      </c>
      <c r="R2338">
        <v>50</v>
      </c>
      <c r="S2338">
        <v>50</v>
      </c>
      <c r="T2338" t="s">
        <v>16</v>
      </c>
      <c r="U2338" t="s">
        <v>16</v>
      </c>
    </row>
    <row r="2339" spans="1:21" x14ac:dyDescent="0.45">
      <c r="A2339" t="s">
        <v>1812</v>
      </c>
      <c r="B2339" t="s">
        <v>1813</v>
      </c>
      <c r="C2339" t="s">
        <v>1814</v>
      </c>
      <c r="D2339" t="s">
        <v>1815</v>
      </c>
      <c r="E2339">
        <v>1999</v>
      </c>
      <c r="F2339">
        <v>1999</v>
      </c>
      <c r="G2339" t="s">
        <v>17</v>
      </c>
      <c r="H2339" t="s">
        <v>16</v>
      </c>
      <c r="I2339">
        <v>0</v>
      </c>
      <c r="J2339" t="s">
        <v>17</v>
      </c>
      <c r="K2339">
        <v>0</v>
      </c>
      <c r="L2339">
        <v>0</v>
      </c>
      <c r="M2339">
        <v>90</v>
      </c>
      <c r="N2339">
        <v>28</v>
      </c>
      <c r="O2339">
        <v>28</v>
      </c>
      <c r="P2339">
        <v>0.1</v>
      </c>
      <c r="Q2339">
        <v>8</v>
      </c>
      <c r="R2339">
        <v>50</v>
      </c>
      <c r="S2339">
        <v>28</v>
      </c>
      <c r="T2339" t="s">
        <v>16</v>
      </c>
      <c r="U2339" t="s">
        <v>16</v>
      </c>
    </row>
    <row r="2340" spans="1:21" x14ac:dyDescent="0.45">
      <c r="A2340" t="s">
        <v>1816</v>
      </c>
      <c r="B2340" t="s">
        <v>1817</v>
      </c>
      <c r="C2340" t="s">
        <v>1819</v>
      </c>
      <c r="D2340" t="s">
        <v>1818</v>
      </c>
      <c r="E2340">
        <v>1995</v>
      </c>
      <c r="F2340">
        <v>1995</v>
      </c>
      <c r="G2340" t="s">
        <v>15</v>
      </c>
      <c r="H2340" t="s">
        <v>16</v>
      </c>
      <c r="I2340">
        <v>0</v>
      </c>
      <c r="J2340" t="s">
        <v>17</v>
      </c>
      <c r="K2340">
        <v>0</v>
      </c>
      <c r="L2340">
        <v>0</v>
      </c>
      <c r="M2340" t="s">
        <v>16</v>
      </c>
      <c r="N2340">
        <v>12</v>
      </c>
      <c r="O2340">
        <v>12</v>
      </c>
      <c r="P2340">
        <v>12</v>
      </c>
      <c r="Q2340">
        <v>3</v>
      </c>
      <c r="R2340">
        <v>50</v>
      </c>
      <c r="S2340">
        <v>15</v>
      </c>
      <c r="T2340" t="s">
        <v>16</v>
      </c>
      <c r="U2340" t="s">
        <v>16</v>
      </c>
    </row>
    <row r="2341" spans="1:21" x14ac:dyDescent="0.45">
      <c r="A2341" t="s">
        <v>1816</v>
      </c>
      <c r="B2341" t="s">
        <v>1817</v>
      </c>
      <c r="C2341" t="s">
        <v>1819</v>
      </c>
      <c r="D2341" t="s">
        <v>1818</v>
      </c>
      <c r="E2341">
        <v>1995</v>
      </c>
      <c r="F2341">
        <v>1995</v>
      </c>
      <c r="G2341" t="s">
        <v>15</v>
      </c>
      <c r="H2341" t="s">
        <v>16</v>
      </c>
      <c r="I2341">
        <v>0</v>
      </c>
      <c r="J2341" t="s">
        <v>17</v>
      </c>
      <c r="K2341">
        <v>0</v>
      </c>
      <c r="L2341">
        <v>0</v>
      </c>
      <c r="M2341" t="s">
        <v>16</v>
      </c>
      <c r="N2341">
        <v>18</v>
      </c>
      <c r="O2341">
        <v>18</v>
      </c>
      <c r="P2341">
        <v>12</v>
      </c>
      <c r="Q2341">
        <v>3</v>
      </c>
      <c r="R2341">
        <v>50</v>
      </c>
      <c r="S2341">
        <v>1</v>
      </c>
      <c r="T2341" t="s">
        <v>16</v>
      </c>
      <c r="U2341" t="s">
        <v>16</v>
      </c>
    </row>
    <row r="2342" spans="1:21" x14ac:dyDescent="0.45">
      <c r="A2342" t="s">
        <v>1816</v>
      </c>
      <c r="B2342" t="s">
        <v>1817</v>
      </c>
      <c r="C2342" t="s">
        <v>1819</v>
      </c>
      <c r="D2342" t="s">
        <v>1818</v>
      </c>
      <c r="E2342">
        <v>1995</v>
      </c>
      <c r="F2342">
        <v>1995</v>
      </c>
      <c r="G2342" t="s">
        <v>15</v>
      </c>
      <c r="H2342" t="s">
        <v>16</v>
      </c>
      <c r="I2342">
        <v>0</v>
      </c>
      <c r="J2342" t="s">
        <v>17</v>
      </c>
      <c r="K2342">
        <v>0</v>
      </c>
      <c r="L2342">
        <v>0</v>
      </c>
      <c r="M2342" t="s">
        <v>16</v>
      </c>
      <c r="N2342">
        <v>24</v>
      </c>
      <c r="O2342">
        <v>24</v>
      </c>
      <c r="P2342">
        <v>12</v>
      </c>
      <c r="Q2342">
        <v>3</v>
      </c>
      <c r="R2342">
        <v>50</v>
      </c>
      <c r="S2342">
        <v>1</v>
      </c>
      <c r="T2342" t="s">
        <v>16</v>
      </c>
      <c r="U2342" t="s">
        <v>16</v>
      </c>
    </row>
    <row r="2343" spans="1:21" x14ac:dyDescent="0.45">
      <c r="A2343" t="s">
        <v>1816</v>
      </c>
      <c r="B2343" t="s">
        <v>1817</v>
      </c>
      <c r="C2343" t="s">
        <v>1819</v>
      </c>
      <c r="D2343" t="s">
        <v>1818</v>
      </c>
      <c r="E2343">
        <v>1995</v>
      </c>
      <c r="F2343">
        <v>1995</v>
      </c>
      <c r="G2343" t="s">
        <v>15</v>
      </c>
      <c r="H2343" t="s">
        <v>16</v>
      </c>
      <c r="I2343">
        <v>0</v>
      </c>
      <c r="J2343" t="s">
        <v>17</v>
      </c>
      <c r="K2343">
        <v>0</v>
      </c>
      <c r="L2343">
        <v>0</v>
      </c>
      <c r="M2343" t="s">
        <v>16</v>
      </c>
      <c r="N2343">
        <v>24</v>
      </c>
      <c r="O2343">
        <v>12</v>
      </c>
      <c r="P2343">
        <v>12</v>
      </c>
      <c r="Q2343">
        <v>3</v>
      </c>
      <c r="R2343">
        <v>50</v>
      </c>
      <c r="S2343">
        <v>10</v>
      </c>
      <c r="T2343" t="s">
        <v>16</v>
      </c>
      <c r="U2343" t="s">
        <v>16</v>
      </c>
    </row>
    <row r="2344" spans="1:21" x14ac:dyDescent="0.45">
      <c r="A2344" t="s">
        <v>1816</v>
      </c>
      <c r="B2344" t="s">
        <v>1817</v>
      </c>
      <c r="C2344" t="s">
        <v>1819</v>
      </c>
      <c r="D2344" t="s">
        <v>1818</v>
      </c>
      <c r="E2344">
        <v>1995</v>
      </c>
      <c r="F2344">
        <v>1995</v>
      </c>
      <c r="G2344" t="s">
        <v>15</v>
      </c>
      <c r="H2344">
        <v>4</v>
      </c>
      <c r="I2344">
        <v>42</v>
      </c>
      <c r="J2344" t="s">
        <v>17</v>
      </c>
      <c r="K2344">
        <v>0</v>
      </c>
      <c r="L2344">
        <v>0</v>
      </c>
      <c r="M2344" t="s">
        <v>16</v>
      </c>
      <c r="N2344">
        <v>12</v>
      </c>
      <c r="O2344">
        <v>12</v>
      </c>
      <c r="P2344">
        <v>12</v>
      </c>
      <c r="Q2344">
        <v>3</v>
      </c>
      <c r="R2344">
        <v>50</v>
      </c>
      <c r="S2344">
        <v>46</v>
      </c>
      <c r="T2344" t="s">
        <v>16</v>
      </c>
      <c r="U2344" t="s">
        <v>16</v>
      </c>
    </row>
    <row r="2345" spans="1:21" x14ac:dyDescent="0.45">
      <c r="A2345" t="s">
        <v>1816</v>
      </c>
      <c r="B2345" t="s">
        <v>1817</v>
      </c>
      <c r="C2345" t="s">
        <v>1819</v>
      </c>
      <c r="D2345" t="s">
        <v>1818</v>
      </c>
      <c r="E2345">
        <v>1995</v>
      </c>
      <c r="F2345">
        <v>1995</v>
      </c>
      <c r="G2345" t="s">
        <v>15</v>
      </c>
      <c r="H2345">
        <v>4</v>
      </c>
      <c r="I2345">
        <v>42</v>
      </c>
      <c r="J2345" t="s">
        <v>17</v>
      </c>
      <c r="K2345">
        <v>0</v>
      </c>
      <c r="L2345">
        <v>0</v>
      </c>
      <c r="M2345" t="s">
        <v>16</v>
      </c>
      <c r="N2345">
        <v>18</v>
      </c>
      <c r="O2345">
        <v>18</v>
      </c>
      <c r="P2345">
        <v>12</v>
      </c>
      <c r="Q2345">
        <v>3</v>
      </c>
      <c r="R2345">
        <v>50</v>
      </c>
      <c r="S2345">
        <v>69</v>
      </c>
      <c r="T2345" t="s">
        <v>16</v>
      </c>
      <c r="U2345" t="s">
        <v>16</v>
      </c>
    </row>
    <row r="2346" spans="1:21" x14ac:dyDescent="0.45">
      <c r="A2346" t="s">
        <v>1816</v>
      </c>
      <c r="B2346" t="s">
        <v>1817</v>
      </c>
      <c r="C2346" t="s">
        <v>1819</v>
      </c>
      <c r="D2346" t="s">
        <v>1818</v>
      </c>
      <c r="E2346">
        <v>1995</v>
      </c>
      <c r="F2346">
        <v>1995</v>
      </c>
      <c r="G2346" t="s">
        <v>15</v>
      </c>
      <c r="H2346">
        <v>4</v>
      </c>
      <c r="I2346">
        <v>42</v>
      </c>
      <c r="J2346" t="s">
        <v>17</v>
      </c>
      <c r="K2346">
        <v>0</v>
      </c>
      <c r="L2346">
        <v>0</v>
      </c>
      <c r="M2346" t="s">
        <v>16</v>
      </c>
      <c r="N2346">
        <v>24</v>
      </c>
      <c r="O2346">
        <v>24</v>
      </c>
      <c r="P2346">
        <v>12</v>
      </c>
      <c r="Q2346">
        <v>3</v>
      </c>
      <c r="R2346">
        <v>50</v>
      </c>
      <c r="S2346">
        <v>70</v>
      </c>
      <c r="T2346" t="s">
        <v>16</v>
      </c>
      <c r="U2346" t="s">
        <v>16</v>
      </c>
    </row>
    <row r="2347" spans="1:21" x14ac:dyDescent="0.45">
      <c r="A2347" t="s">
        <v>1816</v>
      </c>
      <c r="B2347" t="s">
        <v>1817</v>
      </c>
      <c r="C2347" t="s">
        <v>1819</v>
      </c>
      <c r="D2347" t="s">
        <v>1818</v>
      </c>
      <c r="E2347">
        <v>1995</v>
      </c>
      <c r="F2347">
        <v>1995</v>
      </c>
      <c r="G2347" t="s">
        <v>15</v>
      </c>
      <c r="H2347">
        <v>4</v>
      </c>
      <c r="I2347">
        <v>42</v>
      </c>
      <c r="J2347" t="s">
        <v>17</v>
      </c>
      <c r="K2347">
        <v>0</v>
      </c>
      <c r="L2347">
        <v>0</v>
      </c>
      <c r="M2347" t="s">
        <v>16</v>
      </c>
      <c r="N2347">
        <v>24</v>
      </c>
      <c r="O2347">
        <v>12</v>
      </c>
      <c r="P2347">
        <v>12</v>
      </c>
      <c r="Q2347">
        <v>3</v>
      </c>
      <c r="R2347">
        <v>50</v>
      </c>
      <c r="S2347">
        <v>69</v>
      </c>
      <c r="T2347" t="s">
        <v>16</v>
      </c>
      <c r="U2347" t="s">
        <v>16</v>
      </c>
    </row>
    <row r="2348" spans="1:21" x14ac:dyDescent="0.45">
      <c r="A2348" t="s">
        <v>1820</v>
      </c>
      <c r="B2348" t="s">
        <v>66</v>
      </c>
      <c r="C2348" t="s">
        <v>1726</v>
      </c>
      <c r="D2348" t="s">
        <v>1821</v>
      </c>
      <c r="E2348">
        <v>1995</v>
      </c>
      <c r="F2348">
        <v>1996</v>
      </c>
      <c r="G2348" t="s">
        <v>15</v>
      </c>
      <c r="H2348" t="s">
        <v>16</v>
      </c>
      <c r="I2348">
        <v>0</v>
      </c>
      <c r="J2348" t="s">
        <v>17</v>
      </c>
      <c r="K2348">
        <v>0</v>
      </c>
      <c r="L2348">
        <v>0</v>
      </c>
      <c r="M2348">
        <v>30</v>
      </c>
      <c r="N2348">
        <v>25</v>
      </c>
      <c r="O2348">
        <v>15</v>
      </c>
      <c r="P2348">
        <v>16</v>
      </c>
      <c r="Q2348">
        <v>4</v>
      </c>
      <c r="R2348">
        <v>100</v>
      </c>
      <c r="S2348">
        <v>100</v>
      </c>
      <c r="T2348" t="s">
        <v>16</v>
      </c>
      <c r="U2348" t="s">
        <v>16</v>
      </c>
    </row>
    <row r="2349" spans="1:21" x14ac:dyDescent="0.45">
      <c r="A2349" t="s">
        <v>1820</v>
      </c>
      <c r="B2349" t="s">
        <v>384</v>
      </c>
      <c r="C2349" t="s">
        <v>1725</v>
      </c>
      <c r="D2349" t="s">
        <v>1822</v>
      </c>
      <c r="E2349">
        <v>1995</v>
      </c>
      <c r="F2349">
        <v>1996</v>
      </c>
      <c r="G2349" t="s">
        <v>15</v>
      </c>
      <c r="H2349" t="s">
        <v>16</v>
      </c>
      <c r="I2349">
        <v>0</v>
      </c>
      <c r="J2349" t="s">
        <v>17</v>
      </c>
      <c r="K2349">
        <v>0</v>
      </c>
      <c r="L2349">
        <v>0</v>
      </c>
      <c r="M2349">
        <v>30</v>
      </c>
      <c r="N2349">
        <v>25</v>
      </c>
      <c r="O2349">
        <v>15</v>
      </c>
      <c r="P2349">
        <v>16</v>
      </c>
      <c r="Q2349">
        <v>4</v>
      </c>
      <c r="R2349">
        <v>100</v>
      </c>
      <c r="S2349">
        <v>100</v>
      </c>
      <c r="T2349" t="s">
        <v>16</v>
      </c>
      <c r="U2349" t="s">
        <v>16</v>
      </c>
    </row>
    <row r="2350" spans="1:21" x14ac:dyDescent="0.45">
      <c r="A2350" t="s">
        <v>1823</v>
      </c>
      <c r="B2350" t="s">
        <v>522</v>
      </c>
      <c r="C2350" t="s">
        <v>1829</v>
      </c>
      <c r="D2350" t="s">
        <v>1828</v>
      </c>
      <c r="E2350">
        <v>1993</v>
      </c>
      <c r="F2350">
        <v>1996</v>
      </c>
      <c r="G2350" t="s">
        <v>15</v>
      </c>
      <c r="H2350" t="s">
        <v>16</v>
      </c>
      <c r="I2350">
        <v>0</v>
      </c>
      <c r="J2350" t="s">
        <v>17</v>
      </c>
      <c r="K2350">
        <v>0</v>
      </c>
      <c r="L2350">
        <v>0</v>
      </c>
      <c r="M2350">
        <v>37</v>
      </c>
      <c r="N2350">
        <v>10</v>
      </c>
      <c r="O2350">
        <v>10</v>
      </c>
      <c r="P2350">
        <v>24</v>
      </c>
      <c r="Q2350">
        <v>1</v>
      </c>
      <c r="R2350">
        <v>50</v>
      </c>
      <c r="S2350">
        <v>20</v>
      </c>
      <c r="T2350">
        <v>100</v>
      </c>
      <c r="U2350" t="s">
        <v>16</v>
      </c>
    </row>
    <row r="2351" spans="1:21" x14ac:dyDescent="0.45">
      <c r="A2351" t="s">
        <v>1823</v>
      </c>
      <c r="B2351" t="s">
        <v>522</v>
      </c>
      <c r="C2351" t="s">
        <v>1829</v>
      </c>
      <c r="D2351" t="s">
        <v>1828</v>
      </c>
      <c r="E2351">
        <v>1993</v>
      </c>
      <c r="F2351">
        <v>1996</v>
      </c>
      <c r="G2351" t="s">
        <v>15</v>
      </c>
      <c r="H2351" t="s">
        <v>16</v>
      </c>
      <c r="I2351">
        <v>0</v>
      </c>
      <c r="J2351" t="s">
        <v>17</v>
      </c>
      <c r="K2351">
        <v>0</v>
      </c>
      <c r="L2351">
        <v>0</v>
      </c>
      <c r="M2351">
        <v>37</v>
      </c>
      <c r="N2351">
        <v>13</v>
      </c>
      <c r="O2351">
        <v>13</v>
      </c>
      <c r="P2351">
        <v>24</v>
      </c>
      <c r="Q2351">
        <v>1</v>
      </c>
      <c r="R2351">
        <v>50</v>
      </c>
      <c r="S2351">
        <v>95</v>
      </c>
      <c r="T2351">
        <v>100</v>
      </c>
      <c r="U2351" t="s">
        <v>16</v>
      </c>
    </row>
    <row r="2352" spans="1:21" x14ac:dyDescent="0.45">
      <c r="A2352" t="s">
        <v>1823</v>
      </c>
      <c r="B2352" t="s">
        <v>522</v>
      </c>
      <c r="C2352" t="s">
        <v>1829</v>
      </c>
      <c r="D2352" t="s">
        <v>1828</v>
      </c>
      <c r="E2352">
        <v>1993</v>
      </c>
      <c r="F2352">
        <v>1996</v>
      </c>
      <c r="G2352" t="s">
        <v>15</v>
      </c>
      <c r="H2352" t="s">
        <v>16</v>
      </c>
      <c r="I2352">
        <v>0</v>
      </c>
      <c r="J2352" t="s">
        <v>17</v>
      </c>
      <c r="K2352">
        <v>0</v>
      </c>
      <c r="L2352">
        <v>0</v>
      </c>
      <c r="M2352">
        <v>37</v>
      </c>
      <c r="N2352">
        <v>16</v>
      </c>
      <c r="O2352">
        <v>16</v>
      </c>
      <c r="P2352">
        <v>24</v>
      </c>
      <c r="Q2352">
        <v>1</v>
      </c>
      <c r="R2352">
        <v>50</v>
      </c>
      <c r="S2352">
        <v>95</v>
      </c>
      <c r="T2352">
        <v>100</v>
      </c>
      <c r="U2352" t="s">
        <v>16</v>
      </c>
    </row>
    <row r="2353" spans="1:21" x14ac:dyDescent="0.45">
      <c r="A2353" t="s">
        <v>1823</v>
      </c>
      <c r="B2353" t="s">
        <v>522</v>
      </c>
      <c r="C2353" t="s">
        <v>1829</v>
      </c>
      <c r="D2353" t="s">
        <v>1828</v>
      </c>
      <c r="E2353">
        <v>1993</v>
      </c>
      <c r="F2353">
        <v>1996</v>
      </c>
      <c r="G2353" t="s">
        <v>15</v>
      </c>
      <c r="H2353" t="s">
        <v>16</v>
      </c>
      <c r="I2353">
        <v>0</v>
      </c>
      <c r="J2353" t="s">
        <v>17</v>
      </c>
      <c r="K2353">
        <v>0</v>
      </c>
      <c r="L2353">
        <v>0</v>
      </c>
      <c r="M2353">
        <v>37</v>
      </c>
      <c r="N2353">
        <v>20</v>
      </c>
      <c r="O2353">
        <v>20</v>
      </c>
      <c r="P2353">
        <v>24</v>
      </c>
      <c r="Q2353">
        <v>1</v>
      </c>
      <c r="R2353">
        <v>50</v>
      </c>
      <c r="S2353">
        <v>100</v>
      </c>
      <c r="T2353">
        <v>100</v>
      </c>
      <c r="U2353" t="s">
        <v>16</v>
      </c>
    </row>
    <row r="2354" spans="1:21" x14ac:dyDescent="0.45">
      <c r="A2354" t="s">
        <v>1823</v>
      </c>
      <c r="B2354" t="s">
        <v>522</v>
      </c>
      <c r="C2354" t="s">
        <v>1829</v>
      </c>
      <c r="D2354" t="s">
        <v>1828</v>
      </c>
      <c r="E2354">
        <v>1993</v>
      </c>
      <c r="F2354">
        <v>1996</v>
      </c>
      <c r="G2354" t="s">
        <v>15</v>
      </c>
      <c r="H2354">
        <v>3</v>
      </c>
      <c r="I2354">
        <v>22</v>
      </c>
      <c r="J2354" t="s">
        <v>17</v>
      </c>
      <c r="K2354">
        <v>0</v>
      </c>
      <c r="L2354">
        <v>0</v>
      </c>
      <c r="M2354">
        <v>37</v>
      </c>
      <c r="N2354">
        <v>10</v>
      </c>
      <c r="O2354">
        <v>10</v>
      </c>
      <c r="P2354">
        <v>24</v>
      </c>
      <c r="Q2354">
        <v>1</v>
      </c>
      <c r="R2354">
        <v>50</v>
      </c>
      <c r="S2354">
        <v>95</v>
      </c>
      <c r="T2354">
        <v>100</v>
      </c>
      <c r="U2354" t="s">
        <v>16</v>
      </c>
    </row>
    <row r="2355" spans="1:21" x14ac:dyDescent="0.45">
      <c r="A2355" t="s">
        <v>1823</v>
      </c>
      <c r="B2355" t="s">
        <v>522</v>
      </c>
      <c r="C2355" t="s">
        <v>1829</v>
      </c>
      <c r="D2355" t="s">
        <v>1828</v>
      </c>
      <c r="E2355">
        <v>1993</v>
      </c>
      <c r="F2355">
        <v>1996</v>
      </c>
      <c r="G2355" t="s">
        <v>15</v>
      </c>
      <c r="H2355">
        <v>3</v>
      </c>
      <c r="I2355">
        <v>22</v>
      </c>
      <c r="J2355" t="s">
        <v>17</v>
      </c>
      <c r="K2355">
        <v>0</v>
      </c>
      <c r="L2355">
        <v>0</v>
      </c>
      <c r="M2355">
        <v>37</v>
      </c>
      <c r="N2355">
        <v>13</v>
      </c>
      <c r="O2355">
        <v>13</v>
      </c>
      <c r="P2355">
        <v>24</v>
      </c>
      <c r="Q2355">
        <v>1</v>
      </c>
      <c r="R2355">
        <v>50</v>
      </c>
      <c r="S2355">
        <v>99</v>
      </c>
      <c r="T2355">
        <v>100</v>
      </c>
      <c r="U2355" t="s">
        <v>16</v>
      </c>
    </row>
    <row r="2356" spans="1:21" x14ac:dyDescent="0.45">
      <c r="A2356" t="s">
        <v>1823</v>
      </c>
      <c r="B2356" t="s">
        <v>522</v>
      </c>
      <c r="C2356" t="s">
        <v>1829</v>
      </c>
      <c r="D2356" t="s">
        <v>1828</v>
      </c>
      <c r="E2356">
        <v>1993</v>
      </c>
      <c r="F2356">
        <v>1996</v>
      </c>
      <c r="G2356" t="s">
        <v>15</v>
      </c>
      <c r="H2356">
        <v>3</v>
      </c>
      <c r="I2356">
        <v>22</v>
      </c>
      <c r="J2356" t="s">
        <v>17</v>
      </c>
      <c r="K2356">
        <v>0</v>
      </c>
      <c r="L2356">
        <v>0</v>
      </c>
      <c r="M2356">
        <v>37</v>
      </c>
      <c r="N2356">
        <v>16</v>
      </c>
      <c r="O2356">
        <v>16</v>
      </c>
      <c r="P2356">
        <v>24</v>
      </c>
      <c r="Q2356">
        <v>1</v>
      </c>
      <c r="R2356">
        <v>50</v>
      </c>
      <c r="S2356">
        <v>100</v>
      </c>
      <c r="T2356">
        <v>100</v>
      </c>
      <c r="U2356" t="s">
        <v>16</v>
      </c>
    </row>
    <row r="2357" spans="1:21" x14ac:dyDescent="0.45">
      <c r="A2357" t="s">
        <v>1823</v>
      </c>
      <c r="B2357" t="s">
        <v>522</v>
      </c>
      <c r="C2357" t="s">
        <v>1829</v>
      </c>
      <c r="D2357" t="s">
        <v>1828</v>
      </c>
      <c r="E2357">
        <v>1993</v>
      </c>
      <c r="F2357">
        <v>1996</v>
      </c>
      <c r="G2357" t="s">
        <v>15</v>
      </c>
      <c r="H2357">
        <v>3</v>
      </c>
      <c r="I2357">
        <v>22</v>
      </c>
      <c r="J2357" t="s">
        <v>17</v>
      </c>
      <c r="K2357">
        <v>0</v>
      </c>
      <c r="L2357">
        <v>0</v>
      </c>
      <c r="M2357">
        <v>37</v>
      </c>
      <c r="N2357">
        <v>20</v>
      </c>
      <c r="O2357">
        <v>20</v>
      </c>
      <c r="P2357">
        <v>24</v>
      </c>
      <c r="Q2357">
        <v>1</v>
      </c>
      <c r="R2357">
        <v>50</v>
      </c>
      <c r="S2357">
        <v>100</v>
      </c>
      <c r="T2357">
        <v>100</v>
      </c>
      <c r="U2357" t="s">
        <v>16</v>
      </c>
    </row>
    <row r="2358" spans="1:21" x14ac:dyDescent="0.45">
      <c r="A2358" t="s">
        <v>1823</v>
      </c>
      <c r="B2358" t="s">
        <v>267</v>
      </c>
      <c r="C2358" t="s">
        <v>1826</v>
      </c>
      <c r="D2358" t="s">
        <v>1824</v>
      </c>
      <c r="E2358">
        <v>1993</v>
      </c>
      <c r="F2358">
        <v>1996</v>
      </c>
      <c r="G2358" t="s">
        <v>15</v>
      </c>
      <c r="H2358" t="s">
        <v>16</v>
      </c>
      <c r="I2358">
        <v>0</v>
      </c>
      <c r="J2358" t="s">
        <v>17</v>
      </c>
      <c r="K2358">
        <v>0</v>
      </c>
      <c r="L2358">
        <v>0</v>
      </c>
      <c r="M2358">
        <v>37</v>
      </c>
      <c r="N2358">
        <v>10</v>
      </c>
      <c r="O2358">
        <v>10</v>
      </c>
      <c r="P2358">
        <v>24</v>
      </c>
      <c r="Q2358">
        <v>1</v>
      </c>
      <c r="R2358">
        <v>50</v>
      </c>
      <c r="S2358">
        <v>96</v>
      </c>
      <c r="T2358">
        <v>100</v>
      </c>
      <c r="U2358" t="s">
        <v>16</v>
      </c>
    </row>
    <row r="2359" spans="1:21" x14ac:dyDescent="0.45">
      <c r="A2359" t="s">
        <v>1823</v>
      </c>
      <c r="B2359" t="s">
        <v>267</v>
      </c>
      <c r="C2359" t="s">
        <v>1826</v>
      </c>
      <c r="D2359" t="s">
        <v>1824</v>
      </c>
      <c r="E2359">
        <v>1993</v>
      </c>
      <c r="F2359">
        <v>1996</v>
      </c>
      <c r="G2359" t="s">
        <v>15</v>
      </c>
      <c r="H2359" t="s">
        <v>16</v>
      </c>
      <c r="I2359">
        <v>0</v>
      </c>
      <c r="J2359" t="s">
        <v>17</v>
      </c>
      <c r="K2359">
        <v>0</v>
      </c>
      <c r="L2359">
        <v>0</v>
      </c>
      <c r="M2359">
        <v>37</v>
      </c>
      <c r="N2359">
        <v>13</v>
      </c>
      <c r="O2359">
        <v>13</v>
      </c>
      <c r="P2359">
        <v>24</v>
      </c>
      <c r="Q2359">
        <v>1</v>
      </c>
      <c r="R2359">
        <v>50</v>
      </c>
      <c r="S2359">
        <v>96</v>
      </c>
      <c r="T2359">
        <v>100</v>
      </c>
      <c r="U2359" t="s">
        <v>16</v>
      </c>
    </row>
    <row r="2360" spans="1:21" x14ac:dyDescent="0.45">
      <c r="A2360" t="s">
        <v>1823</v>
      </c>
      <c r="B2360" t="s">
        <v>267</v>
      </c>
      <c r="C2360" t="s">
        <v>1826</v>
      </c>
      <c r="D2360" t="s">
        <v>1824</v>
      </c>
      <c r="E2360">
        <v>1993</v>
      </c>
      <c r="F2360">
        <v>1996</v>
      </c>
      <c r="G2360" t="s">
        <v>15</v>
      </c>
      <c r="H2360" t="s">
        <v>16</v>
      </c>
      <c r="I2360">
        <v>0</v>
      </c>
      <c r="J2360" t="s">
        <v>17</v>
      </c>
      <c r="K2360">
        <v>0</v>
      </c>
      <c r="L2360">
        <v>0</v>
      </c>
      <c r="M2360">
        <v>37</v>
      </c>
      <c r="N2360">
        <v>16</v>
      </c>
      <c r="O2360">
        <v>16</v>
      </c>
      <c r="P2360">
        <v>24</v>
      </c>
      <c r="Q2360">
        <v>1</v>
      </c>
      <c r="R2360">
        <v>50</v>
      </c>
      <c r="S2360">
        <v>96</v>
      </c>
      <c r="T2360">
        <v>100</v>
      </c>
      <c r="U2360" t="s">
        <v>16</v>
      </c>
    </row>
    <row r="2361" spans="1:21" x14ac:dyDescent="0.45">
      <c r="A2361" t="s">
        <v>1823</v>
      </c>
      <c r="B2361" t="s">
        <v>267</v>
      </c>
      <c r="C2361" t="s">
        <v>1826</v>
      </c>
      <c r="D2361" t="s">
        <v>1824</v>
      </c>
      <c r="E2361">
        <v>1993</v>
      </c>
      <c r="F2361">
        <v>1996</v>
      </c>
      <c r="G2361" t="s">
        <v>15</v>
      </c>
      <c r="H2361" t="s">
        <v>16</v>
      </c>
      <c r="I2361">
        <v>0</v>
      </c>
      <c r="J2361" t="s">
        <v>17</v>
      </c>
      <c r="K2361">
        <v>0</v>
      </c>
      <c r="L2361">
        <v>0</v>
      </c>
      <c r="M2361">
        <v>37</v>
      </c>
      <c r="N2361">
        <v>20</v>
      </c>
      <c r="O2361">
        <v>20</v>
      </c>
      <c r="P2361">
        <v>24</v>
      </c>
      <c r="Q2361">
        <v>1</v>
      </c>
      <c r="R2361">
        <v>50</v>
      </c>
      <c r="S2361">
        <v>95</v>
      </c>
      <c r="T2361">
        <v>100</v>
      </c>
      <c r="U2361" t="s">
        <v>16</v>
      </c>
    </row>
    <row r="2362" spans="1:21" x14ac:dyDescent="0.45">
      <c r="A2362" t="s">
        <v>1823</v>
      </c>
      <c r="B2362" t="s">
        <v>267</v>
      </c>
      <c r="C2362" t="s">
        <v>1826</v>
      </c>
      <c r="D2362" t="s">
        <v>1824</v>
      </c>
      <c r="E2362">
        <v>1993</v>
      </c>
      <c r="F2362">
        <v>1996</v>
      </c>
      <c r="G2362" t="s">
        <v>15</v>
      </c>
      <c r="H2362">
        <v>3</v>
      </c>
      <c r="I2362">
        <v>22</v>
      </c>
      <c r="J2362" t="s">
        <v>17</v>
      </c>
      <c r="K2362">
        <v>0</v>
      </c>
      <c r="L2362">
        <v>0</v>
      </c>
      <c r="M2362">
        <v>37</v>
      </c>
      <c r="N2362">
        <v>10</v>
      </c>
      <c r="O2362">
        <v>10</v>
      </c>
      <c r="P2362">
        <v>24</v>
      </c>
      <c r="Q2362">
        <v>1</v>
      </c>
      <c r="R2362">
        <v>50</v>
      </c>
      <c r="S2362">
        <v>95</v>
      </c>
      <c r="T2362">
        <v>100</v>
      </c>
      <c r="U2362" t="s">
        <v>16</v>
      </c>
    </row>
    <row r="2363" spans="1:21" x14ac:dyDescent="0.45">
      <c r="A2363" t="s">
        <v>1823</v>
      </c>
      <c r="B2363" t="s">
        <v>267</v>
      </c>
      <c r="C2363" t="s">
        <v>1826</v>
      </c>
      <c r="D2363" t="s">
        <v>1824</v>
      </c>
      <c r="E2363">
        <v>1993</v>
      </c>
      <c r="F2363">
        <v>1996</v>
      </c>
      <c r="G2363" t="s">
        <v>15</v>
      </c>
      <c r="H2363">
        <v>3</v>
      </c>
      <c r="I2363">
        <v>22</v>
      </c>
      <c r="J2363" t="s">
        <v>17</v>
      </c>
      <c r="K2363">
        <v>0</v>
      </c>
      <c r="L2363">
        <v>0</v>
      </c>
      <c r="M2363">
        <v>37</v>
      </c>
      <c r="N2363">
        <v>13</v>
      </c>
      <c r="O2363">
        <v>13</v>
      </c>
      <c r="P2363">
        <v>24</v>
      </c>
      <c r="Q2363">
        <v>1</v>
      </c>
      <c r="R2363">
        <v>50</v>
      </c>
      <c r="S2363">
        <v>97</v>
      </c>
      <c r="T2363">
        <v>100</v>
      </c>
      <c r="U2363" t="s">
        <v>16</v>
      </c>
    </row>
    <row r="2364" spans="1:21" x14ac:dyDescent="0.45">
      <c r="A2364" t="s">
        <v>1823</v>
      </c>
      <c r="B2364" t="s">
        <v>267</v>
      </c>
      <c r="C2364" t="s">
        <v>1826</v>
      </c>
      <c r="D2364" t="s">
        <v>1824</v>
      </c>
      <c r="E2364">
        <v>1993</v>
      </c>
      <c r="F2364">
        <v>1996</v>
      </c>
      <c r="G2364" t="s">
        <v>15</v>
      </c>
      <c r="H2364">
        <v>3</v>
      </c>
      <c r="I2364">
        <v>22</v>
      </c>
      <c r="J2364" t="s">
        <v>17</v>
      </c>
      <c r="K2364">
        <v>0</v>
      </c>
      <c r="L2364">
        <v>0</v>
      </c>
      <c r="M2364">
        <v>37</v>
      </c>
      <c r="N2364">
        <v>16</v>
      </c>
      <c r="O2364">
        <v>16</v>
      </c>
      <c r="P2364">
        <v>24</v>
      </c>
      <c r="Q2364">
        <v>1</v>
      </c>
      <c r="R2364">
        <v>50</v>
      </c>
      <c r="S2364">
        <v>95</v>
      </c>
      <c r="T2364">
        <v>100</v>
      </c>
      <c r="U2364" t="s">
        <v>16</v>
      </c>
    </row>
    <row r="2365" spans="1:21" x14ac:dyDescent="0.45">
      <c r="A2365" t="s">
        <v>1823</v>
      </c>
      <c r="B2365" t="s">
        <v>267</v>
      </c>
      <c r="C2365" t="s">
        <v>1826</v>
      </c>
      <c r="D2365" t="s">
        <v>1824</v>
      </c>
      <c r="E2365">
        <v>1993</v>
      </c>
      <c r="F2365">
        <v>1996</v>
      </c>
      <c r="G2365" t="s">
        <v>15</v>
      </c>
      <c r="H2365">
        <v>3</v>
      </c>
      <c r="I2365">
        <v>22</v>
      </c>
      <c r="J2365" t="s">
        <v>17</v>
      </c>
      <c r="K2365">
        <v>0</v>
      </c>
      <c r="L2365">
        <v>0</v>
      </c>
      <c r="M2365">
        <v>37</v>
      </c>
      <c r="N2365">
        <v>20</v>
      </c>
      <c r="O2365">
        <v>20</v>
      </c>
      <c r="P2365">
        <v>24</v>
      </c>
      <c r="Q2365">
        <v>1</v>
      </c>
      <c r="R2365">
        <v>50</v>
      </c>
      <c r="S2365">
        <v>95</v>
      </c>
      <c r="T2365">
        <v>100</v>
      </c>
      <c r="U2365" t="s">
        <v>16</v>
      </c>
    </row>
    <row r="2366" spans="1:21" x14ac:dyDescent="0.45">
      <c r="A2366" t="s">
        <v>1823</v>
      </c>
      <c r="B2366" t="s">
        <v>66</v>
      </c>
      <c r="C2366" t="s">
        <v>1827</v>
      </c>
      <c r="D2366" t="s">
        <v>1825</v>
      </c>
      <c r="E2366">
        <v>1993</v>
      </c>
      <c r="F2366">
        <v>1996</v>
      </c>
      <c r="G2366" t="s">
        <v>15</v>
      </c>
      <c r="H2366" t="s">
        <v>16</v>
      </c>
      <c r="I2366">
        <v>0</v>
      </c>
      <c r="J2366" t="s">
        <v>17</v>
      </c>
      <c r="K2366">
        <v>0</v>
      </c>
      <c r="L2366">
        <v>0</v>
      </c>
      <c r="M2366">
        <v>37</v>
      </c>
      <c r="N2366">
        <v>10</v>
      </c>
      <c r="O2366">
        <v>10</v>
      </c>
      <c r="P2366">
        <v>24</v>
      </c>
      <c r="Q2366">
        <v>1</v>
      </c>
      <c r="R2366">
        <v>50</v>
      </c>
      <c r="S2366">
        <v>97</v>
      </c>
      <c r="T2366">
        <v>100</v>
      </c>
      <c r="U2366" t="s">
        <v>16</v>
      </c>
    </row>
    <row r="2367" spans="1:21" x14ac:dyDescent="0.45">
      <c r="A2367" t="s">
        <v>1823</v>
      </c>
      <c r="B2367" t="s">
        <v>66</v>
      </c>
      <c r="C2367" t="s">
        <v>1827</v>
      </c>
      <c r="D2367" t="s">
        <v>1825</v>
      </c>
      <c r="E2367">
        <v>1993</v>
      </c>
      <c r="F2367">
        <v>1996</v>
      </c>
      <c r="G2367" t="s">
        <v>15</v>
      </c>
      <c r="H2367" t="s">
        <v>16</v>
      </c>
      <c r="I2367">
        <v>0</v>
      </c>
      <c r="J2367" t="s">
        <v>17</v>
      </c>
      <c r="K2367">
        <v>0</v>
      </c>
      <c r="L2367">
        <v>0</v>
      </c>
      <c r="M2367">
        <v>37</v>
      </c>
      <c r="N2367">
        <v>13</v>
      </c>
      <c r="O2367">
        <v>13</v>
      </c>
      <c r="P2367">
        <v>24</v>
      </c>
      <c r="Q2367">
        <v>1</v>
      </c>
      <c r="R2367">
        <v>50</v>
      </c>
      <c r="S2367">
        <v>97</v>
      </c>
      <c r="T2367">
        <v>100</v>
      </c>
      <c r="U2367" t="s">
        <v>16</v>
      </c>
    </row>
    <row r="2368" spans="1:21" x14ac:dyDescent="0.45">
      <c r="A2368" t="s">
        <v>1823</v>
      </c>
      <c r="B2368" t="s">
        <v>66</v>
      </c>
      <c r="C2368" t="s">
        <v>1827</v>
      </c>
      <c r="D2368" t="s">
        <v>1825</v>
      </c>
      <c r="E2368">
        <v>1993</v>
      </c>
      <c r="F2368">
        <v>1996</v>
      </c>
      <c r="G2368" t="s">
        <v>15</v>
      </c>
      <c r="H2368" t="s">
        <v>16</v>
      </c>
      <c r="I2368">
        <v>0</v>
      </c>
      <c r="J2368" t="s">
        <v>17</v>
      </c>
      <c r="K2368">
        <v>0</v>
      </c>
      <c r="L2368">
        <v>0</v>
      </c>
      <c r="M2368">
        <v>37</v>
      </c>
      <c r="N2368">
        <v>16</v>
      </c>
      <c r="O2368">
        <v>16</v>
      </c>
      <c r="P2368">
        <v>24</v>
      </c>
      <c r="Q2368">
        <v>1</v>
      </c>
      <c r="R2368">
        <v>50</v>
      </c>
      <c r="S2368">
        <v>97</v>
      </c>
      <c r="T2368">
        <v>100</v>
      </c>
      <c r="U2368" t="s">
        <v>16</v>
      </c>
    </row>
    <row r="2369" spans="1:21" x14ac:dyDescent="0.45">
      <c r="A2369" t="s">
        <v>1823</v>
      </c>
      <c r="B2369" t="s">
        <v>66</v>
      </c>
      <c r="C2369" t="s">
        <v>1827</v>
      </c>
      <c r="D2369" t="s">
        <v>1825</v>
      </c>
      <c r="E2369">
        <v>1993</v>
      </c>
      <c r="F2369">
        <v>1996</v>
      </c>
      <c r="G2369" t="s">
        <v>15</v>
      </c>
      <c r="H2369" t="s">
        <v>16</v>
      </c>
      <c r="I2369">
        <v>0</v>
      </c>
      <c r="J2369" t="s">
        <v>17</v>
      </c>
      <c r="K2369">
        <v>0</v>
      </c>
      <c r="L2369">
        <v>0</v>
      </c>
      <c r="M2369">
        <v>37</v>
      </c>
      <c r="N2369">
        <v>20</v>
      </c>
      <c r="O2369">
        <v>20</v>
      </c>
      <c r="P2369">
        <v>24</v>
      </c>
      <c r="Q2369">
        <v>1</v>
      </c>
      <c r="R2369">
        <v>50</v>
      </c>
      <c r="S2369">
        <v>97</v>
      </c>
      <c r="T2369">
        <v>100</v>
      </c>
      <c r="U2369" t="s">
        <v>16</v>
      </c>
    </row>
    <row r="2370" spans="1:21" x14ac:dyDescent="0.45">
      <c r="A2370" t="s">
        <v>1823</v>
      </c>
      <c r="B2370" t="s">
        <v>66</v>
      </c>
      <c r="C2370" t="s">
        <v>1827</v>
      </c>
      <c r="D2370" t="s">
        <v>1825</v>
      </c>
      <c r="E2370">
        <v>1993</v>
      </c>
      <c r="F2370">
        <v>1996</v>
      </c>
      <c r="G2370" t="s">
        <v>15</v>
      </c>
      <c r="H2370">
        <v>3</v>
      </c>
      <c r="I2370">
        <v>22</v>
      </c>
      <c r="J2370" t="s">
        <v>17</v>
      </c>
      <c r="K2370">
        <v>0</v>
      </c>
      <c r="L2370">
        <v>0</v>
      </c>
      <c r="M2370">
        <v>37</v>
      </c>
      <c r="N2370">
        <v>10</v>
      </c>
      <c r="O2370">
        <v>10</v>
      </c>
      <c r="P2370">
        <v>24</v>
      </c>
      <c r="Q2370">
        <v>1</v>
      </c>
      <c r="R2370">
        <v>50</v>
      </c>
      <c r="S2370">
        <v>97</v>
      </c>
      <c r="T2370">
        <v>100</v>
      </c>
      <c r="U2370" t="s">
        <v>16</v>
      </c>
    </row>
    <row r="2371" spans="1:21" x14ac:dyDescent="0.45">
      <c r="A2371" t="s">
        <v>1823</v>
      </c>
      <c r="B2371" t="s">
        <v>66</v>
      </c>
      <c r="C2371" t="s">
        <v>1827</v>
      </c>
      <c r="D2371" t="s">
        <v>1825</v>
      </c>
      <c r="E2371">
        <v>1993</v>
      </c>
      <c r="F2371">
        <v>1996</v>
      </c>
      <c r="G2371" t="s">
        <v>15</v>
      </c>
      <c r="H2371">
        <v>3</v>
      </c>
      <c r="I2371">
        <v>22</v>
      </c>
      <c r="J2371" t="s">
        <v>17</v>
      </c>
      <c r="K2371">
        <v>0</v>
      </c>
      <c r="L2371">
        <v>0</v>
      </c>
      <c r="M2371">
        <v>37</v>
      </c>
      <c r="N2371">
        <v>13</v>
      </c>
      <c r="O2371">
        <v>13</v>
      </c>
      <c r="P2371">
        <v>24</v>
      </c>
      <c r="Q2371">
        <v>1</v>
      </c>
      <c r="R2371">
        <v>50</v>
      </c>
      <c r="S2371">
        <v>97</v>
      </c>
      <c r="T2371">
        <v>100</v>
      </c>
      <c r="U2371" t="s">
        <v>16</v>
      </c>
    </row>
    <row r="2372" spans="1:21" x14ac:dyDescent="0.45">
      <c r="A2372" t="s">
        <v>1823</v>
      </c>
      <c r="B2372" t="s">
        <v>66</v>
      </c>
      <c r="C2372" t="s">
        <v>1827</v>
      </c>
      <c r="D2372" t="s">
        <v>1825</v>
      </c>
      <c r="E2372">
        <v>1993</v>
      </c>
      <c r="F2372">
        <v>1996</v>
      </c>
      <c r="G2372" t="s">
        <v>15</v>
      </c>
      <c r="H2372">
        <v>3</v>
      </c>
      <c r="I2372">
        <v>22</v>
      </c>
      <c r="J2372" t="s">
        <v>17</v>
      </c>
      <c r="K2372">
        <v>0</v>
      </c>
      <c r="L2372">
        <v>0</v>
      </c>
      <c r="M2372">
        <v>37</v>
      </c>
      <c r="N2372">
        <v>16</v>
      </c>
      <c r="O2372">
        <v>16</v>
      </c>
      <c r="P2372">
        <v>24</v>
      </c>
      <c r="Q2372">
        <v>1</v>
      </c>
      <c r="R2372">
        <v>50</v>
      </c>
      <c r="S2372">
        <v>97</v>
      </c>
      <c r="T2372">
        <v>100</v>
      </c>
      <c r="U2372" t="s">
        <v>16</v>
      </c>
    </row>
    <row r="2373" spans="1:21" x14ac:dyDescent="0.45">
      <c r="A2373" t="s">
        <v>1823</v>
      </c>
      <c r="B2373" t="s">
        <v>66</v>
      </c>
      <c r="C2373" t="s">
        <v>1827</v>
      </c>
      <c r="D2373" t="s">
        <v>1825</v>
      </c>
      <c r="E2373">
        <v>1993</v>
      </c>
      <c r="F2373">
        <v>1996</v>
      </c>
      <c r="G2373" t="s">
        <v>15</v>
      </c>
      <c r="H2373">
        <v>3</v>
      </c>
      <c r="I2373">
        <v>22</v>
      </c>
      <c r="J2373" t="s">
        <v>17</v>
      </c>
      <c r="K2373">
        <v>0</v>
      </c>
      <c r="L2373">
        <v>0</v>
      </c>
      <c r="M2373">
        <v>37</v>
      </c>
      <c r="N2373">
        <v>20</v>
      </c>
      <c r="O2373">
        <v>20</v>
      </c>
      <c r="P2373">
        <v>24</v>
      </c>
      <c r="Q2373">
        <v>1</v>
      </c>
      <c r="R2373">
        <v>50</v>
      </c>
      <c r="S2373">
        <v>97</v>
      </c>
      <c r="T2373">
        <v>100</v>
      </c>
      <c r="U2373" t="s">
        <v>16</v>
      </c>
    </row>
    <row r="2374" spans="1:21" x14ac:dyDescent="0.45">
      <c r="A2374" t="s">
        <v>1830</v>
      </c>
      <c r="B2374" t="s">
        <v>1831</v>
      </c>
      <c r="C2374" t="s">
        <v>1833</v>
      </c>
      <c r="D2374" t="s">
        <v>1832</v>
      </c>
      <c r="E2374">
        <v>1992</v>
      </c>
      <c r="F2374">
        <v>1992</v>
      </c>
      <c r="G2374" t="s">
        <v>15</v>
      </c>
      <c r="H2374">
        <v>4</v>
      </c>
      <c r="I2374">
        <v>180</v>
      </c>
      <c r="J2374" t="s">
        <v>17</v>
      </c>
      <c r="K2374">
        <v>0</v>
      </c>
      <c r="L2374">
        <v>0</v>
      </c>
      <c r="M2374">
        <v>30</v>
      </c>
      <c r="N2374">
        <v>15</v>
      </c>
      <c r="O2374">
        <v>5</v>
      </c>
      <c r="P2374" t="s">
        <v>16</v>
      </c>
      <c r="Q2374">
        <v>4</v>
      </c>
      <c r="R2374">
        <v>50</v>
      </c>
      <c r="S2374">
        <v>0</v>
      </c>
      <c r="T2374">
        <v>100</v>
      </c>
      <c r="U2374" t="s">
        <v>16</v>
      </c>
    </row>
    <row r="2375" spans="1:21" x14ac:dyDescent="0.45">
      <c r="A2375" t="s">
        <v>1830</v>
      </c>
      <c r="B2375" t="s">
        <v>1831</v>
      </c>
      <c r="C2375" t="s">
        <v>1834</v>
      </c>
      <c r="D2375" t="s">
        <v>1832</v>
      </c>
      <c r="E2375">
        <v>1993</v>
      </c>
      <c r="F2375">
        <v>1993</v>
      </c>
      <c r="G2375" t="s">
        <v>15</v>
      </c>
      <c r="H2375">
        <v>4</v>
      </c>
      <c r="I2375">
        <v>180</v>
      </c>
      <c r="J2375" t="s">
        <v>17</v>
      </c>
      <c r="K2375">
        <v>0</v>
      </c>
      <c r="L2375">
        <v>0</v>
      </c>
      <c r="M2375">
        <v>30</v>
      </c>
      <c r="N2375">
        <v>15</v>
      </c>
      <c r="O2375">
        <v>5</v>
      </c>
      <c r="P2375" t="s">
        <v>16</v>
      </c>
      <c r="Q2375">
        <v>4</v>
      </c>
      <c r="R2375">
        <v>50</v>
      </c>
      <c r="S2375">
        <v>0</v>
      </c>
      <c r="T2375">
        <v>100</v>
      </c>
      <c r="U2375" t="s">
        <v>16</v>
      </c>
    </row>
    <row r="2376" spans="1:21" x14ac:dyDescent="0.45">
      <c r="A2376" t="s">
        <v>1830</v>
      </c>
      <c r="B2376" t="s">
        <v>1831</v>
      </c>
      <c r="C2376" t="s">
        <v>1833</v>
      </c>
      <c r="D2376" t="s">
        <v>1832</v>
      </c>
      <c r="E2376">
        <v>1992</v>
      </c>
      <c r="F2376">
        <v>1992</v>
      </c>
      <c r="G2376" t="s">
        <v>15</v>
      </c>
      <c r="H2376" t="s">
        <v>1835</v>
      </c>
      <c r="I2376">
        <v>390</v>
      </c>
      <c r="J2376" t="s">
        <v>17</v>
      </c>
      <c r="K2376">
        <v>0</v>
      </c>
      <c r="L2376">
        <v>0</v>
      </c>
      <c r="M2376">
        <v>30</v>
      </c>
      <c r="N2376">
        <v>15</v>
      </c>
      <c r="O2376">
        <v>5</v>
      </c>
      <c r="P2376" t="s">
        <v>16</v>
      </c>
      <c r="Q2376">
        <v>4</v>
      </c>
      <c r="R2376">
        <v>50</v>
      </c>
      <c r="S2376">
        <v>0</v>
      </c>
      <c r="T2376">
        <v>100</v>
      </c>
      <c r="U2376" t="s">
        <v>16</v>
      </c>
    </row>
    <row r="2377" spans="1:21" x14ac:dyDescent="0.45">
      <c r="A2377" t="s">
        <v>1830</v>
      </c>
      <c r="B2377" t="s">
        <v>1831</v>
      </c>
      <c r="C2377" t="s">
        <v>1834</v>
      </c>
      <c r="D2377" t="s">
        <v>1832</v>
      </c>
      <c r="E2377">
        <v>1993</v>
      </c>
      <c r="F2377">
        <v>1993</v>
      </c>
      <c r="G2377" t="s">
        <v>15</v>
      </c>
      <c r="H2377" t="s">
        <v>1835</v>
      </c>
      <c r="I2377">
        <v>390</v>
      </c>
      <c r="J2377" t="s">
        <v>17</v>
      </c>
      <c r="K2377">
        <v>0</v>
      </c>
      <c r="L2377">
        <v>0</v>
      </c>
      <c r="M2377">
        <v>30</v>
      </c>
      <c r="N2377">
        <v>15</v>
      </c>
      <c r="O2377">
        <v>5</v>
      </c>
      <c r="P2377" t="s">
        <v>16</v>
      </c>
      <c r="Q2377">
        <v>4</v>
      </c>
      <c r="R2377">
        <v>50</v>
      </c>
      <c r="S2377">
        <v>0</v>
      </c>
      <c r="T2377">
        <v>100</v>
      </c>
      <c r="U2377" t="s">
        <v>16</v>
      </c>
    </row>
    <row r="2378" spans="1:21" x14ac:dyDescent="0.45">
      <c r="A2378" t="s">
        <v>1830</v>
      </c>
      <c r="B2378" t="s">
        <v>1831</v>
      </c>
      <c r="C2378" t="s">
        <v>1833</v>
      </c>
      <c r="D2378" t="s">
        <v>1832</v>
      </c>
      <c r="E2378">
        <v>1992</v>
      </c>
      <c r="F2378">
        <v>1992</v>
      </c>
      <c r="G2378" t="s">
        <v>15</v>
      </c>
      <c r="H2378">
        <v>4</v>
      </c>
      <c r="I2378">
        <v>180</v>
      </c>
      <c r="J2378" t="s">
        <v>15</v>
      </c>
      <c r="K2378">
        <v>0</v>
      </c>
      <c r="L2378">
        <v>0</v>
      </c>
      <c r="M2378">
        <v>30</v>
      </c>
      <c r="N2378">
        <v>15</v>
      </c>
      <c r="O2378">
        <v>5</v>
      </c>
      <c r="P2378" t="s">
        <v>16</v>
      </c>
      <c r="Q2378">
        <v>4</v>
      </c>
      <c r="R2378">
        <v>50</v>
      </c>
      <c r="S2378">
        <v>28.5</v>
      </c>
      <c r="T2378">
        <v>100</v>
      </c>
      <c r="U2378" t="s">
        <v>16</v>
      </c>
    </row>
    <row r="2379" spans="1:21" x14ac:dyDescent="0.45">
      <c r="A2379" t="s">
        <v>1830</v>
      </c>
      <c r="B2379" t="s">
        <v>1831</v>
      </c>
      <c r="C2379" t="s">
        <v>1834</v>
      </c>
      <c r="D2379" t="s">
        <v>1832</v>
      </c>
      <c r="E2379">
        <v>1993</v>
      </c>
      <c r="F2379">
        <v>1993</v>
      </c>
      <c r="G2379" t="s">
        <v>15</v>
      </c>
      <c r="H2379">
        <v>4</v>
      </c>
      <c r="I2379">
        <v>180</v>
      </c>
      <c r="J2379" t="s">
        <v>15</v>
      </c>
      <c r="K2379">
        <v>0</v>
      </c>
      <c r="L2379">
        <v>0</v>
      </c>
      <c r="M2379">
        <v>30</v>
      </c>
      <c r="N2379">
        <v>15</v>
      </c>
      <c r="O2379">
        <v>5</v>
      </c>
      <c r="P2379" t="s">
        <v>16</v>
      </c>
      <c r="Q2379">
        <v>4</v>
      </c>
      <c r="R2379">
        <v>50</v>
      </c>
      <c r="S2379">
        <v>17</v>
      </c>
      <c r="T2379">
        <v>100</v>
      </c>
      <c r="U2379" t="s">
        <v>16</v>
      </c>
    </row>
    <row r="2380" spans="1:21" x14ac:dyDescent="0.45">
      <c r="A2380" t="s">
        <v>1830</v>
      </c>
      <c r="B2380" t="s">
        <v>1831</v>
      </c>
      <c r="C2380" t="s">
        <v>1833</v>
      </c>
      <c r="D2380" t="s">
        <v>1832</v>
      </c>
      <c r="E2380">
        <v>1992</v>
      </c>
      <c r="F2380">
        <v>1992</v>
      </c>
      <c r="G2380" t="s">
        <v>15</v>
      </c>
      <c r="H2380" t="s">
        <v>1835</v>
      </c>
      <c r="I2380">
        <v>390</v>
      </c>
      <c r="J2380" t="s">
        <v>15</v>
      </c>
      <c r="K2380">
        <v>0</v>
      </c>
      <c r="L2380">
        <v>0</v>
      </c>
      <c r="M2380">
        <v>30</v>
      </c>
      <c r="N2380">
        <v>15</v>
      </c>
      <c r="O2380">
        <v>5</v>
      </c>
      <c r="P2380" t="s">
        <v>16</v>
      </c>
      <c r="Q2380">
        <v>4</v>
      </c>
      <c r="R2380">
        <v>50</v>
      </c>
      <c r="S2380">
        <v>37.5</v>
      </c>
      <c r="T2380">
        <v>100</v>
      </c>
      <c r="U2380" t="s">
        <v>16</v>
      </c>
    </row>
    <row r="2381" spans="1:21" x14ac:dyDescent="0.45">
      <c r="A2381" t="s">
        <v>1830</v>
      </c>
      <c r="B2381" t="s">
        <v>1831</v>
      </c>
      <c r="C2381" t="s">
        <v>1834</v>
      </c>
      <c r="D2381" t="s">
        <v>1832</v>
      </c>
      <c r="E2381">
        <v>1993</v>
      </c>
      <c r="F2381">
        <v>1993</v>
      </c>
      <c r="G2381" t="s">
        <v>15</v>
      </c>
      <c r="H2381" t="s">
        <v>1835</v>
      </c>
      <c r="I2381">
        <v>390</v>
      </c>
      <c r="J2381" t="s">
        <v>15</v>
      </c>
      <c r="K2381">
        <v>0</v>
      </c>
      <c r="L2381">
        <v>0</v>
      </c>
      <c r="M2381">
        <v>30</v>
      </c>
      <c r="N2381">
        <v>15</v>
      </c>
      <c r="O2381">
        <v>5</v>
      </c>
      <c r="P2381" t="s">
        <v>16</v>
      </c>
      <c r="Q2381">
        <v>4</v>
      </c>
      <c r="R2381">
        <v>50</v>
      </c>
      <c r="S2381">
        <v>18</v>
      </c>
      <c r="T2381">
        <v>100</v>
      </c>
      <c r="U2381" t="s">
        <v>16</v>
      </c>
    </row>
    <row r="2382" spans="1:21" x14ac:dyDescent="0.45">
      <c r="A2382" t="s">
        <v>1836</v>
      </c>
      <c r="B2382" t="s">
        <v>1232</v>
      </c>
      <c r="C2382" t="s">
        <v>1837</v>
      </c>
      <c r="D2382" t="s">
        <v>1838</v>
      </c>
      <c r="E2382">
        <v>1993</v>
      </c>
      <c r="F2382">
        <v>1993</v>
      </c>
      <c r="G2382" t="s">
        <v>17</v>
      </c>
      <c r="H2382" t="s">
        <v>16</v>
      </c>
      <c r="I2382">
        <v>0</v>
      </c>
      <c r="J2382" t="s">
        <v>17</v>
      </c>
      <c r="K2382">
        <v>0</v>
      </c>
      <c r="L2382">
        <v>0</v>
      </c>
      <c r="M2382">
        <v>54</v>
      </c>
      <c r="N2382">
        <v>20</v>
      </c>
      <c r="O2382">
        <v>20</v>
      </c>
      <c r="P2382">
        <v>12</v>
      </c>
      <c r="Q2382">
        <v>4</v>
      </c>
      <c r="R2382">
        <v>25</v>
      </c>
      <c r="S2382">
        <v>79</v>
      </c>
      <c r="T2382">
        <v>98</v>
      </c>
      <c r="U2382" t="s">
        <v>16</v>
      </c>
    </row>
    <row r="2383" spans="1:21" x14ac:dyDescent="0.45">
      <c r="A2383" t="s">
        <v>1836</v>
      </c>
      <c r="B2383" t="s">
        <v>1232</v>
      </c>
      <c r="C2383" t="s">
        <v>1837</v>
      </c>
      <c r="D2383" t="s">
        <v>1838</v>
      </c>
      <c r="E2383">
        <v>1993</v>
      </c>
      <c r="F2383">
        <v>1993</v>
      </c>
      <c r="G2383" t="s">
        <v>17</v>
      </c>
      <c r="H2383" t="s">
        <v>16</v>
      </c>
      <c r="I2383">
        <v>0</v>
      </c>
      <c r="J2383" t="s">
        <v>15</v>
      </c>
      <c r="K2383">
        <v>0</v>
      </c>
      <c r="L2383">
        <v>0</v>
      </c>
      <c r="M2383">
        <v>54</v>
      </c>
      <c r="N2383">
        <v>20</v>
      </c>
      <c r="O2383">
        <v>20</v>
      </c>
      <c r="P2383">
        <v>12</v>
      </c>
      <c r="Q2383">
        <v>4</v>
      </c>
      <c r="R2383">
        <v>25</v>
      </c>
      <c r="S2383">
        <v>83</v>
      </c>
      <c r="T2383">
        <v>98</v>
      </c>
      <c r="U2383" t="s">
        <v>16</v>
      </c>
    </row>
    <row r="2384" spans="1:21" x14ac:dyDescent="0.45">
      <c r="A2384" t="s">
        <v>1839</v>
      </c>
      <c r="B2384" t="s">
        <v>1840</v>
      </c>
      <c r="C2384" t="s">
        <v>1841</v>
      </c>
      <c r="D2384" t="s">
        <v>1842</v>
      </c>
      <c r="E2384">
        <v>1996</v>
      </c>
      <c r="F2384">
        <v>1996</v>
      </c>
      <c r="G2384" t="s">
        <v>15</v>
      </c>
      <c r="H2384">
        <v>5</v>
      </c>
      <c r="I2384">
        <v>21</v>
      </c>
      <c r="J2384" t="s">
        <v>17</v>
      </c>
      <c r="K2384">
        <v>0</v>
      </c>
      <c r="L2384">
        <v>0</v>
      </c>
      <c r="M2384">
        <v>60</v>
      </c>
      <c r="N2384">
        <v>20</v>
      </c>
      <c r="O2384">
        <v>20</v>
      </c>
      <c r="P2384" t="s">
        <v>16</v>
      </c>
      <c r="Q2384">
        <v>1</v>
      </c>
      <c r="R2384">
        <v>50</v>
      </c>
      <c r="S2384">
        <v>33</v>
      </c>
      <c r="T2384" t="s">
        <v>16</v>
      </c>
      <c r="U2384" t="s">
        <v>16</v>
      </c>
    </row>
    <row r="2385" spans="1:21" x14ac:dyDescent="0.45">
      <c r="A2385" t="s">
        <v>1839</v>
      </c>
      <c r="B2385" t="s">
        <v>84</v>
      </c>
      <c r="C2385" t="s">
        <v>1841</v>
      </c>
      <c r="D2385" t="s">
        <v>1843</v>
      </c>
      <c r="E2385">
        <v>1996</v>
      </c>
      <c r="F2385">
        <v>1996</v>
      </c>
      <c r="G2385" t="s">
        <v>15</v>
      </c>
      <c r="H2385">
        <v>5</v>
      </c>
      <c r="I2385">
        <v>21</v>
      </c>
      <c r="J2385" t="s">
        <v>17</v>
      </c>
      <c r="K2385">
        <v>0</v>
      </c>
      <c r="L2385">
        <v>0</v>
      </c>
      <c r="M2385">
        <v>60</v>
      </c>
      <c r="N2385">
        <v>20</v>
      </c>
      <c r="O2385">
        <v>20</v>
      </c>
      <c r="P2385" t="s">
        <v>16</v>
      </c>
      <c r="Q2385">
        <v>1</v>
      </c>
      <c r="R2385">
        <v>50</v>
      </c>
      <c r="S2385">
        <v>55</v>
      </c>
      <c r="T2385" t="s">
        <v>16</v>
      </c>
      <c r="U2385" t="s">
        <v>16</v>
      </c>
    </row>
    <row r="2386" spans="1:21" x14ac:dyDescent="0.45">
      <c r="A2386" t="s">
        <v>1844</v>
      </c>
      <c r="B2386" t="s">
        <v>267</v>
      </c>
      <c r="C2386" t="s">
        <v>1846</v>
      </c>
      <c r="D2386" t="s">
        <v>1845</v>
      </c>
      <c r="E2386">
        <v>1992</v>
      </c>
      <c r="F2386">
        <v>1992</v>
      </c>
      <c r="G2386" t="s">
        <v>15</v>
      </c>
      <c r="H2386" t="s">
        <v>16</v>
      </c>
      <c r="I2386">
        <v>0</v>
      </c>
      <c r="J2386" t="s">
        <v>17</v>
      </c>
      <c r="K2386">
        <v>0</v>
      </c>
      <c r="L2386">
        <v>0</v>
      </c>
      <c r="M2386">
        <v>31</v>
      </c>
      <c r="N2386">
        <v>12</v>
      </c>
      <c r="O2386">
        <v>12</v>
      </c>
      <c r="P2386">
        <v>24</v>
      </c>
      <c r="Q2386">
        <v>2</v>
      </c>
      <c r="R2386">
        <v>100</v>
      </c>
      <c r="S2386">
        <v>97.8</v>
      </c>
      <c r="T2386" t="s">
        <v>16</v>
      </c>
      <c r="U2386" t="s">
        <v>16</v>
      </c>
    </row>
    <row r="2387" spans="1:21" x14ac:dyDescent="0.45">
      <c r="A2387" t="s">
        <v>1844</v>
      </c>
      <c r="B2387" t="s">
        <v>267</v>
      </c>
      <c r="C2387" t="s">
        <v>1846</v>
      </c>
      <c r="D2387" t="s">
        <v>1845</v>
      </c>
      <c r="E2387">
        <v>1992</v>
      </c>
      <c r="F2387">
        <v>1992</v>
      </c>
      <c r="G2387" t="s">
        <v>15</v>
      </c>
      <c r="H2387" t="s">
        <v>16</v>
      </c>
      <c r="I2387">
        <v>0</v>
      </c>
      <c r="J2387" t="s">
        <v>17</v>
      </c>
      <c r="K2387">
        <v>0</v>
      </c>
      <c r="L2387">
        <v>0</v>
      </c>
      <c r="M2387">
        <v>31</v>
      </c>
      <c r="N2387">
        <v>21</v>
      </c>
      <c r="O2387">
        <v>21</v>
      </c>
      <c r="P2387">
        <v>24</v>
      </c>
      <c r="Q2387">
        <v>2</v>
      </c>
      <c r="R2387">
        <v>100</v>
      </c>
      <c r="S2387">
        <v>99.7</v>
      </c>
      <c r="T2387" t="s">
        <v>16</v>
      </c>
      <c r="U2387" t="s">
        <v>16</v>
      </c>
    </row>
    <row r="2388" spans="1:21" x14ac:dyDescent="0.45">
      <c r="A2388" t="s">
        <v>1844</v>
      </c>
      <c r="B2388" t="s">
        <v>267</v>
      </c>
      <c r="C2388" t="s">
        <v>1846</v>
      </c>
      <c r="D2388" t="s">
        <v>1845</v>
      </c>
      <c r="E2388">
        <v>1992</v>
      </c>
      <c r="F2388">
        <v>1992</v>
      </c>
      <c r="G2388" t="s">
        <v>15</v>
      </c>
      <c r="H2388" t="s">
        <v>16</v>
      </c>
      <c r="I2388">
        <v>0</v>
      </c>
      <c r="J2388" t="s">
        <v>17</v>
      </c>
      <c r="K2388">
        <v>0</v>
      </c>
      <c r="L2388">
        <v>0</v>
      </c>
      <c r="M2388">
        <v>31</v>
      </c>
      <c r="N2388">
        <v>12</v>
      </c>
      <c r="O2388">
        <v>12</v>
      </c>
      <c r="P2388">
        <v>0</v>
      </c>
      <c r="Q2388">
        <v>2</v>
      </c>
      <c r="R2388">
        <v>100</v>
      </c>
      <c r="S2388">
        <v>94.3</v>
      </c>
      <c r="T2388" t="s">
        <v>16</v>
      </c>
      <c r="U2388" t="s">
        <v>16</v>
      </c>
    </row>
    <row r="2389" spans="1:21" x14ac:dyDescent="0.45">
      <c r="A2389" t="s">
        <v>1844</v>
      </c>
      <c r="B2389" t="s">
        <v>267</v>
      </c>
      <c r="C2389" t="s">
        <v>1846</v>
      </c>
      <c r="D2389" t="s">
        <v>1845</v>
      </c>
      <c r="E2389">
        <v>1992</v>
      </c>
      <c r="F2389">
        <v>1992</v>
      </c>
      <c r="G2389" t="s">
        <v>15</v>
      </c>
      <c r="H2389" t="s">
        <v>16</v>
      </c>
      <c r="I2389">
        <v>0</v>
      </c>
      <c r="J2389" t="s">
        <v>17</v>
      </c>
      <c r="K2389">
        <v>0</v>
      </c>
      <c r="L2389">
        <v>0</v>
      </c>
      <c r="M2389">
        <v>31</v>
      </c>
      <c r="N2389">
        <v>21</v>
      </c>
      <c r="O2389">
        <v>21</v>
      </c>
      <c r="P2389">
        <v>0</v>
      </c>
      <c r="Q2389">
        <v>2</v>
      </c>
      <c r="R2389">
        <v>100</v>
      </c>
      <c r="S2389">
        <v>99.3</v>
      </c>
      <c r="T2389" t="s">
        <v>16</v>
      </c>
      <c r="U2389" t="s">
        <v>16</v>
      </c>
    </row>
    <row r="2390" spans="1:21" x14ac:dyDescent="0.45">
      <c r="A2390" t="s">
        <v>1844</v>
      </c>
      <c r="B2390" t="s">
        <v>267</v>
      </c>
      <c r="C2390" t="s">
        <v>1846</v>
      </c>
      <c r="D2390" t="s">
        <v>1845</v>
      </c>
      <c r="E2390">
        <v>1992</v>
      </c>
      <c r="F2390">
        <v>1992</v>
      </c>
      <c r="G2390" t="s">
        <v>15</v>
      </c>
      <c r="H2390">
        <v>5</v>
      </c>
      <c r="I2390">
        <v>21</v>
      </c>
      <c r="J2390" t="s">
        <v>17</v>
      </c>
      <c r="K2390">
        <v>0</v>
      </c>
      <c r="L2390">
        <v>0</v>
      </c>
      <c r="M2390">
        <v>31</v>
      </c>
      <c r="N2390">
        <v>12</v>
      </c>
      <c r="O2390">
        <v>12</v>
      </c>
      <c r="P2390">
        <v>24</v>
      </c>
      <c r="Q2390">
        <v>2</v>
      </c>
      <c r="R2390">
        <v>100</v>
      </c>
      <c r="S2390">
        <v>99.6</v>
      </c>
      <c r="T2390" t="s">
        <v>16</v>
      </c>
      <c r="U2390" t="s">
        <v>16</v>
      </c>
    </row>
    <row r="2391" spans="1:21" x14ac:dyDescent="0.45">
      <c r="A2391" t="s">
        <v>1844</v>
      </c>
      <c r="B2391" t="s">
        <v>267</v>
      </c>
      <c r="C2391" t="s">
        <v>1846</v>
      </c>
      <c r="D2391" t="s">
        <v>1845</v>
      </c>
      <c r="E2391">
        <v>1992</v>
      </c>
      <c r="F2391">
        <v>1992</v>
      </c>
      <c r="G2391" t="s">
        <v>15</v>
      </c>
      <c r="H2391">
        <v>5</v>
      </c>
      <c r="I2391">
        <v>21</v>
      </c>
      <c r="J2391" t="s">
        <v>17</v>
      </c>
      <c r="K2391">
        <v>0</v>
      </c>
      <c r="L2391">
        <v>0</v>
      </c>
      <c r="M2391">
        <v>31</v>
      </c>
      <c r="N2391">
        <v>21</v>
      </c>
      <c r="O2391">
        <v>21</v>
      </c>
      <c r="P2391">
        <v>24</v>
      </c>
      <c r="Q2391">
        <v>2</v>
      </c>
      <c r="R2391">
        <v>100</v>
      </c>
      <c r="S2391">
        <v>100</v>
      </c>
      <c r="T2391" t="s">
        <v>16</v>
      </c>
      <c r="U2391" t="s">
        <v>16</v>
      </c>
    </row>
    <row r="2392" spans="1:21" x14ac:dyDescent="0.45">
      <c r="A2392" t="s">
        <v>1844</v>
      </c>
      <c r="B2392" t="s">
        <v>267</v>
      </c>
      <c r="C2392" t="s">
        <v>1846</v>
      </c>
      <c r="D2392" t="s">
        <v>1845</v>
      </c>
      <c r="E2392">
        <v>1992</v>
      </c>
      <c r="F2392">
        <v>1992</v>
      </c>
      <c r="G2392" t="s">
        <v>15</v>
      </c>
      <c r="H2392">
        <v>5</v>
      </c>
      <c r="I2392">
        <v>21</v>
      </c>
      <c r="J2392" t="s">
        <v>17</v>
      </c>
      <c r="K2392">
        <v>0</v>
      </c>
      <c r="L2392">
        <v>0</v>
      </c>
      <c r="M2392">
        <v>31</v>
      </c>
      <c r="N2392">
        <v>12</v>
      </c>
      <c r="O2392">
        <v>12</v>
      </c>
      <c r="P2392">
        <v>0</v>
      </c>
      <c r="Q2392">
        <v>2</v>
      </c>
      <c r="R2392">
        <v>100</v>
      </c>
      <c r="S2392">
        <v>95.2</v>
      </c>
      <c r="T2392" t="s">
        <v>16</v>
      </c>
      <c r="U2392" t="s">
        <v>16</v>
      </c>
    </row>
    <row r="2393" spans="1:21" x14ac:dyDescent="0.45">
      <c r="A2393" t="s">
        <v>1844</v>
      </c>
      <c r="B2393" t="s">
        <v>267</v>
      </c>
      <c r="C2393" t="s">
        <v>1846</v>
      </c>
      <c r="D2393" t="s">
        <v>1845</v>
      </c>
      <c r="E2393">
        <v>1992</v>
      </c>
      <c r="F2393">
        <v>1992</v>
      </c>
      <c r="G2393" t="s">
        <v>15</v>
      </c>
      <c r="H2393">
        <v>5</v>
      </c>
      <c r="I2393">
        <v>21</v>
      </c>
      <c r="J2393" t="s">
        <v>17</v>
      </c>
      <c r="K2393">
        <v>0</v>
      </c>
      <c r="L2393">
        <v>0</v>
      </c>
      <c r="M2393">
        <v>31</v>
      </c>
      <c r="N2393">
        <v>21</v>
      </c>
      <c r="O2393">
        <v>21</v>
      </c>
      <c r="P2393">
        <v>0</v>
      </c>
      <c r="Q2393">
        <v>2</v>
      </c>
      <c r="R2393">
        <v>100</v>
      </c>
      <c r="S2393">
        <v>99.7</v>
      </c>
      <c r="T2393" t="s">
        <v>16</v>
      </c>
      <c r="U2393" t="s">
        <v>16</v>
      </c>
    </row>
    <row r="2394" spans="1:21" x14ac:dyDescent="0.45">
      <c r="A2394" t="s">
        <v>1844</v>
      </c>
      <c r="B2394" t="s">
        <v>267</v>
      </c>
      <c r="C2394" t="s">
        <v>1847</v>
      </c>
      <c r="D2394" t="s">
        <v>1845</v>
      </c>
      <c r="E2394">
        <v>1992</v>
      </c>
      <c r="F2394">
        <v>1992</v>
      </c>
      <c r="G2394" t="s">
        <v>15</v>
      </c>
      <c r="H2394" t="s">
        <v>16</v>
      </c>
      <c r="I2394">
        <v>0</v>
      </c>
      <c r="J2394" t="s">
        <v>17</v>
      </c>
      <c r="K2394">
        <v>0</v>
      </c>
      <c r="L2394">
        <v>0</v>
      </c>
      <c r="M2394">
        <v>31</v>
      </c>
      <c r="N2394">
        <v>12</v>
      </c>
      <c r="O2394">
        <v>12</v>
      </c>
      <c r="P2394">
        <v>24</v>
      </c>
      <c r="Q2394">
        <v>2</v>
      </c>
      <c r="R2394">
        <v>100</v>
      </c>
      <c r="S2394">
        <v>97.7</v>
      </c>
      <c r="T2394" t="s">
        <v>16</v>
      </c>
      <c r="U2394" t="s">
        <v>16</v>
      </c>
    </row>
    <row r="2395" spans="1:21" x14ac:dyDescent="0.45">
      <c r="A2395" t="s">
        <v>1844</v>
      </c>
      <c r="B2395" t="s">
        <v>267</v>
      </c>
      <c r="C2395" t="s">
        <v>1847</v>
      </c>
      <c r="D2395" t="s">
        <v>1845</v>
      </c>
      <c r="E2395">
        <v>1992</v>
      </c>
      <c r="F2395">
        <v>1992</v>
      </c>
      <c r="G2395" t="s">
        <v>15</v>
      </c>
      <c r="H2395" t="s">
        <v>16</v>
      </c>
      <c r="I2395">
        <v>0</v>
      </c>
      <c r="J2395" t="s">
        <v>17</v>
      </c>
      <c r="K2395">
        <v>0</v>
      </c>
      <c r="L2395">
        <v>0</v>
      </c>
      <c r="M2395">
        <v>31</v>
      </c>
      <c r="N2395">
        <v>21</v>
      </c>
      <c r="O2395">
        <v>21</v>
      </c>
      <c r="P2395">
        <v>24</v>
      </c>
      <c r="Q2395">
        <v>2</v>
      </c>
      <c r="R2395">
        <v>100</v>
      </c>
      <c r="S2395">
        <v>98.9</v>
      </c>
      <c r="T2395" t="s">
        <v>16</v>
      </c>
      <c r="U2395" t="s">
        <v>16</v>
      </c>
    </row>
    <row r="2396" spans="1:21" x14ac:dyDescent="0.45">
      <c r="A2396" t="s">
        <v>1844</v>
      </c>
      <c r="B2396" t="s">
        <v>267</v>
      </c>
      <c r="C2396" t="s">
        <v>1847</v>
      </c>
      <c r="D2396" t="s">
        <v>1845</v>
      </c>
      <c r="E2396">
        <v>1992</v>
      </c>
      <c r="F2396">
        <v>1992</v>
      </c>
      <c r="G2396" t="s">
        <v>15</v>
      </c>
      <c r="H2396" t="s">
        <v>16</v>
      </c>
      <c r="I2396">
        <v>0</v>
      </c>
      <c r="J2396" t="s">
        <v>17</v>
      </c>
      <c r="K2396">
        <v>0</v>
      </c>
      <c r="L2396">
        <v>0</v>
      </c>
      <c r="M2396">
        <v>31</v>
      </c>
      <c r="N2396">
        <v>12</v>
      </c>
      <c r="O2396">
        <v>12</v>
      </c>
      <c r="P2396">
        <v>0</v>
      </c>
      <c r="Q2396">
        <v>2</v>
      </c>
      <c r="R2396">
        <v>100</v>
      </c>
      <c r="S2396">
        <v>87.7</v>
      </c>
      <c r="T2396" t="s">
        <v>16</v>
      </c>
      <c r="U2396" t="s">
        <v>16</v>
      </c>
    </row>
    <row r="2397" spans="1:21" x14ac:dyDescent="0.45">
      <c r="A2397" t="s">
        <v>1844</v>
      </c>
      <c r="B2397" t="s">
        <v>267</v>
      </c>
      <c r="C2397" t="s">
        <v>1847</v>
      </c>
      <c r="D2397" t="s">
        <v>1845</v>
      </c>
      <c r="E2397">
        <v>1992</v>
      </c>
      <c r="F2397">
        <v>1992</v>
      </c>
      <c r="G2397" t="s">
        <v>15</v>
      </c>
      <c r="H2397" t="s">
        <v>16</v>
      </c>
      <c r="I2397">
        <v>0</v>
      </c>
      <c r="J2397" t="s">
        <v>17</v>
      </c>
      <c r="K2397">
        <v>0</v>
      </c>
      <c r="L2397">
        <v>0</v>
      </c>
      <c r="M2397">
        <v>31</v>
      </c>
      <c r="N2397">
        <v>21</v>
      </c>
      <c r="O2397">
        <v>21</v>
      </c>
      <c r="P2397">
        <v>0</v>
      </c>
      <c r="Q2397">
        <v>2</v>
      </c>
      <c r="R2397">
        <v>100</v>
      </c>
      <c r="S2397">
        <v>90.3</v>
      </c>
      <c r="T2397" t="s">
        <v>16</v>
      </c>
      <c r="U2397" t="s">
        <v>16</v>
      </c>
    </row>
    <row r="2398" spans="1:21" x14ac:dyDescent="0.45">
      <c r="A2398" t="s">
        <v>1844</v>
      </c>
      <c r="B2398" t="s">
        <v>267</v>
      </c>
      <c r="C2398" t="s">
        <v>1847</v>
      </c>
      <c r="D2398" t="s">
        <v>1845</v>
      </c>
      <c r="E2398">
        <v>1992</v>
      </c>
      <c r="F2398">
        <v>1992</v>
      </c>
      <c r="G2398" t="s">
        <v>15</v>
      </c>
      <c r="H2398">
        <v>5</v>
      </c>
      <c r="I2398">
        <v>21</v>
      </c>
      <c r="J2398" t="s">
        <v>17</v>
      </c>
      <c r="K2398">
        <v>0</v>
      </c>
      <c r="L2398">
        <v>0</v>
      </c>
      <c r="M2398">
        <v>31</v>
      </c>
      <c r="N2398">
        <v>12</v>
      </c>
      <c r="O2398">
        <v>12</v>
      </c>
      <c r="P2398">
        <v>24</v>
      </c>
      <c r="Q2398">
        <v>2</v>
      </c>
      <c r="R2398">
        <v>100</v>
      </c>
      <c r="S2398">
        <v>73.099999999999994</v>
      </c>
      <c r="T2398" t="s">
        <v>16</v>
      </c>
      <c r="U2398" t="s">
        <v>16</v>
      </c>
    </row>
    <row r="2399" spans="1:21" x14ac:dyDescent="0.45">
      <c r="A2399" t="s">
        <v>1844</v>
      </c>
      <c r="B2399" t="s">
        <v>267</v>
      </c>
      <c r="C2399" t="s">
        <v>1847</v>
      </c>
      <c r="D2399" t="s">
        <v>1845</v>
      </c>
      <c r="E2399">
        <v>1992</v>
      </c>
      <c r="F2399">
        <v>1992</v>
      </c>
      <c r="G2399" t="s">
        <v>15</v>
      </c>
      <c r="H2399">
        <v>5</v>
      </c>
      <c r="I2399">
        <v>21</v>
      </c>
      <c r="J2399" t="s">
        <v>17</v>
      </c>
      <c r="K2399">
        <v>0</v>
      </c>
      <c r="L2399">
        <v>0</v>
      </c>
      <c r="M2399">
        <v>31</v>
      </c>
      <c r="N2399">
        <v>21</v>
      </c>
      <c r="O2399">
        <v>21</v>
      </c>
      <c r="P2399">
        <v>24</v>
      </c>
      <c r="Q2399">
        <v>2</v>
      </c>
      <c r="R2399">
        <v>100</v>
      </c>
      <c r="S2399">
        <v>96.7</v>
      </c>
      <c r="T2399" t="s">
        <v>16</v>
      </c>
      <c r="U2399" t="s">
        <v>16</v>
      </c>
    </row>
    <row r="2400" spans="1:21" x14ac:dyDescent="0.45">
      <c r="A2400" t="s">
        <v>1844</v>
      </c>
      <c r="B2400" t="s">
        <v>267</v>
      </c>
      <c r="C2400" t="s">
        <v>1847</v>
      </c>
      <c r="D2400" t="s">
        <v>1845</v>
      </c>
      <c r="E2400">
        <v>1992</v>
      </c>
      <c r="F2400">
        <v>1992</v>
      </c>
      <c r="G2400" t="s">
        <v>15</v>
      </c>
      <c r="H2400">
        <v>5</v>
      </c>
      <c r="I2400">
        <v>21</v>
      </c>
      <c r="J2400" t="s">
        <v>17</v>
      </c>
      <c r="K2400">
        <v>0</v>
      </c>
      <c r="L2400">
        <v>0</v>
      </c>
      <c r="M2400">
        <v>31</v>
      </c>
      <c r="N2400">
        <v>12</v>
      </c>
      <c r="O2400">
        <v>12</v>
      </c>
      <c r="P2400">
        <v>0</v>
      </c>
      <c r="Q2400">
        <v>2</v>
      </c>
      <c r="R2400">
        <v>100</v>
      </c>
      <c r="S2400">
        <v>66</v>
      </c>
      <c r="T2400" t="s">
        <v>16</v>
      </c>
      <c r="U2400" t="s">
        <v>16</v>
      </c>
    </row>
    <row r="2401" spans="1:21" x14ac:dyDescent="0.45">
      <c r="A2401" t="s">
        <v>1844</v>
      </c>
      <c r="B2401" t="s">
        <v>267</v>
      </c>
      <c r="C2401" t="s">
        <v>1847</v>
      </c>
      <c r="D2401" t="s">
        <v>1845</v>
      </c>
      <c r="E2401">
        <v>1992</v>
      </c>
      <c r="F2401">
        <v>1992</v>
      </c>
      <c r="G2401" t="s">
        <v>15</v>
      </c>
      <c r="H2401">
        <v>5</v>
      </c>
      <c r="I2401">
        <v>21</v>
      </c>
      <c r="J2401" t="s">
        <v>17</v>
      </c>
      <c r="K2401">
        <v>0</v>
      </c>
      <c r="L2401">
        <v>0</v>
      </c>
      <c r="M2401">
        <v>31</v>
      </c>
      <c r="N2401">
        <v>21</v>
      </c>
      <c r="O2401">
        <v>21</v>
      </c>
      <c r="P2401">
        <v>0</v>
      </c>
      <c r="Q2401">
        <v>2</v>
      </c>
      <c r="R2401">
        <v>100</v>
      </c>
      <c r="S2401">
        <v>70.900000000000006</v>
      </c>
      <c r="T2401" t="s">
        <v>16</v>
      </c>
      <c r="U2401" t="s">
        <v>16</v>
      </c>
    </row>
    <row r="2402" spans="1:21" x14ac:dyDescent="0.45">
      <c r="A2402" t="s">
        <v>1848</v>
      </c>
      <c r="B2402" t="s">
        <v>1184</v>
      </c>
      <c r="C2402" t="s">
        <v>1849</v>
      </c>
      <c r="D2402" t="s">
        <v>1850</v>
      </c>
      <c r="E2402">
        <v>1997</v>
      </c>
      <c r="F2402">
        <v>1997</v>
      </c>
      <c r="G2402" t="s">
        <v>15</v>
      </c>
      <c r="H2402" t="s">
        <v>16</v>
      </c>
      <c r="I2402">
        <v>0</v>
      </c>
      <c r="J2402" t="s">
        <v>17</v>
      </c>
      <c r="K2402">
        <v>0</v>
      </c>
      <c r="L2402">
        <v>0</v>
      </c>
      <c r="M2402" t="s">
        <v>16</v>
      </c>
      <c r="N2402">
        <v>25</v>
      </c>
      <c r="O2402">
        <v>20</v>
      </c>
      <c r="P2402">
        <v>16</v>
      </c>
      <c r="Q2402">
        <v>12</v>
      </c>
      <c r="R2402">
        <v>25</v>
      </c>
      <c r="S2402">
        <v>31.8</v>
      </c>
      <c r="T2402" t="s">
        <v>16</v>
      </c>
      <c r="U2402" t="s">
        <v>16</v>
      </c>
    </row>
    <row r="2403" spans="1:21" x14ac:dyDescent="0.45">
      <c r="A2403" t="s">
        <v>1851</v>
      </c>
      <c r="B2403" t="s">
        <v>1852</v>
      </c>
      <c r="C2403" t="s">
        <v>1853</v>
      </c>
      <c r="D2403" t="s">
        <v>1854</v>
      </c>
      <c r="E2403">
        <v>1994</v>
      </c>
      <c r="F2403">
        <v>1996</v>
      </c>
      <c r="G2403" t="s">
        <v>15</v>
      </c>
      <c r="H2403" t="s">
        <v>16</v>
      </c>
      <c r="I2403">
        <v>0</v>
      </c>
      <c r="J2403" t="s">
        <v>17</v>
      </c>
      <c r="K2403">
        <v>0</v>
      </c>
      <c r="L2403">
        <v>0</v>
      </c>
      <c r="M2403">
        <v>60</v>
      </c>
      <c r="N2403">
        <v>18</v>
      </c>
      <c r="O2403">
        <v>13</v>
      </c>
      <c r="P2403">
        <v>14</v>
      </c>
      <c r="Q2403">
        <v>4</v>
      </c>
      <c r="R2403">
        <v>25</v>
      </c>
      <c r="S2403">
        <v>15</v>
      </c>
      <c r="T2403" t="s">
        <v>16</v>
      </c>
      <c r="U2403" t="s">
        <v>16</v>
      </c>
    </row>
    <row r="2404" spans="1:21" x14ac:dyDescent="0.45">
      <c r="A2404" t="s">
        <v>1851</v>
      </c>
      <c r="B2404" t="s">
        <v>1852</v>
      </c>
      <c r="C2404" t="s">
        <v>1853</v>
      </c>
      <c r="D2404" t="s">
        <v>1854</v>
      </c>
      <c r="E2404">
        <v>1994</v>
      </c>
      <c r="F2404">
        <v>1996</v>
      </c>
      <c r="G2404" t="s">
        <v>15</v>
      </c>
      <c r="H2404" t="s">
        <v>16</v>
      </c>
      <c r="I2404">
        <v>0</v>
      </c>
      <c r="J2404" t="s">
        <v>15</v>
      </c>
      <c r="K2404">
        <v>0</v>
      </c>
      <c r="L2404">
        <v>0</v>
      </c>
      <c r="M2404">
        <v>60</v>
      </c>
      <c r="N2404">
        <v>18</v>
      </c>
      <c r="O2404">
        <v>13</v>
      </c>
      <c r="P2404">
        <v>14</v>
      </c>
      <c r="Q2404">
        <v>4</v>
      </c>
      <c r="R2404">
        <v>25</v>
      </c>
      <c r="S2404">
        <v>87</v>
      </c>
      <c r="T2404" t="s">
        <v>16</v>
      </c>
      <c r="U2404" t="s">
        <v>16</v>
      </c>
    </row>
    <row r="2405" spans="1:21" x14ac:dyDescent="0.45">
      <c r="A2405" t="s">
        <v>1855</v>
      </c>
      <c r="B2405" t="s">
        <v>1856</v>
      </c>
      <c r="C2405" t="s">
        <v>1860</v>
      </c>
      <c r="D2405" t="s">
        <v>1861</v>
      </c>
      <c r="E2405">
        <v>1994</v>
      </c>
      <c r="F2405">
        <v>1995</v>
      </c>
      <c r="G2405" t="s">
        <v>17</v>
      </c>
      <c r="H2405">
        <v>4</v>
      </c>
      <c r="I2405">
        <v>30</v>
      </c>
      <c r="J2405" t="s">
        <v>17</v>
      </c>
      <c r="K2405">
        <v>0</v>
      </c>
      <c r="L2405">
        <v>0</v>
      </c>
      <c r="M2405">
        <v>42</v>
      </c>
      <c r="N2405">
        <v>25</v>
      </c>
      <c r="O2405">
        <v>20</v>
      </c>
      <c r="P2405">
        <v>12</v>
      </c>
      <c r="Q2405">
        <v>2</v>
      </c>
      <c r="R2405">
        <v>5</v>
      </c>
      <c r="S2405">
        <v>90</v>
      </c>
      <c r="T2405" t="s">
        <v>16</v>
      </c>
      <c r="U2405" t="s">
        <v>16</v>
      </c>
    </row>
    <row r="2406" spans="1:21" x14ac:dyDescent="0.45">
      <c r="A2406" t="s">
        <v>1855</v>
      </c>
      <c r="B2406" t="s">
        <v>1857</v>
      </c>
      <c r="C2406" t="s">
        <v>1859</v>
      </c>
      <c r="D2406" t="s">
        <v>1862</v>
      </c>
      <c r="E2406">
        <v>1994</v>
      </c>
      <c r="F2406">
        <v>1995</v>
      </c>
      <c r="G2406" t="s">
        <v>17</v>
      </c>
      <c r="H2406">
        <v>4</v>
      </c>
      <c r="I2406">
        <v>30</v>
      </c>
      <c r="J2406" t="s">
        <v>17</v>
      </c>
      <c r="K2406">
        <v>0</v>
      </c>
      <c r="L2406">
        <v>0</v>
      </c>
      <c r="M2406">
        <v>42</v>
      </c>
      <c r="N2406">
        <v>25</v>
      </c>
      <c r="O2406">
        <v>20</v>
      </c>
      <c r="P2406">
        <v>12</v>
      </c>
      <c r="Q2406">
        <v>4</v>
      </c>
      <c r="R2406">
        <v>10</v>
      </c>
      <c r="S2406">
        <v>52</v>
      </c>
      <c r="T2406" t="s">
        <v>16</v>
      </c>
      <c r="U2406" t="s">
        <v>16</v>
      </c>
    </row>
    <row r="2407" spans="1:21" x14ac:dyDescent="0.45">
      <c r="A2407" t="s">
        <v>1855</v>
      </c>
      <c r="B2407" t="s">
        <v>1858</v>
      </c>
      <c r="C2407" t="s">
        <v>1859</v>
      </c>
      <c r="D2407" t="s">
        <v>1862</v>
      </c>
      <c r="E2407">
        <v>1994</v>
      </c>
      <c r="F2407">
        <v>1995</v>
      </c>
      <c r="G2407" t="s">
        <v>17</v>
      </c>
      <c r="H2407">
        <v>4</v>
      </c>
      <c r="I2407">
        <v>30</v>
      </c>
      <c r="J2407" t="s">
        <v>17</v>
      </c>
      <c r="K2407">
        <v>0</v>
      </c>
      <c r="L2407">
        <v>0</v>
      </c>
      <c r="M2407">
        <v>42</v>
      </c>
      <c r="N2407">
        <v>25</v>
      </c>
      <c r="O2407">
        <v>20</v>
      </c>
      <c r="P2407">
        <v>12</v>
      </c>
      <c r="Q2407">
        <v>4</v>
      </c>
      <c r="R2407">
        <v>10</v>
      </c>
      <c r="S2407">
        <v>95</v>
      </c>
      <c r="T2407" t="s">
        <v>16</v>
      </c>
      <c r="U2407" t="s">
        <v>16</v>
      </c>
    </row>
    <row r="2408" spans="1:21" x14ac:dyDescent="0.45">
      <c r="A2408" t="s">
        <v>1863</v>
      </c>
      <c r="B2408" t="s">
        <v>1236</v>
      </c>
      <c r="C2408" t="s">
        <v>1885</v>
      </c>
      <c r="D2408" t="s">
        <v>1864</v>
      </c>
      <c r="E2408">
        <v>1994</v>
      </c>
      <c r="F2408">
        <v>1994</v>
      </c>
      <c r="G2408" t="s">
        <v>15</v>
      </c>
      <c r="H2408">
        <v>3</v>
      </c>
      <c r="I2408">
        <v>84</v>
      </c>
      <c r="J2408" t="s">
        <v>17</v>
      </c>
      <c r="K2408">
        <v>0</v>
      </c>
      <c r="L2408">
        <v>0</v>
      </c>
      <c r="M2408">
        <v>100</v>
      </c>
      <c r="N2408">
        <v>25</v>
      </c>
      <c r="O2408">
        <v>3</v>
      </c>
      <c r="P2408">
        <v>12</v>
      </c>
      <c r="Q2408">
        <v>4</v>
      </c>
      <c r="R2408">
        <v>25</v>
      </c>
      <c r="S2408">
        <v>78</v>
      </c>
      <c r="T2408" t="s">
        <v>16</v>
      </c>
      <c r="U2408" t="s">
        <v>16</v>
      </c>
    </row>
    <row r="2409" spans="1:21" x14ac:dyDescent="0.45">
      <c r="A2409" t="s">
        <v>1863</v>
      </c>
      <c r="B2409" t="s">
        <v>1351</v>
      </c>
      <c r="C2409" t="s">
        <v>1885</v>
      </c>
      <c r="D2409" t="s">
        <v>1864</v>
      </c>
      <c r="E2409">
        <v>1994</v>
      </c>
      <c r="F2409">
        <v>1994</v>
      </c>
      <c r="G2409" t="s">
        <v>17</v>
      </c>
      <c r="H2409">
        <v>3</v>
      </c>
      <c r="I2409">
        <v>84</v>
      </c>
      <c r="J2409" t="s">
        <v>17</v>
      </c>
      <c r="K2409">
        <v>0</v>
      </c>
      <c r="L2409">
        <v>0</v>
      </c>
      <c r="M2409">
        <v>100</v>
      </c>
      <c r="N2409">
        <v>25</v>
      </c>
      <c r="O2409">
        <v>3</v>
      </c>
      <c r="P2409">
        <v>12</v>
      </c>
      <c r="Q2409">
        <v>4</v>
      </c>
      <c r="R2409">
        <v>25</v>
      </c>
      <c r="S2409">
        <v>95</v>
      </c>
      <c r="T2409" t="s">
        <v>16</v>
      </c>
      <c r="U2409" t="s">
        <v>16</v>
      </c>
    </row>
    <row r="2410" spans="1:21" x14ac:dyDescent="0.45">
      <c r="A2410" t="s">
        <v>1863</v>
      </c>
      <c r="B2410" t="s">
        <v>561</v>
      </c>
      <c r="C2410" t="s">
        <v>1885</v>
      </c>
      <c r="D2410" t="s">
        <v>1864</v>
      </c>
      <c r="E2410">
        <v>1994</v>
      </c>
      <c r="F2410">
        <v>1994</v>
      </c>
      <c r="G2410" t="s">
        <v>15</v>
      </c>
      <c r="H2410" t="s">
        <v>1865</v>
      </c>
      <c r="I2410">
        <v>119</v>
      </c>
      <c r="J2410" t="s">
        <v>17</v>
      </c>
      <c r="K2410">
        <v>0</v>
      </c>
      <c r="L2410">
        <v>0</v>
      </c>
      <c r="M2410">
        <v>100</v>
      </c>
      <c r="N2410">
        <v>25</v>
      </c>
      <c r="O2410">
        <v>3</v>
      </c>
      <c r="P2410">
        <v>12</v>
      </c>
      <c r="Q2410">
        <v>4</v>
      </c>
      <c r="R2410">
        <v>25</v>
      </c>
      <c r="S2410">
        <v>80</v>
      </c>
      <c r="T2410" t="s">
        <v>16</v>
      </c>
      <c r="U2410" t="s">
        <v>16</v>
      </c>
    </row>
    <row r="2411" spans="1:21" x14ac:dyDescent="0.45">
      <c r="A2411" t="s">
        <v>1863</v>
      </c>
      <c r="B2411" t="s">
        <v>1236</v>
      </c>
      <c r="C2411" t="s">
        <v>1885</v>
      </c>
      <c r="D2411" t="s">
        <v>1864</v>
      </c>
      <c r="E2411">
        <v>1994</v>
      </c>
      <c r="F2411">
        <v>1994</v>
      </c>
      <c r="G2411" t="s">
        <v>15</v>
      </c>
      <c r="H2411" t="s">
        <v>16</v>
      </c>
      <c r="I2411">
        <v>0</v>
      </c>
      <c r="J2411" t="s">
        <v>17</v>
      </c>
      <c r="K2411">
        <v>0</v>
      </c>
      <c r="L2411">
        <v>0</v>
      </c>
      <c r="M2411">
        <v>200</v>
      </c>
      <c r="N2411">
        <v>20</v>
      </c>
      <c r="O2411">
        <v>20</v>
      </c>
      <c r="P2411" t="s">
        <v>16</v>
      </c>
      <c r="Q2411">
        <v>4</v>
      </c>
      <c r="R2411">
        <v>25</v>
      </c>
      <c r="S2411">
        <v>0</v>
      </c>
      <c r="T2411" t="s">
        <v>16</v>
      </c>
      <c r="U2411" t="s">
        <v>16</v>
      </c>
    </row>
    <row r="2412" spans="1:21" x14ac:dyDescent="0.45">
      <c r="A2412" t="s">
        <v>1863</v>
      </c>
      <c r="B2412" t="s">
        <v>1351</v>
      </c>
      <c r="C2412" t="s">
        <v>1885</v>
      </c>
      <c r="D2412" t="s">
        <v>1864</v>
      </c>
      <c r="E2412">
        <v>1994</v>
      </c>
      <c r="F2412">
        <v>1994</v>
      </c>
      <c r="G2412" t="s">
        <v>17</v>
      </c>
      <c r="H2412" t="s">
        <v>16</v>
      </c>
      <c r="I2412">
        <v>0</v>
      </c>
      <c r="J2412" t="s">
        <v>17</v>
      </c>
      <c r="K2412">
        <v>0</v>
      </c>
      <c r="L2412">
        <v>0</v>
      </c>
      <c r="M2412">
        <v>200</v>
      </c>
      <c r="N2412">
        <v>20</v>
      </c>
      <c r="O2412">
        <v>20</v>
      </c>
      <c r="P2412" t="s">
        <v>16</v>
      </c>
      <c r="Q2412">
        <v>4</v>
      </c>
      <c r="R2412">
        <v>25</v>
      </c>
      <c r="S2412">
        <v>0</v>
      </c>
      <c r="T2412" t="s">
        <v>16</v>
      </c>
      <c r="U2412" t="s">
        <v>16</v>
      </c>
    </row>
    <row r="2413" spans="1:21" x14ac:dyDescent="0.45">
      <c r="A2413" t="s">
        <v>1863</v>
      </c>
      <c r="B2413" t="s">
        <v>561</v>
      </c>
      <c r="C2413" t="s">
        <v>1885</v>
      </c>
      <c r="D2413" t="s">
        <v>1864</v>
      </c>
      <c r="E2413">
        <v>1994</v>
      </c>
      <c r="F2413">
        <v>1994</v>
      </c>
      <c r="G2413" t="s">
        <v>15</v>
      </c>
      <c r="H2413" t="s">
        <v>16</v>
      </c>
      <c r="I2413">
        <v>0</v>
      </c>
      <c r="J2413" t="s">
        <v>17</v>
      </c>
      <c r="K2413">
        <v>0</v>
      </c>
      <c r="L2413">
        <v>0</v>
      </c>
      <c r="M2413">
        <v>200</v>
      </c>
      <c r="N2413">
        <v>20</v>
      </c>
      <c r="O2413">
        <v>20</v>
      </c>
      <c r="P2413" t="s">
        <v>16</v>
      </c>
      <c r="Q2413">
        <v>4</v>
      </c>
      <c r="R2413">
        <v>25</v>
      </c>
      <c r="S2413">
        <v>0</v>
      </c>
      <c r="T2413" t="s">
        <v>16</v>
      </c>
      <c r="U2413" t="s">
        <v>16</v>
      </c>
    </row>
    <row r="2414" spans="1:21" x14ac:dyDescent="0.45">
      <c r="A2414" t="s">
        <v>1866</v>
      </c>
      <c r="B2414" t="s">
        <v>1</v>
      </c>
      <c r="C2414" t="s">
        <v>1867</v>
      </c>
      <c r="D2414" t="s">
        <v>1702</v>
      </c>
      <c r="E2414">
        <v>1993</v>
      </c>
      <c r="F2414">
        <v>1996</v>
      </c>
      <c r="G2414" t="s">
        <v>15</v>
      </c>
      <c r="H2414" t="s">
        <v>16</v>
      </c>
      <c r="I2414">
        <v>0</v>
      </c>
      <c r="J2414" t="s">
        <v>17</v>
      </c>
      <c r="K2414">
        <v>0</v>
      </c>
      <c r="L2414">
        <v>0</v>
      </c>
      <c r="M2414">
        <v>30</v>
      </c>
      <c r="N2414">
        <v>21</v>
      </c>
      <c r="O2414">
        <v>21</v>
      </c>
      <c r="P2414">
        <v>10</v>
      </c>
      <c r="Q2414">
        <v>4</v>
      </c>
      <c r="R2414">
        <v>30</v>
      </c>
      <c r="S2414">
        <v>96.7</v>
      </c>
      <c r="T2414" t="s">
        <v>16</v>
      </c>
      <c r="U2414" t="s">
        <v>16</v>
      </c>
    </row>
    <row r="2415" spans="1:21" x14ac:dyDescent="0.45">
      <c r="A2415" t="s">
        <v>1868</v>
      </c>
      <c r="B2415" t="s">
        <v>1343</v>
      </c>
      <c r="C2415" t="s">
        <v>1871</v>
      </c>
      <c r="D2415" t="s">
        <v>1870</v>
      </c>
      <c r="E2415">
        <v>1994</v>
      </c>
      <c r="F2415">
        <v>1995</v>
      </c>
      <c r="G2415" t="s">
        <v>15</v>
      </c>
      <c r="H2415" t="s">
        <v>16</v>
      </c>
      <c r="I2415">
        <v>0</v>
      </c>
      <c r="J2415" t="s">
        <v>17</v>
      </c>
      <c r="K2415">
        <v>0</v>
      </c>
      <c r="L2415">
        <v>0</v>
      </c>
      <c r="M2415">
        <v>365</v>
      </c>
      <c r="N2415">
        <v>20</v>
      </c>
      <c r="O2415">
        <v>20</v>
      </c>
      <c r="P2415">
        <v>12</v>
      </c>
      <c r="Q2415">
        <v>6</v>
      </c>
      <c r="R2415">
        <v>50</v>
      </c>
      <c r="S2415">
        <v>57</v>
      </c>
      <c r="T2415" t="s">
        <v>16</v>
      </c>
      <c r="U2415" t="s">
        <v>16</v>
      </c>
    </row>
    <row r="2416" spans="1:21" x14ac:dyDescent="0.45">
      <c r="A2416" t="s">
        <v>1868</v>
      </c>
      <c r="B2416" t="s">
        <v>1869</v>
      </c>
      <c r="C2416" t="s">
        <v>1871</v>
      </c>
      <c r="D2416" t="s">
        <v>1870</v>
      </c>
      <c r="E2416">
        <v>1994</v>
      </c>
      <c r="F2416">
        <v>1995</v>
      </c>
      <c r="G2416" t="s">
        <v>15</v>
      </c>
      <c r="H2416" t="s">
        <v>16</v>
      </c>
      <c r="I2416">
        <v>0</v>
      </c>
      <c r="J2416" t="s">
        <v>17</v>
      </c>
      <c r="K2416">
        <v>0</v>
      </c>
      <c r="L2416">
        <v>0</v>
      </c>
      <c r="M2416">
        <v>365</v>
      </c>
      <c r="N2416">
        <v>20</v>
      </c>
      <c r="O2416">
        <v>20</v>
      </c>
      <c r="P2416">
        <v>12</v>
      </c>
      <c r="Q2416">
        <v>6</v>
      </c>
      <c r="R2416">
        <v>50</v>
      </c>
      <c r="S2416">
        <v>88</v>
      </c>
      <c r="T2416" t="s">
        <v>16</v>
      </c>
      <c r="U2416" t="s">
        <v>16</v>
      </c>
    </row>
    <row r="2417" spans="1:21" x14ac:dyDescent="0.45">
      <c r="A2417" t="s">
        <v>1868</v>
      </c>
      <c r="B2417" t="s">
        <v>306</v>
      </c>
      <c r="C2417" t="s">
        <v>1871</v>
      </c>
      <c r="D2417" t="s">
        <v>1870</v>
      </c>
      <c r="E2417">
        <v>1994</v>
      </c>
      <c r="F2417">
        <v>1995</v>
      </c>
      <c r="G2417" t="s">
        <v>15</v>
      </c>
      <c r="H2417" t="s">
        <v>16</v>
      </c>
      <c r="I2417">
        <v>0</v>
      </c>
      <c r="J2417" t="s">
        <v>17</v>
      </c>
      <c r="K2417">
        <v>0</v>
      </c>
      <c r="L2417">
        <v>0</v>
      </c>
      <c r="M2417">
        <v>365</v>
      </c>
      <c r="N2417">
        <v>20</v>
      </c>
      <c r="O2417">
        <v>20</v>
      </c>
      <c r="P2417">
        <v>12</v>
      </c>
      <c r="Q2417">
        <v>6</v>
      </c>
      <c r="R2417">
        <v>50</v>
      </c>
      <c r="S2417">
        <v>96</v>
      </c>
      <c r="T2417" t="s">
        <v>16</v>
      </c>
      <c r="U2417" t="s">
        <v>16</v>
      </c>
    </row>
    <row r="2418" spans="1:21" x14ac:dyDescent="0.45">
      <c r="A2418" t="s">
        <v>1872</v>
      </c>
      <c r="B2418" t="s">
        <v>248</v>
      </c>
      <c r="C2418" t="s">
        <v>1873</v>
      </c>
      <c r="D2418" t="s">
        <v>1874</v>
      </c>
      <c r="E2418">
        <v>1996</v>
      </c>
      <c r="F2418">
        <v>1996</v>
      </c>
      <c r="G2418" t="s">
        <v>15</v>
      </c>
      <c r="H2418" t="s">
        <v>16</v>
      </c>
      <c r="I2418">
        <v>0</v>
      </c>
      <c r="J2418" t="s">
        <v>17</v>
      </c>
      <c r="K2418">
        <v>0</v>
      </c>
      <c r="L2418">
        <v>0</v>
      </c>
      <c r="M2418">
        <v>28</v>
      </c>
      <c r="N2418">
        <v>20</v>
      </c>
      <c r="O2418">
        <v>10</v>
      </c>
      <c r="P2418">
        <v>12</v>
      </c>
      <c r="Q2418">
        <v>5</v>
      </c>
      <c r="R2418">
        <v>50</v>
      </c>
      <c r="S2418">
        <v>55.2</v>
      </c>
      <c r="T2418" t="s">
        <v>16</v>
      </c>
      <c r="U2418" t="s">
        <v>16</v>
      </c>
    </row>
    <row r="2419" spans="1:21" x14ac:dyDescent="0.45">
      <c r="A2419" t="s">
        <v>1875</v>
      </c>
      <c r="B2419" t="s">
        <v>1876</v>
      </c>
      <c r="C2419" t="s">
        <v>1877</v>
      </c>
      <c r="D2419" t="s">
        <v>1878</v>
      </c>
      <c r="E2419">
        <v>1992</v>
      </c>
      <c r="F2419">
        <v>1992</v>
      </c>
      <c r="G2419" t="s">
        <v>17</v>
      </c>
      <c r="H2419" t="s">
        <v>16</v>
      </c>
      <c r="I2419">
        <v>0</v>
      </c>
      <c r="J2419" t="s">
        <v>17</v>
      </c>
      <c r="K2419">
        <v>0</v>
      </c>
      <c r="L2419">
        <v>0</v>
      </c>
      <c r="M2419">
        <v>60</v>
      </c>
      <c r="N2419">
        <v>30</v>
      </c>
      <c r="O2419">
        <v>20</v>
      </c>
      <c r="P2419">
        <v>8</v>
      </c>
      <c r="Q2419">
        <v>5</v>
      </c>
      <c r="R2419">
        <v>100</v>
      </c>
      <c r="S2419">
        <v>9</v>
      </c>
      <c r="T2419" t="s">
        <v>16</v>
      </c>
      <c r="U2419" t="s">
        <v>16</v>
      </c>
    </row>
    <row r="2420" spans="1:21" x14ac:dyDescent="0.45">
      <c r="A2420" t="s">
        <v>1875</v>
      </c>
      <c r="B2420" t="s">
        <v>1876</v>
      </c>
      <c r="C2420" t="s">
        <v>1877</v>
      </c>
      <c r="D2420" t="s">
        <v>1878</v>
      </c>
      <c r="E2420">
        <v>1992</v>
      </c>
      <c r="F2420">
        <v>1992</v>
      </c>
      <c r="G2420" t="s">
        <v>17</v>
      </c>
      <c r="H2420" t="s">
        <v>16</v>
      </c>
      <c r="I2420">
        <v>0</v>
      </c>
      <c r="J2420" t="s">
        <v>17</v>
      </c>
      <c r="K2420">
        <v>0</v>
      </c>
      <c r="L2420">
        <v>0</v>
      </c>
      <c r="M2420">
        <v>60</v>
      </c>
      <c r="N2420">
        <v>23</v>
      </c>
      <c r="O2420">
        <v>23</v>
      </c>
      <c r="P2420">
        <v>8</v>
      </c>
      <c r="Q2420">
        <v>5</v>
      </c>
      <c r="R2420">
        <v>100</v>
      </c>
      <c r="S2420">
        <v>0</v>
      </c>
      <c r="T2420" t="s">
        <v>16</v>
      </c>
      <c r="U2420" t="s">
        <v>16</v>
      </c>
    </row>
    <row r="2421" spans="1:21" x14ac:dyDescent="0.45">
      <c r="A2421" t="s">
        <v>1875</v>
      </c>
      <c r="B2421" t="s">
        <v>1876</v>
      </c>
      <c r="C2421" t="s">
        <v>1877</v>
      </c>
      <c r="D2421" t="s">
        <v>1878</v>
      </c>
      <c r="E2421">
        <v>1992</v>
      </c>
      <c r="F2421">
        <v>1992</v>
      </c>
      <c r="G2421" t="s">
        <v>17</v>
      </c>
      <c r="H2421" t="s">
        <v>16</v>
      </c>
      <c r="I2421">
        <v>0</v>
      </c>
      <c r="J2421" t="s">
        <v>17</v>
      </c>
      <c r="K2421">
        <v>0</v>
      </c>
      <c r="L2421">
        <v>0</v>
      </c>
      <c r="M2421">
        <v>60</v>
      </c>
      <c r="N2421">
        <v>30</v>
      </c>
      <c r="O2421">
        <v>20</v>
      </c>
      <c r="P2421">
        <v>0</v>
      </c>
      <c r="Q2421">
        <v>5</v>
      </c>
      <c r="R2421">
        <v>100</v>
      </c>
      <c r="S2421">
        <v>0</v>
      </c>
      <c r="T2421" t="s">
        <v>16</v>
      </c>
      <c r="U2421" t="s">
        <v>16</v>
      </c>
    </row>
    <row r="2422" spans="1:21" x14ac:dyDescent="0.45">
      <c r="A2422" t="s">
        <v>1875</v>
      </c>
      <c r="B2422" t="s">
        <v>1876</v>
      </c>
      <c r="C2422" t="s">
        <v>1877</v>
      </c>
      <c r="D2422" t="s">
        <v>1878</v>
      </c>
      <c r="E2422">
        <v>1992</v>
      </c>
      <c r="F2422">
        <v>1992</v>
      </c>
      <c r="G2422" t="s">
        <v>17</v>
      </c>
      <c r="H2422" t="s">
        <v>16</v>
      </c>
      <c r="I2422">
        <v>0</v>
      </c>
      <c r="J2422" t="s">
        <v>17</v>
      </c>
      <c r="K2422">
        <v>0</v>
      </c>
      <c r="L2422">
        <v>0</v>
      </c>
      <c r="M2422">
        <v>60</v>
      </c>
      <c r="N2422">
        <v>23</v>
      </c>
      <c r="O2422">
        <v>23</v>
      </c>
      <c r="P2422">
        <v>0</v>
      </c>
      <c r="Q2422">
        <v>5</v>
      </c>
      <c r="R2422">
        <v>100</v>
      </c>
      <c r="S2422">
        <v>0</v>
      </c>
      <c r="T2422" t="s">
        <v>16</v>
      </c>
      <c r="U2422" t="s">
        <v>16</v>
      </c>
    </row>
    <row r="2423" spans="1:21" x14ac:dyDescent="0.45">
      <c r="A2423" t="s">
        <v>1875</v>
      </c>
      <c r="B2423" t="s">
        <v>457</v>
      </c>
      <c r="C2423" t="s">
        <v>1877</v>
      </c>
      <c r="D2423" t="s">
        <v>1878</v>
      </c>
      <c r="E2423">
        <v>1992</v>
      </c>
      <c r="F2423">
        <v>1992</v>
      </c>
      <c r="G2423" t="s">
        <v>17</v>
      </c>
      <c r="H2423" t="s">
        <v>16</v>
      </c>
      <c r="I2423">
        <v>0</v>
      </c>
      <c r="J2423" t="s">
        <v>17</v>
      </c>
      <c r="K2423">
        <v>0</v>
      </c>
      <c r="L2423">
        <v>0</v>
      </c>
      <c r="M2423">
        <v>60</v>
      </c>
      <c r="N2423">
        <v>30</v>
      </c>
      <c r="O2423">
        <v>20</v>
      </c>
      <c r="P2423">
        <v>8</v>
      </c>
      <c r="Q2423">
        <v>5</v>
      </c>
      <c r="R2423">
        <v>100</v>
      </c>
      <c r="S2423">
        <v>0</v>
      </c>
      <c r="T2423" t="s">
        <v>16</v>
      </c>
      <c r="U2423" t="s">
        <v>16</v>
      </c>
    </row>
    <row r="2424" spans="1:21" x14ac:dyDescent="0.45">
      <c r="A2424" t="s">
        <v>1875</v>
      </c>
      <c r="B2424" t="s">
        <v>457</v>
      </c>
      <c r="C2424" t="s">
        <v>1877</v>
      </c>
      <c r="D2424" t="s">
        <v>1878</v>
      </c>
      <c r="E2424">
        <v>1992</v>
      </c>
      <c r="F2424">
        <v>1992</v>
      </c>
      <c r="G2424" t="s">
        <v>17</v>
      </c>
      <c r="H2424" t="s">
        <v>16</v>
      </c>
      <c r="I2424">
        <v>0</v>
      </c>
      <c r="J2424" t="s">
        <v>17</v>
      </c>
      <c r="K2424">
        <v>0</v>
      </c>
      <c r="L2424">
        <v>0</v>
      </c>
      <c r="M2424">
        <v>60</v>
      </c>
      <c r="N2424">
        <v>23</v>
      </c>
      <c r="O2424">
        <v>23</v>
      </c>
      <c r="P2424">
        <v>8</v>
      </c>
      <c r="Q2424">
        <v>5</v>
      </c>
      <c r="R2424">
        <v>100</v>
      </c>
      <c r="S2424">
        <v>0</v>
      </c>
      <c r="T2424" t="s">
        <v>16</v>
      </c>
      <c r="U2424" t="s">
        <v>16</v>
      </c>
    </row>
    <row r="2425" spans="1:21" x14ac:dyDescent="0.45">
      <c r="A2425" t="s">
        <v>1875</v>
      </c>
      <c r="B2425" t="s">
        <v>457</v>
      </c>
      <c r="C2425" t="s">
        <v>1877</v>
      </c>
      <c r="D2425" t="s">
        <v>1878</v>
      </c>
      <c r="E2425">
        <v>1992</v>
      </c>
      <c r="F2425">
        <v>1992</v>
      </c>
      <c r="G2425" t="s">
        <v>17</v>
      </c>
      <c r="H2425" t="s">
        <v>16</v>
      </c>
      <c r="I2425">
        <v>0</v>
      </c>
      <c r="J2425" t="s">
        <v>17</v>
      </c>
      <c r="K2425">
        <v>0</v>
      </c>
      <c r="L2425">
        <v>0</v>
      </c>
      <c r="M2425">
        <v>60</v>
      </c>
      <c r="N2425">
        <v>30</v>
      </c>
      <c r="O2425">
        <v>20</v>
      </c>
      <c r="P2425">
        <v>0</v>
      </c>
      <c r="Q2425">
        <v>5</v>
      </c>
      <c r="R2425">
        <v>100</v>
      </c>
      <c r="S2425">
        <v>0</v>
      </c>
      <c r="T2425" t="s">
        <v>16</v>
      </c>
      <c r="U2425" t="s">
        <v>16</v>
      </c>
    </row>
    <row r="2426" spans="1:21" x14ac:dyDescent="0.45">
      <c r="A2426" t="s">
        <v>1875</v>
      </c>
      <c r="B2426" t="s">
        <v>457</v>
      </c>
      <c r="C2426" t="s">
        <v>1877</v>
      </c>
      <c r="D2426" t="s">
        <v>1878</v>
      </c>
      <c r="E2426">
        <v>1992</v>
      </c>
      <c r="F2426">
        <v>1992</v>
      </c>
      <c r="G2426" t="s">
        <v>17</v>
      </c>
      <c r="H2426" t="s">
        <v>16</v>
      </c>
      <c r="I2426">
        <v>0</v>
      </c>
      <c r="J2426" t="s">
        <v>17</v>
      </c>
      <c r="K2426">
        <v>0</v>
      </c>
      <c r="L2426">
        <v>0</v>
      </c>
      <c r="M2426">
        <v>60</v>
      </c>
      <c r="N2426">
        <v>23</v>
      </c>
      <c r="O2426">
        <v>23</v>
      </c>
      <c r="P2426">
        <v>0</v>
      </c>
      <c r="Q2426">
        <v>5</v>
      </c>
      <c r="R2426">
        <v>100</v>
      </c>
      <c r="S2426">
        <v>0</v>
      </c>
      <c r="T2426" t="s">
        <v>16</v>
      </c>
      <c r="U2426" t="s">
        <v>16</v>
      </c>
    </row>
    <row r="2427" spans="1:21" x14ac:dyDescent="0.45">
      <c r="A2427" t="s">
        <v>1875</v>
      </c>
      <c r="B2427" t="s">
        <v>1876</v>
      </c>
      <c r="C2427" t="s">
        <v>1877</v>
      </c>
      <c r="D2427" t="s">
        <v>1878</v>
      </c>
      <c r="E2427">
        <v>1992</v>
      </c>
      <c r="F2427">
        <v>1992</v>
      </c>
      <c r="G2427" t="s">
        <v>17</v>
      </c>
      <c r="H2427" t="s">
        <v>1879</v>
      </c>
      <c r="I2427">
        <v>270</v>
      </c>
      <c r="J2427" t="s">
        <v>17</v>
      </c>
      <c r="K2427">
        <v>0</v>
      </c>
      <c r="L2427">
        <v>0</v>
      </c>
      <c r="M2427">
        <v>60</v>
      </c>
      <c r="N2427">
        <v>30</v>
      </c>
      <c r="O2427">
        <v>20</v>
      </c>
      <c r="P2427">
        <v>8</v>
      </c>
      <c r="Q2427">
        <v>5</v>
      </c>
      <c r="R2427">
        <v>100</v>
      </c>
      <c r="S2427">
        <v>89</v>
      </c>
      <c r="T2427" t="s">
        <v>16</v>
      </c>
      <c r="U2427" t="s">
        <v>16</v>
      </c>
    </row>
    <row r="2428" spans="1:21" x14ac:dyDescent="0.45">
      <c r="A2428" t="s">
        <v>1875</v>
      </c>
      <c r="B2428" t="s">
        <v>1876</v>
      </c>
      <c r="C2428" t="s">
        <v>1877</v>
      </c>
      <c r="D2428" t="s">
        <v>1878</v>
      </c>
      <c r="E2428">
        <v>1992</v>
      </c>
      <c r="F2428">
        <v>1992</v>
      </c>
      <c r="G2428" t="s">
        <v>17</v>
      </c>
      <c r="H2428" t="s">
        <v>1879</v>
      </c>
      <c r="I2428">
        <v>270</v>
      </c>
      <c r="J2428" t="s">
        <v>17</v>
      </c>
      <c r="K2428">
        <v>0</v>
      </c>
      <c r="L2428">
        <v>0</v>
      </c>
      <c r="M2428">
        <v>60</v>
      </c>
      <c r="N2428">
        <v>23</v>
      </c>
      <c r="O2428">
        <v>23</v>
      </c>
      <c r="P2428">
        <v>8</v>
      </c>
      <c r="Q2428">
        <v>5</v>
      </c>
      <c r="R2428">
        <v>100</v>
      </c>
      <c r="S2428">
        <v>55</v>
      </c>
      <c r="T2428" t="s">
        <v>16</v>
      </c>
      <c r="U2428" t="s">
        <v>16</v>
      </c>
    </row>
    <row r="2429" spans="1:21" x14ac:dyDescent="0.45">
      <c r="A2429" t="s">
        <v>1875</v>
      </c>
      <c r="B2429" t="s">
        <v>1876</v>
      </c>
      <c r="C2429" t="s">
        <v>1877</v>
      </c>
      <c r="D2429" t="s">
        <v>1878</v>
      </c>
      <c r="E2429">
        <v>1992</v>
      </c>
      <c r="F2429">
        <v>1992</v>
      </c>
      <c r="G2429" t="s">
        <v>17</v>
      </c>
      <c r="H2429" t="s">
        <v>1879</v>
      </c>
      <c r="I2429">
        <v>270</v>
      </c>
      <c r="J2429" t="s">
        <v>17</v>
      </c>
      <c r="K2429">
        <v>0</v>
      </c>
      <c r="L2429">
        <v>0</v>
      </c>
      <c r="M2429">
        <v>60</v>
      </c>
      <c r="N2429">
        <v>30</v>
      </c>
      <c r="O2429">
        <v>20</v>
      </c>
      <c r="P2429">
        <v>0</v>
      </c>
      <c r="Q2429">
        <v>5</v>
      </c>
      <c r="R2429">
        <v>100</v>
      </c>
      <c r="S2429">
        <v>81</v>
      </c>
      <c r="T2429" t="s">
        <v>16</v>
      </c>
      <c r="U2429" t="s">
        <v>16</v>
      </c>
    </row>
    <row r="2430" spans="1:21" x14ac:dyDescent="0.45">
      <c r="A2430" t="s">
        <v>1875</v>
      </c>
      <c r="B2430" t="s">
        <v>1876</v>
      </c>
      <c r="C2430" t="s">
        <v>1877</v>
      </c>
      <c r="D2430" t="s">
        <v>1878</v>
      </c>
      <c r="E2430">
        <v>1992</v>
      </c>
      <c r="F2430">
        <v>1992</v>
      </c>
      <c r="G2430" t="s">
        <v>17</v>
      </c>
      <c r="H2430" t="s">
        <v>1879</v>
      </c>
      <c r="I2430">
        <v>270</v>
      </c>
      <c r="J2430" t="s">
        <v>17</v>
      </c>
      <c r="K2430">
        <v>0</v>
      </c>
      <c r="L2430">
        <v>0</v>
      </c>
      <c r="M2430">
        <v>60</v>
      </c>
      <c r="N2430">
        <v>23</v>
      </c>
      <c r="O2430">
        <v>23</v>
      </c>
      <c r="P2430">
        <v>0</v>
      </c>
      <c r="Q2430">
        <v>5</v>
      </c>
      <c r="R2430">
        <v>100</v>
      </c>
      <c r="S2430">
        <v>29</v>
      </c>
      <c r="T2430" t="s">
        <v>16</v>
      </c>
      <c r="U2430" t="s">
        <v>16</v>
      </c>
    </row>
    <row r="2431" spans="1:21" x14ac:dyDescent="0.45">
      <c r="A2431" t="s">
        <v>1875</v>
      </c>
      <c r="B2431" t="s">
        <v>457</v>
      </c>
      <c r="C2431" t="s">
        <v>1877</v>
      </c>
      <c r="D2431" t="s">
        <v>1878</v>
      </c>
      <c r="E2431">
        <v>1992</v>
      </c>
      <c r="F2431">
        <v>1992</v>
      </c>
      <c r="G2431" t="s">
        <v>17</v>
      </c>
      <c r="H2431" t="s">
        <v>1879</v>
      </c>
      <c r="I2431">
        <v>240</v>
      </c>
      <c r="J2431" t="s">
        <v>17</v>
      </c>
      <c r="K2431">
        <v>0</v>
      </c>
      <c r="L2431">
        <v>0</v>
      </c>
      <c r="M2431">
        <v>60</v>
      </c>
      <c r="N2431">
        <v>30</v>
      </c>
      <c r="O2431">
        <v>20</v>
      </c>
      <c r="P2431">
        <v>8</v>
      </c>
      <c r="Q2431">
        <v>5</v>
      </c>
      <c r="R2431">
        <v>100</v>
      </c>
      <c r="S2431">
        <v>86</v>
      </c>
      <c r="T2431" t="s">
        <v>16</v>
      </c>
      <c r="U2431" t="s">
        <v>16</v>
      </c>
    </row>
    <row r="2432" spans="1:21" x14ac:dyDescent="0.45">
      <c r="A2432" t="s">
        <v>1875</v>
      </c>
      <c r="B2432" t="s">
        <v>457</v>
      </c>
      <c r="C2432" t="s">
        <v>1877</v>
      </c>
      <c r="D2432" t="s">
        <v>1878</v>
      </c>
      <c r="E2432">
        <v>1992</v>
      </c>
      <c r="F2432">
        <v>1992</v>
      </c>
      <c r="G2432" t="s">
        <v>17</v>
      </c>
      <c r="H2432" t="s">
        <v>1879</v>
      </c>
      <c r="I2432">
        <v>240</v>
      </c>
      <c r="J2432" t="s">
        <v>17</v>
      </c>
      <c r="K2432">
        <v>0</v>
      </c>
      <c r="L2432">
        <v>0</v>
      </c>
      <c r="M2432">
        <v>60</v>
      </c>
      <c r="N2432">
        <v>23</v>
      </c>
      <c r="O2432">
        <v>23</v>
      </c>
      <c r="P2432">
        <v>8</v>
      </c>
      <c r="Q2432">
        <v>5</v>
      </c>
      <c r="R2432">
        <v>100</v>
      </c>
      <c r="S2432">
        <v>17</v>
      </c>
      <c r="T2432" t="s">
        <v>16</v>
      </c>
      <c r="U2432" t="s">
        <v>16</v>
      </c>
    </row>
    <row r="2433" spans="1:21" x14ac:dyDescent="0.45">
      <c r="A2433" t="s">
        <v>1875</v>
      </c>
      <c r="B2433" t="s">
        <v>457</v>
      </c>
      <c r="C2433" t="s">
        <v>1877</v>
      </c>
      <c r="D2433" t="s">
        <v>1878</v>
      </c>
      <c r="E2433">
        <v>1992</v>
      </c>
      <c r="F2433">
        <v>1992</v>
      </c>
      <c r="G2433" t="s">
        <v>17</v>
      </c>
      <c r="H2433" t="s">
        <v>1879</v>
      </c>
      <c r="I2433">
        <v>240</v>
      </c>
      <c r="J2433" t="s">
        <v>17</v>
      </c>
      <c r="K2433">
        <v>0</v>
      </c>
      <c r="L2433">
        <v>0</v>
      </c>
      <c r="M2433">
        <v>60</v>
      </c>
      <c r="N2433">
        <v>30</v>
      </c>
      <c r="O2433">
        <v>20</v>
      </c>
      <c r="P2433">
        <v>0</v>
      </c>
      <c r="Q2433">
        <v>5</v>
      </c>
      <c r="R2433">
        <v>100</v>
      </c>
      <c r="S2433">
        <v>41</v>
      </c>
      <c r="T2433" t="s">
        <v>16</v>
      </c>
      <c r="U2433" t="s">
        <v>16</v>
      </c>
    </row>
    <row r="2434" spans="1:21" x14ac:dyDescent="0.45">
      <c r="A2434" t="s">
        <v>1875</v>
      </c>
      <c r="B2434" t="s">
        <v>457</v>
      </c>
      <c r="C2434" t="s">
        <v>1877</v>
      </c>
      <c r="D2434" t="s">
        <v>1878</v>
      </c>
      <c r="E2434">
        <v>1992</v>
      </c>
      <c r="F2434">
        <v>1992</v>
      </c>
      <c r="G2434" t="s">
        <v>17</v>
      </c>
      <c r="H2434" t="s">
        <v>1879</v>
      </c>
      <c r="I2434">
        <v>240</v>
      </c>
      <c r="J2434" t="s">
        <v>17</v>
      </c>
      <c r="K2434">
        <v>0</v>
      </c>
      <c r="L2434">
        <v>0</v>
      </c>
      <c r="M2434">
        <v>60</v>
      </c>
      <c r="N2434">
        <v>23</v>
      </c>
      <c r="O2434">
        <v>23</v>
      </c>
      <c r="P2434">
        <v>0</v>
      </c>
      <c r="Q2434">
        <v>5</v>
      </c>
      <c r="R2434">
        <v>100</v>
      </c>
      <c r="S2434">
        <v>10</v>
      </c>
      <c r="T2434" t="s">
        <v>16</v>
      </c>
      <c r="U2434" t="s">
        <v>16</v>
      </c>
    </row>
    <row r="2435" spans="1:21" x14ac:dyDescent="0.45">
      <c r="A2435" t="s">
        <v>1880</v>
      </c>
      <c r="B2435" t="s">
        <v>1813</v>
      </c>
      <c r="C2435" t="s">
        <v>1882</v>
      </c>
      <c r="D2435" t="s">
        <v>1881</v>
      </c>
      <c r="E2435">
        <v>1994</v>
      </c>
      <c r="F2435">
        <v>1995</v>
      </c>
      <c r="G2435" t="s">
        <v>15</v>
      </c>
      <c r="H2435" t="s">
        <v>16</v>
      </c>
      <c r="I2435">
        <v>0</v>
      </c>
      <c r="J2435" t="s">
        <v>17</v>
      </c>
      <c r="K2435">
        <v>0</v>
      </c>
      <c r="L2435">
        <v>0</v>
      </c>
      <c r="M2435">
        <v>28</v>
      </c>
      <c r="N2435">
        <v>18.5</v>
      </c>
      <c r="O2435">
        <v>3.5</v>
      </c>
      <c r="P2435">
        <v>14</v>
      </c>
      <c r="Q2435">
        <v>3</v>
      </c>
      <c r="R2435">
        <v>50</v>
      </c>
      <c r="S2435">
        <v>97.1</v>
      </c>
      <c r="T2435" t="s">
        <v>16</v>
      </c>
      <c r="U2435" t="s">
        <v>16</v>
      </c>
    </row>
    <row r="2436" spans="1:21" x14ac:dyDescent="0.45">
      <c r="A2436" t="s">
        <v>1880</v>
      </c>
      <c r="B2436" t="s">
        <v>72</v>
      </c>
      <c r="C2436" t="s">
        <v>1882</v>
      </c>
      <c r="D2436" t="s">
        <v>1881</v>
      </c>
      <c r="E2436">
        <v>1994</v>
      </c>
      <c r="F2436">
        <v>1995</v>
      </c>
      <c r="G2436" t="s">
        <v>15</v>
      </c>
      <c r="H2436" t="s">
        <v>16</v>
      </c>
      <c r="I2436">
        <v>0</v>
      </c>
      <c r="J2436" t="s">
        <v>17</v>
      </c>
      <c r="K2436">
        <v>0</v>
      </c>
      <c r="L2436">
        <v>0</v>
      </c>
      <c r="M2436">
        <v>28</v>
      </c>
      <c r="N2436">
        <v>18.5</v>
      </c>
      <c r="O2436">
        <v>3.5</v>
      </c>
      <c r="P2436">
        <v>14</v>
      </c>
      <c r="Q2436">
        <v>3</v>
      </c>
      <c r="R2436">
        <v>50</v>
      </c>
      <c r="S2436">
        <v>99</v>
      </c>
      <c r="T2436" t="s">
        <v>16</v>
      </c>
      <c r="U2436" t="s">
        <v>16</v>
      </c>
    </row>
    <row r="2437" spans="1:21" x14ac:dyDescent="0.45">
      <c r="A2437" t="s">
        <v>1880</v>
      </c>
      <c r="B2437" t="s">
        <v>1813</v>
      </c>
      <c r="C2437" t="s">
        <v>1882</v>
      </c>
      <c r="D2437" t="s">
        <v>1881</v>
      </c>
      <c r="E2437">
        <v>1994</v>
      </c>
      <c r="F2437">
        <v>1995</v>
      </c>
      <c r="G2437" t="s">
        <v>15</v>
      </c>
      <c r="H2437" t="s">
        <v>16</v>
      </c>
      <c r="I2437">
        <v>0</v>
      </c>
      <c r="J2437" t="s">
        <v>17</v>
      </c>
      <c r="K2437">
        <v>0</v>
      </c>
      <c r="L2437">
        <v>0</v>
      </c>
      <c r="M2437">
        <v>28</v>
      </c>
      <c r="N2437">
        <v>18.5</v>
      </c>
      <c r="O2437">
        <v>3.5</v>
      </c>
      <c r="P2437">
        <v>0</v>
      </c>
      <c r="Q2437">
        <v>3</v>
      </c>
      <c r="R2437">
        <v>50</v>
      </c>
      <c r="S2437">
        <v>98</v>
      </c>
      <c r="T2437" t="s">
        <v>16</v>
      </c>
      <c r="U2437" t="s">
        <v>16</v>
      </c>
    </row>
    <row r="2438" spans="1:21" x14ac:dyDescent="0.45">
      <c r="A2438" t="s">
        <v>1880</v>
      </c>
      <c r="B2438" t="s">
        <v>72</v>
      </c>
      <c r="C2438" t="s">
        <v>1882</v>
      </c>
      <c r="D2438" t="s">
        <v>1881</v>
      </c>
      <c r="E2438">
        <v>1994</v>
      </c>
      <c r="F2438">
        <v>1995</v>
      </c>
      <c r="G2438" t="s">
        <v>15</v>
      </c>
      <c r="H2438" t="s">
        <v>16</v>
      </c>
      <c r="I2438">
        <v>0</v>
      </c>
      <c r="J2438" t="s">
        <v>17</v>
      </c>
      <c r="K2438">
        <v>0</v>
      </c>
      <c r="L2438">
        <v>0</v>
      </c>
      <c r="M2438">
        <v>28</v>
      </c>
      <c r="N2438">
        <v>18.5</v>
      </c>
      <c r="O2438">
        <v>3.5</v>
      </c>
      <c r="P2438">
        <v>0</v>
      </c>
      <c r="Q2438">
        <v>3</v>
      </c>
      <c r="R2438">
        <v>50</v>
      </c>
      <c r="S2438">
        <v>78</v>
      </c>
      <c r="T2438" t="s">
        <v>16</v>
      </c>
      <c r="U2438" t="s">
        <v>16</v>
      </c>
    </row>
    <row r="2439" spans="1:21" x14ac:dyDescent="0.45">
      <c r="A2439" t="s">
        <v>1883</v>
      </c>
      <c r="B2439" t="s">
        <v>1813</v>
      </c>
      <c r="C2439" t="s">
        <v>1885</v>
      </c>
      <c r="D2439" t="s">
        <v>1884</v>
      </c>
      <c r="E2439">
        <v>1996</v>
      </c>
      <c r="F2439">
        <v>1996</v>
      </c>
      <c r="G2439" t="s">
        <v>15</v>
      </c>
      <c r="H2439" t="s">
        <v>16</v>
      </c>
      <c r="I2439">
        <v>0</v>
      </c>
      <c r="J2439" t="s">
        <v>17</v>
      </c>
      <c r="K2439">
        <v>0</v>
      </c>
      <c r="L2439">
        <v>0</v>
      </c>
      <c r="M2439">
        <v>28</v>
      </c>
      <c r="N2439">
        <v>5</v>
      </c>
      <c r="O2439">
        <v>5</v>
      </c>
      <c r="P2439">
        <v>0.1</v>
      </c>
      <c r="Q2439">
        <v>4</v>
      </c>
      <c r="R2439">
        <v>50</v>
      </c>
      <c r="S2439">
        <v>51</v>
      </c>
      <c r="T2439" t="s">
        <v>16</v>
      </c>
      <c r="U2439" t="s">
        <v>16</v>
      </c>
    </row>
    <row r="2440" spans="1:21" x14ac:dyDescent="0.45">
      <c r="A2440" t="s">
        <v>1883</v>
      </c>
      <c r="B2440" t="s">
        <v>1813</v>
      </c>
      <c r="C2440" t="s">
        <v>1885</v>
      </c>
      <c r="D2440" t="s">
        <v>1884</v>
      </c>
      <c r="E2440">
        <v>1996</v>
      </c>
      <c r="F2440">
        <v>1996</v>
      </c>
      <c r="G2440" t="s">
        <v>15</v>
      </c>
      <c r="H2440" t="s">
        <v>16</v>
      </c>
      <c r="I2440">
        <v>0</v>
      </c>
      <c r="J2440" t="s">
        <v>17</v>
      </c>
      <c r="K2440">
        <v>0</v>
      </c>
      <c r="L2440">
        <v>0</v>
      </c>
      <c r="M2440">
        <v>28</v>
      </c>
      <c r="N2440">
        <v>10</v>
      </c>
      <c r="O2440">
        <v>10</v>
      </c>
      <c r="P2440">
        <v>0.1</v>
      </c>
      <c r="Q2440">
        <v>4</v>
      </c>
      <c r="R2440">
        <v>50</v>
      </c>
      <c r="S2440">
        <v>72</v>
      </c>
      <c r="T2440" t="s">
        <v>16</v>
      </c>
      <c r="U2440" t="s">
        <v>16</v>
      </c>
    </row>
    <row r="2441" spans="1:21" x14ac:dyDescent="0.45">
      <c r="A2441" t="s">
        <v>1883</v>
      </c>
      <c r="B2441" t="s">
        <v>1813</v>
      </c>
      <c r="C2441" t="s">
        <v>1885</v>
      </c>
      <c r="D2441" t="s">
        <v>1884</v>
      </c>
      <c r="E2441">
        <v>1996</v>
      </c>
      <c r="F2441">
        <v>1996</v>
      </c>
      <c r="G2441" t="s">
        <v>15</v>
      </c>
      <c r="H2441" t="s">
        <v>16</v>
      </c>
      <c r="I2441">
        <v>0</v>
      </c>
      <c r="J2441" t="s">
        <v>17</v>
      </c>
      <c r="K2441">
        <v>0</v>
      </c>
      <c r="L2441">
        <v>0</v>
      </c>
      <c r="M2441">
        <v>28</v>
      </c>
      <c r="N2441">
        <v>15</v>
      </c>
      <c r="O2441">
        <v>15</v>
      </c>
      <c r="P2441">
        <v>0.1</v>
      </c>
      <c r="Q2441">
        <v>4</v>
      </c>
      <c r="R2441">
        <v>50</v>
      </c>
      <c r="S2441">
        <v>82</v>
      </c>
      <c r="T2441" t="s">
        <v>16</v>
      </c>
      <c r="U2441" t="s">
        <v>16</v>
      </c>
    </row>
    <row r="2442" spans="1:21" x14ac:dyDescent="0.45">
      <c r="A2442" t="s">
        <v>1883</v>
      </c>
      <c r="B2442" t="s">
        <v>1813</v>
      </c>
      <c r="C2442" t="s">
        <v>1885</v>
      </c>
      <c r="D2442" t="s">
        <v>1884</v>
      </c>
      <c r="E2442">
        <v>1996</v>
      </c>
      <c r="F2442">
        <v>1996</v>
      </c>
      <c r="G2442" t="s">
        <v>15</v>
      </c>
      <c r="H2442" t="s">
        <v>16</v>
      </c>
      <c r="I2442">
        <v>0</v>
      </c>
      <c r="J2442" t="s">
        <v>17</v>
      </c>
      <c r="K2442">
        <v>0</v>
      </c>
      <c r="L2442">
        <v>0</v>
      </c>
      <c r="M2442">
        <v>28</v>
      </c>
      <c r="N2442">
        <v>20</v>
      </c>
      <c r="O2442">
        <v>20</v>
      </c>
      <c r="P2442">
        <v>0.1</v>
      </c>
      <c r="Q2442">
        <v>4</v>
      </c>
      <c r="R2442">
        <v>50</v>
      </c>
      <c r="S2442">
        <v>82</v>
      </c>
      <c r="T2442" t="s">
        <v>16</v>
      </c>
      <c r="U2442" t="s">
        <v>16</v>
      </c>
    </row>
    <row r="2443" spans="1:21" x14ac:dyDescent="0.45">
      <c r="A2443" t="s">
        <v>1883</v>
      </c>
      <c r="B2443" t="s">
        <v>1813</v>
      </c>
      <c r="C2443" t="s">
        <v>1885</v>
      </c>
      <c r="D2443" t="s">
        <v>1884</v>
      </c>
      <c r="E2443">
        <v>1996</v>
      </c>
      <c r="F2443">
        <v>1996</v>
      </c>
      <c r="G2443" t="s">
        <v>15</v>
      </c>
      <c r="H2443" t="s">
        <v>16</v>
      </c>
      <c r="I2443">
        <v>0</v>
      </c>
      <c r="J2443" t="s">
        <v>17</v>
      </c>
      <c r="K2443">
        <v>0</v>
      </c>
      <c r="L2443">
        <v>0</v>
      </c>
      <c r="M2443">
        <v>28</v>
      </c>
      <c r="N2443">
        <v>25</v>
      </c>
      <c r="O2443">
        <v>25</v>
      </c>
      <c r="P2443">
        <v>0.1</v>
      </c>
      <c r="Q2443">
        <v>4</v>
      </c>
      <c r="R2443">
        <v>50</v>
      </c>
      <c r="S2443">
        <v>59</v>
      </c>
      <c r="T2443" t="s">
        <v>16</v>
      </c>
      <c r="U2443" t="s">
        <v>16</v>
      </c>
    </row>
    <row r="2444" spans="1:21" x14ac:dyDescent="0.45">
      <c r="A2444" t="s">
        <v>1886</v>
      </c>
      <c r="B2444" t="s">
        <v>66</v>
      </c>
      <c r="C2444" t="s">
        <v>1725</v>
      </c>
      <c r="D2444" t="s">
        <v>1887</v>
      </c>
      <c r="E2444">
        <v>1995</v>
      </c>
      <c r="F2444">
        <v>1995</v>
      </c>
      <c r="G2444" t="s">
        <v>15</v>
      </c>
      <c r="H2444" t="s">
        <v>16</v>
      </c>
      <c r="I2444">
        <v>0</v>
      </c>
      <c r="J2444" t="s">
        <v>17</v>
      </c>
      <c r="K2444">
        <v>0</v>
      </c>
      <c r="L2444">
        <v>0</v>
      </c>
      <c r="M2444">
        <v>18</v>
      </c>
      <c r="N2444">
        <v>25</v>
      </c>
      <c r="O2444">
        <v>15</v>
      </c>
      <c r="P2444">
        <v>16</v>
      </c>
      <c r="Q2444">
        <v>4</v>
      </c>
      <c r="R2444">
        <v>25</v>
      </c>
      <c r="S2444">
        <v>91</v>
      </c>
      <c r="T2444" t="s">
        <v>16</v>
      </c>
      <c r="U2444" t="s">
        <v>16</v>
      </c>
    </row>
    <row r="2445" spans="1:21" x14ac:dyDescent="0.45">
      <c r="A2445" t="s">
        <v>1886</v>
      </c>
      <c r="B2445" t="s">
        <v>384</v>
      </c>
      <c r="C2445" t="s">
        <v>1725</v>
      </c>
      <c r="D2445" t="s">
        <v>1887</v>
      </c>
      <c r="E2445">
        <v>1995</v>
      </c>
      <c r="F2445">
        <v>1995</v>
      </c>
      <c r="G2445" t="s">
        <v>15</v>
      </c>
      <c r="H2445" t="s">
        <v>16</v>
      </c>
      <c r="I2445">
        <v>0</v>
      </c>
      <c r="J2445" t="s">
        <v>17</v>
      </c>
      <c r="K2445">
        <v>0</v>
      </c>
      <c r="L2445">
        <v>0</v>
      </c>
      <c r="M2445">
        <v>18</v>
      </c>
      <c r="N2445">
        <v>25</v>
      </c>
      <c r="O2445">
        <v>15</v>
      </c>
      <c r="P2445">
        <v>16</v>
      </c>
      <c r="Q2445">
        <v>4</v>
      </c>
      <c r="R2445">
        <v>25</v>
      </c>
      <c r="S2445">
        <v>95</v>
      </c>
      <c r="T2445" t="s">
        <v>16</v>
      </c>
      <c r="U2445" t="s">
        <v>16</v>
      </c>
    </row>
    <row r="2446" spans="1:21" x14ac:dyDescent="0.45">
      <c r="A2446" t="s">
        <v>1888</v>
      </c>
      <c r="B2446" t="s">
        <v>232</v>
      </c>
      <c r="C2446" t="s">
        <v>1889</v>
      </c>
      <c r="D2446" t="s">
        <v>1890</v>
      </c>
      <c r="E2446">
        <v>1996</v>
      </c>
      <c r="F2446">
        <v>1996</v>
      </c>
      <c r="G2446" t="s">
        <v>15</v>
      </c>
      <c r="H2446" t="s">
        <v>16</v>
      </c>
      <c r="I2446">
        <v>0</v>
      </c>
      <c r="J2446" t="s">
        <v>17</v>
      </c>
      <c r="K2446">
        <v>0</v>
      </c>
      <c r="L2446">
        <v>0</v>
      </c>
      <c r="M2446">
        <v>99</v>
      </c>
      <c r="N2446">
        <v>20</v>
      </c>
      <c r="O2446">
        <v>20</v>
      </c>
      <c r="P2446">
        <v>0</v>
      </c>
      <c r="Q2446">
        <v>4</v>
      </c>
      <c r="R2446">
        <v>50</v>
      </c>
      <c r="S2446">
        <v>3</v>
      </c>
      <c r="T2446" t="s">
        <v>16</v>
      </c>
      <c r="U2446" t="s">
        <v>16</v>
      </c>
    </row>
    <row r="2447" spans="1:21" x14ac:dyDescent="0.45">
      <c r="A2447" t="s">
        <v>1888</v>
      </c>
      <c r="B2447" t="s">
        <v>232</v>
      </c>
      <c r="C2447" t="s">
        <v>1889</v>
      </c>
      <c r="D2447" t="s">
        <v>1890</v>
      </c>
      <c r="E2447">
        <v>1996</v>
      </c>
      <c r="F2447">
        <v>1996</v>
      </c>
      <c r="G2447" t="s">
        <v>15</v>
      </c>
      <c r="H2447">
        <v>5</v>
      </c>
      <c r="I2447">
        <v>84</v>
      </c>
      <c r="J2447" t="s">
        <v>17</v>
      </c>
      <c r="K2447">
        <v>0</v>
      </c>
      <c r="L2447">
        <v>0</v>
      </c>
      <c r="M2447">
        <v>99</v>
      </c>
      <c r="N2447">
        <v>20</v>
      </c>
      <c r="O2447">
        <v>20</v>
      </c>
      <c r="P2447">
        <v>0</v>
      </c>
      <c r="Q2447">
        <v>4</v>
      </c>
      <c r="R2447">
        <v>50</v>
      </c>
      <c r="S2447">
        <v>64</v>
      </c>
      <c r="T2447" t="s">
        <v>16</v>
      </c>
      <c r="U2447" t="s">
        <v>16</v>
      </c>
    </row>
    <row r="2448" spans="1:21" x14ac:dyDescent="0.45">
      <c r="A2448" t="s">
        <v>1888</v>
      </c>
      <c r="B2448" t="s">
        <v>232</v>
      </c>
      <c r="C2448" t="s">
        <v>1889</v>
      </c>
      <c r="D2448" t="s">
        <v>1890</v>
      </c>
      <c r="E2448">
        <v>1996</v>
      </c>
      <c r="F2448">
        <v>1996</v>
      </c>
      <c r="G2448" t="s">
        <v>15</v>
      </c>
      <c r="H2448" t="s">
        <v>16</v>
      </c>
      <c r="I2448">
        <v>0</v>
      </c>
      <c r="J2448" t="s">
        <v>17</v>
      </c>
      <c r="K2448">
        <v>0</v>
      </c>
      <c r="L2448">
        <v>0</v>
      </c>
      <c r="M2448">
        <v>99</v>
      </c>
      <c r="N2448">
        <v>20</v>
      </c>
      <c r="O2448">
        <v>20</v>
      </c>
      <c r="P2448">
        <v>0.1</v>
      </c>
      <c r="Q2448">
        <v>4</v>
      </c>
      <c r="R2448">
        <v>50</v>
      </c>
      <c r="S2448">
        <v>4</v>
      </c>
      <c r="T2448" t="s">
        <v>16</v>
      </c>
      <c r="U2448" t="s">
        <v>16</v>
      </c>
    </row>
    <row r="2449" spans="1:21" x14ac:dyDescent="0.45">
      <c r="A2449" t="s">
        <v>1888</v>
      </c>
      <c r="B2449" t="s">
        <v>232</v>
      </c>
      <c r="C2449" t="s">
        <v>1889</v>
      </c>
      <c r="D2449" t="s">
        <v>1890</v>
      </c>
      <c r="E2449">
        <v>1996</v>
      </c>
      <c r="F2449">
        <v>1996</v>
      </c>
      <c r="G2449" t="s">
        <v>15</v>
      </c>
      <c r="H2449">
        <v>5</v>
      </c>
      <c r="I2449">
        <v>84</v>
      </c>
      <c r="J2449" t="s">
        <v>17</v>
      </c>
      <c r="K2449">
        <v>0</v>
      </c>
      <c r="L2449">
        <v>0</v>
      </c>
      <c r="M2449">
        <v>99</v>
      </c>
      <c r="N2449">
        <v>20</v>
      </c>
      <c r="O2449">
        <v>20</v>
      </c>
      <c r="P2449">
        <v>0.1</v>
      </c>
      <c r="Q2449">
        <v>4</v>
      </c>
      <c r="R2449">
        <v>50</v>
      </c>
      <c r="S2449">
        <v>82</v>
      </c>
      <c r="T2449" t="s">
        <v>16</v>
      </c>
      <c r="U2449" t="s">
        <v>16</v>
      </c>
    </row>
    <row r="2450" spans="1:21" x14ac:dyDescent="0.45">
      <c r="A2450" t="s">
        <v>1891</v>
      </c>
      <c r="B2450" t="s">
        <v>365</v>
      </c>
      <c r="C2450" t="s">
        <v>1893</v>
      </c>
      <c r="D2450" t="s">
        <v>1892</v>
      </c>
      <c r="E2450">
        <v>1991</v>
      </c>
      <c r="F2450">
        <v>1991</v>
      </c>
      <c r="G2450" t="s">
        <v>15</v>
      </c>
      <c r="H2450" t="s">
        <v>16</v>
      </c>
      <c r="I2450">
        <v>0</v>
      </c>
      <c r="J2450" t="s">
        <v>17</v>
      </c>
      <c r="K2450">
        <v>0</v>
      </c>
      <c r="L2450">
        <v>0</v>
      </c>
      <c r="M2450" t="s">
        <v>16</v>
      </c>
      <c r="N2450">
        <v>28</v>
      </c>
      <c r="O2450">
        <v>16</v>
      </c>
      <c r="P2450">
        <v>0</v>
      </c>
      <c r="Q2450">
        <v>3</v>
      </c>
      <c r="R2450">
        <v>50</v>
      </c>
      <c r="S2450">
        <v>35</v>
      </c>
      <c r="T2450" t="s">
        <v>16</v>
      </c>
      <c r="U2450" t="s">
        <v>16</v>
      </c>
    </row>
    <row r="2451" spans="1:21" x14ac:dyDescent="0.45">
      <c r="A2451" t="s">
        <v>1894</v>
      </c>
      <c r="B2451" t="s">
        <v>522</v>
      </c>
      <c r="C2451" t="s">
        <v>1895</v>
      </c>
      <c r="D2451" t="s">
        <v>1896</v>
      </c>
      <c r="E2451">
        <v>1993</v>
      </c>
      <c r="F2451">
        <v>1994</v>
      </c>
      <c r="G2451" t="s">
        <v>15</v>
      </c>
      <c r="H2451" t="s">
        <v>16</v>
      </c>
      <c r="I2451">
        <v>0</v>
      </c>
      <c r="J2451" t="s">
        <v>17</v>
      </c>
      <c r="K2451">
        <v>0</v>
      </c>
      <c r="L2451">
        <v>0</v>
      </c>
      <c r="M2451">
        <v>28</v>
      </c>
      <c r="N2451">
        <v>10</v>
      </c>
      <c r="O2451">
        <v>10</v>
      </c>
      <c r="P2451">
        <v>0</v>
      </c>
      <c r="Q2451">
        <v>2</v>
      </c>
      <c r="R2451">
        <v>50</v>
      </c>
      <c r="S2451">
        <v>0</v>
      </c>
      <c r="T2451">
        <v>100</v>
      </c>
      <c r="U2451" t="s">
        <v>16</v>
      </c>
    </row>
    <row r="2452" spans="1:21" x14ac:dyDescent="0.45">
      <c r="A2452" t="s">
        <v>1894</v>
      </c>
      <c r="B2452" t="s">
        <v>522</v>
      </c>
      <c r="C2452" t="s">
        <v>1895</v>
      </c>
      <c r="D2452" t="s">
        <v>1896</v>
      </c>
      <c r="E2452">
        <v>1993</v>
      </c>
      <c r="F2452">
        <v>1994</v>
      </c>
      <c r="G2452" t="s">
        <v>15</v>
      </c>
      <c r="H2452" t="s">
        <v>16</v>
      </c>
      <c r="I2452">
        <v>0</v>
      </c>
      <c r="J2452" t="s">
        <v>17</v>
      </c>
      <c r="K2452">
        <v>0</v>
      </c>
      <c r="L2452">
        <v>0</v>
      </c>
      <c r="M2452">
        <v>28</v>
      </c>
      <c r="N2452">
        <v>15</v>
      </c>
      <c r="O2452">
        <v>15</v>
      </c>
      <c r="P2452">
        <v>0</v>
      </c>
      <c r="Q2452">
        <v>2</v>
      </c>
      <c r="R2452">
        <v>50</v>
      </c>
      <c r="S2452">
        <v>0</v>
      </c>
      <c r="T2452">
        <v>100</v>
      </c>
      <c r="U2452" t="s">
        <v>16</v>
      </c>
    </row>
    <row r="2453" spans="1:21" x14ac:dyDescent="0.45">
      <c r="A2453" t="s">
        <v>1894</v>
      </c>
      <c r="B2453" t="s">
        <v>522</v>
      </c>
      <c r="C2453" t="s">
        <v>1895</v>
      </c>
      <c r="D2453" t="s">
        <v>1896</v>
      </c>
      <c r="E2453">
        <v>1993</v>
      </c>
      <c r="F2453">
        <v>1994</v>
      </c>
      <c r="G2453" t="s">
        <v>15</v>
      </c>
      <c r="H2453" t="s">
        <v>16</v>
      </c>
      <c r="I2453">
        <v>0</v>
      </c>
      <c r="J2453" t="s">
        <v>17</v>
      </c>
      <c r="K2453">
        <v>0</v>
      </c>
      <c r="L2453">
        <v>0</v>
      </c>
      <c r="M2453">
        <v>28</v>
      </c>
      <c r="N2453">
        <v>20</v>
      </c>
      <c r="O2453">
        <v>20</v>
      </c>
      <c r="P2453">
        <v>0</v>
      </c>
      <c r="Q2453">
        <v>2</v>
      </c>
      <c r="R2453">
        <v>50</v>
      </c>
      <c r="S2453">
        <v>6</v>
      </c>
      <c r="T2453">
        <v>100</v>
      </c>
      <c r="U2453" t="s">
        <v>16</v>
      </c>
    </row>
    <row r="2454" spans="1:21" x14ac:dyDescent="0.45">
      <c r="A2454" t="s">
        <v>1894</v>
      </c>
      <c r="B2454" t="s">
        <v>522</v>
      </c>
      <c r="C2454" t="s">
        <v>1895</v>
      </c>
      <c r="D2454" t="s">
        <v>1896</v>
      </c>
      <c r="E2454">
        <v>1993</v>
      </c>
      <c r="F2454">
        <v>1994</v>
      </c>
      <c r="G2454" t="s">
        <v>15</v>
      </c>
      <c r="H2454" t="s">
        <v>16</v>
      </c>
      <c r="I2454">
        <v>0</v>
      </c>
      <c r="J2454" t="s">
        <v>17</v>
      </c>
      <c r="K2454">
        <v>0</v>
      </c>
      <c r="L2454">
        <v>0</v>
      </c>
      <c r="M2454">
        <v>28</v>
      </c>
      <c r="N2454">
        <v>25</v>
      </c>
      <c r="O2454">
        <v>25</v>
      </c>
      <c r="P2454">
        <v>0</v>
      </c>
      <c r="Q2454">
        <v>2</v>
      </c>
      <c r="R2454">
        <v>50</v>
      </c>
      <c r="S2454">
        <v>35</v>
      </c>
      <c r="T2454">
        <v>100</v>
      </c>
      <c r="U2454" t="s">
        <v>16</v>
      </c>
    </row>
    <row r="2455" spans="1:21" x14ac:dyDescent="0.45">
      <c r="A2455" t="s">
        <v>1894</v>
      </c>
      <c r="B2455" t="s">
        <v>522</v>
      </c>
      <c r="C2455" t="s">
        <v>1895</v>
      </c>
      <c r="D2455" t="s">
        <v>1896</v>
      </c>
      <c r="E2455">
        <v>1993</v>
      </c>
      <c r="F2455">
        <v>1994</v>
      </c>
      <c r="G2455" t="s">
        <v>15</v>
      </c>
      <c r="H2455" t="s">
        <v>16</v>
      </c>
      <c r="I2455">
        <v>0</v>
      </c>
      <c r="J2455" t="s">
        <v>17</v>
      </c>
      <c r="K2455">
        <v>0</v>
      </c>
      <c r="L2455">
        <v>0</v>
      </c>
      <c r="M2455">
        <v>28</v>
      </c>
      <c r="N2455">
        <v>30</v>
      </c>
      <c r="O2455">
        <v>30</v>
      </c>
      <c r="P2455">
        <v>0</v>
      </c>
      <c r="Q2455">
        <v>2</v>
      </c>
      <c r="R2455">
        <v>50</v>
      </c>
      <c r="S2455">
        <v>77</v>
      </c>
      <c r="T2455">
        <v>100</v>
      </c>
      <c r="U2455" t="s">
        <v>16</v>
      </c>
    </row>
    <row r="2456" spans="1:21" x14ac:dyDescent="0.45">
      <c r="A2456" t="s">
        <v>1894</v>
      </c>
      <c r="B2456" t="s">
        <v>522</v>
      </c>
      <c r="C2456" t="s">
        <v>1895</v>
      </c>
      <c r="D2456" t="s">
        <v>1896</v>
      </c>
      <c r="E2456">
        <v>1993</v>
      </c>
      <c r="F2456">
        <v>1994</v>
      </c>
      <c r="G2456" t="s">
        <v>15</v>
      </c>
      <c r="H2456">
        <v>5</v>
      </c>
      <c r="I2456">
        <v>22</v>
      </c>
      <c r="J2456" t="s">
        <v>17</v>
      </c>
      <c r="K2456">
        <v>0</v>
      </c>
      <c r="L2456">
        <v>0</v>
      </c>
      <c r="M2456">
        <v>28</v>
      </c>
      <c r="N2456">
        <v>10</v>
      </c>
      <c r="O2456">
        <v>10</v>
      </c>
      <c r="P2456">
        <v>0</v>
      </c>
      <c r="Q2456">
        <v>2</v>
      </c>
      <c r="R2456">
        <v>50</v>
      </c>
      <c r="S2456">
        <v>0</v>
      </c>
      <c r="T2456">
        <v>100</v>
      </c>
      <c r="U2456" t="s">
        <v>16</v>
      </c>
    </row>
    <row r="2457" spans="1:21" x14ac:dyDescent="0.45">
      <c r="A2457" t="s">
        <v>1894</v>
      </c>
      <c r="B2457" t="s">
        <v>522</v>
      </c>
      <c r="C2457" t="s">
        <v>1895</v>
      </c>
      <c r="D2457" t="s">
        <v>1896</v>
      </c>
      <c r="E2457">
        <v>1993</v>
      </c>
      <c r="F2457">
        <v>1994</v>
      </c>
      <c r="G2457" t="s">
        <v>15</v>
      </c>
      <c r="H2457">
        <v>5</v>
      </c>
      <c r="I2457">
        <v>22</v>
      </c>
      <c r="J2457" t="s">
        <v>17</v>
      </c>
      <c r="K2457">
        <v>0</v>
      </c>
      <c r="L2457">
        <v>0</v>
      </c>
      <c r="M2457">
        <v>28</v>
      </c>
      <c r="N2457">
        <v>15</v>
      </c>
      <c r="O2457">
        <v>15</v>
      </c>
      <c r="P2457">
        <v>0</v>
      </c>
      <c r="Q2457">
        <v>2</v>
      </c>
      <c r="R2457">
        <v>50</v>
      </c>
      <c r="S2457">
        <v>51</v>
      </c>
      <c r="T2457">
        <v>100</v>
      </c>
      <c r="U2457" t="s">
        <v>16</v>
      </c>
    </row>
    <row r="2458" spans="1:21" x14ac:dyDescent="0.45">
      <c r="A2458" t="s">
        <v>1894</v>
      </c>
      <c r="B2458" t="s">
        <v>522</v>
      </c>
      <c r="C2458" t="s">
        <v>1895</v>
      </c>
      <c r="D2458" t="s">
        <v>1896</v>
      </c>
      <c r="E2458">
        <v>1993</v>
      </c>
      <c r="F2458">
        <v>1994</v>
      </c>
      <c r="G2458" t="s">
        <v>15</v>
      </c>
      <c r="H2458">
        <v>5</v>
      </c>
      <c r="I2458">
        <v>22</v>
      </c>
      <c r="J2458" t="s">
        <v>17</v>
      </c>
      <c r="K2458">
        <v>0</v>
      </c>
      <c r="L2458">
        <v>0</v>
      </c>
      <c r="M2458">
        <v>28</v>
      </c>
      <c r="N2458">
        <v>20</v>
      </c>
      <c r="O2458">
        <v>20</v>
      </c>
      <c r="P2458">
        <v>0</v>
      </c>
      <c r="Q2458">
        <v>2</v>
      </c>
      <c r="R2458">
        <v>50</v>
      </c>
      <c r="S2458">
        <v>93</v>
      </c>
      <c r="T2458">
        <v>100</v>
      </c>
      <c r="U2458" t="s">
        <v>16</v>
      </c>
    </row>
    <row r="2459" spans="1:21" x14ac:dyDescent="0.45">
      <c r="A2459" t="s">
        <v>1894</v>
      </c>
      <c r="B2459" t="s">
        <v>522</v>
      </c>
      <c r="C2459" t="s">
        <v>1895</v>
      </c>
      <c r="D2459" t="s">
        <v>1896</v>
      </c>
      <c r="E2459">
        <v>1993</v>
      </c>
      <c r="F2459">
        <v>1994</v>
      </c>
      <c r="G2459" t="s">
        <v>15</v>
      </c>
      <c r="H2459">
        <v>5</v>
      </c>
      <c r="I2459">
        <v>22</v>
      </c>
      <c r="J2459" t="s">
        <v>17</v>
      </c>
      <c r="K2459">
        <v>0</v>
      </c>
      <c r="L2459">
        <v>0</v>
      </c>
      <c r="M2459">
        <v>28</v>
      </c>
      <c r="N2459">
        <v>25</v>
      </c>
      <c r="O2459">
        <v>25</v>
      </c>
      <c r="P2459">
        <v>0</v>
      </c>
      <c r="Q2459">
        <v>2</v>
      </c>
      <c r="R2459">
        <v>50</v>
      </c>
      <c r="S2459">
        <v>99</v>
      </c>
      <c r="T2459">
        <v>100</v>
      </c>
      <c r="U2459" t="s">
        <v>16</v>
      </c>
    </row>
    <row r="2460" spans="1:21" x14ac:dyDescent="0.45">
      <c r="A2460" t="s">
        <v>1894</v>
      </c>
      <c r="B2460" t="s">
        <v>522</v>
      </c>
      <c r="C2460" t="s">
        <v>1895</v>
      </c>
      <c r="D2460" t="s">
        <v>1896</v>
      </c>
      <c r="E2460">
        <v>1993</v>
      </c>
      <c r="F2460">
        <v>1994</v>
      </c>
      <c r="G2460" t="s">
        <v>15</v>
      </c>
      <c r="H2460">
        <v>5</v>
      </c>
      <c r="I2460">
        <v>22</v>
      </c>
      <c r="J2460" t="s">
        <v>17</v>
      </c>
      <c r="K2460">
        <v>0</v>
      </c>
      <c r="L2460">
        <v>0</v>
      </c>
      <c r="M2460">
        <v>28</v>
      </c>
      <c r="N2460">
        <v>30</v>
      </c>
      <c r="O2460">
        <v>30</v>
      </c>
      <c r="P2460">
        <v>0</v>
      </c>
      <c r="Q2460">
        <v>2</v>
      </c>
      <c r="R2460">
        <v>50</v>
      </c>
      <c r="S2460">
        <v>97</v>
      </c>
      <c r="T2460">
        <v>100</v>
      </c>
      <c r="U2460" t="s">
        <v>16</v>
      </c>
    </row>
    <row r="2461" spans="1:21" x14ac:dyDescent="0.45">
      <c r="A2461" t="s">
        <v>1894</v>
      </c>
      <c r="B2461" t="s">
        <v>522</v>
      </c>
      <c r="C2461" t="s">
        <v>1895</v>
      </c>
      <c r="D2461" t="s">
        <v>1896</v>
      </c>
      <c r="E2461">
        <v>1993</v>
      </c>
      <c r="F2461">
        <v>1994</v>
      </c>
      <c r="G2461" t="s">
        <v>15</v>
      </c>
      <c r="H2461" t="s">
        <v>16</v>
      </c>
      <c r="I2461">
        <v>0</v>
      </c>
      <c r="J2461" t="s">
        <v>17</v>
      </c>
      <c r="K2461">
        <v>0</v>
      </c>
      <c r="L2461">
        <v>0</v>
      </c>
      <c r="M2461">
        <v>28</v>
      </c>
      <c r="N2461">
        <v>12</v>
      </c>
      <c r="O2461">
        <v>12</v>
      </c>
      <c r="P2461">
        <v>18</v>
      </c>
      <c r="Q2461">
        <v>2</v>
      </c>
      <c r="R2461">
        <v>50</v>
      </c>
      <c r="S2461">
        <v>35</v>
      </c>
      <c r="T2461">
        <v>100</v>
      </c>
      <c r="U2461" t="s">
        <v>16</v>
      </c>
    </row>
    <row r="2462" spans="1:21" x14ac:dyDescent="0.45">
      <c r="A2462" t="s">
        <v>1894</v>
      </c>
      <c r="B2462" t="s">
        <v>522</v>
      </c>
      <c r="C2462" t="s">
        <v>1895</v>
      </c>
      <c r="D2462" t="s">
        <v>1896</v>
      </c>
      <c r="E2462">
        <v>1993</v>
      </c>
      <c r="F2462">
        <v>1994</v>
      </c>
      <c r="G2462" t="s">
        <v>15</v>
      </c>
      <c r="H2462">
        <v>5</v>
      </c>
      <c r="I2462">
        <v>42</v>
      </c>
      <c r="J2462" t="s">
        <v>17</v>
      </c>
      <c r="K2462">
        <v>0</v>
      </c>
      <c r="L2462">
        <v>0</v>
      </c>
      <c r="M2462">
        <v>28</v>
      </c>
      <c r="N2462">
        <v>12</v>
      </c>
      <c r="O2462">
        <v>12</v>
      </c>
      <c r="P2462">
        <v>18</v>
      </c>
      <c r="Q2462">
        <v>2</v>
      </c>
      <c r="R2462">
        <v>50</v>
      </c>
      <c r="S2462">
        <v>97</v>
      </c>
      <c r="T2462">
        <v>100</v>
      </c>
      <c r="U2462" t="s">
        <v>16</v>
      </c>
    </row>
    <row r="2463" spans="1:21" x14ac:dyDescent="0.45">
      <c r="A2463" t="s">
        <v>1897</v>
      </c>
      <c r="B2463" t="s">
        <v>1704</v>
      </c>
      <c r="C2463" t="s">
        <v>1899</v>
      </c>
      <c r="D2463" t="s">
        <v>1898</v>
      </c>
      <c r="E2463">
        <v>1994</v>
      </c>
      <c r="F2463">
        <v>1995</v>
      </c>
      <c r="G2463" t="s">
        <v>15</v>
      </c>
      <c r="H2463" t="s">
        <v>16</v>
      </c>
      <c r="I2463">
        <v>0</v>
      </c>
      <c r="J2463" t="s">
        <v>17</v>
      </c>
      <c r="K2463">
        <v>0</v>
      </c>
      <c r="L2463">
        <v>0</v>
      </c>
      <c r="M2463">
        <v>40</v>
      </c>
      <c r="N2463">
        <v>5</v>
      </c>
      <c r="O2463">
        <v>5</v>
      </c>
      <c r="P2463">
        <v>0</v>
      </c>
      <c r="Q2463">
        <v>2</v>
      </c>
      <c r="R2463">
        <v>30</v>
      </c>
      <c r="S2463">
        <v>0</v>
      </c>
      <c r="T2463" t="s">
        <v>16</v>
      </c>
      <c r="U2463" t="s">
        <v>16</v>
      </c>
    </row>
    <row r="2464" spans="1:21" x14ac:dyDescent="0.45">
      <c r="A2464" t="s">
        <v>1897</v>
      </c>
      <c r="B2464" t="s">
        <v>1704</v>
      </c>
      <c r="C2464" t="s">
        <v>1899</v>
      </c>
      <c r="D2464" t="s">
        <v>1898</v>
      </c>
      <c r="E2464">
        <v>1994</v>
      </c>
      <c r="F2464">
        <v>1995</v>
      </c>
      <c r="G2464" t="s">
        <v>15</v>
      </c>
      <c r="H2464" t="s">
        <v>16</v>
      </c>
      <c r="I2464">
        <v>0</v>
      </c>
      <c r="J2464" t="s">
        <v>17</v>
      </c>
      <c r="K2464">
        <v>0</v>
      </c>
      <c r="L2464">
        <v>0</v>
      </c>
      <c r="M2464">
        <v>40</v>
      </c>
      <c r="N2464">
        <v>20</v>
      </c>
      <c r="O2464">
        <v>20</v>
      </c>
      <c r="P2464">
        <v>0</v>
      </c>
      <c r="Q2464">
        <v>2</v>
      </c>
      <c r="R2464">
        <v>30</v>
      </c>
      <c r="S2464">
        <v>100</v>
      </c>
      <c r="T2464" t="s">
        <v>16</v>
      </c>
      <c r="U2464" t="s">
        <v>16</v>
      </c>
    </row>
    <row r="2465" spans="1:21" x14ac:dyDescent="0.45">
      <c r="A2465" t="s">
        <v>1897</v>
      </c>
      <c r="B2465" t="s">
        <v>1704</v>
      </c>
      <c r="C2465" t="s">
        <v>1899</v>
      </c>
      <c r="D2465" t="s">
        <v>1898</v>
      </c>
      <c r="E2465">
        <v>1994</v>
      </c>
      <c r="F2465">
        <v>1995</v>
      </c>
      <c r="G2465" t="s">
        <v>15</v>
      </c>
      <c r="H2465" t="s">
        <v>16</v>
      </c>
      <c r="I2465">
        <v>0</v>
      </c>
      <c r="J2465" t="s">
        <v>17</v>
      </c>
      <c r="K2465">
        <v>0</v>
      </c>
      <c r="L2465">
        <v>0</v>
      </c>
      <c r="M2465">
        <v>40</v>
      </c>
      <c r="N2465">
        <v>30</v>
      </c>
      <c r="O2465">
        <v>30</v>
      </c>
      <c r="P2465">
        <v>0</v>
      </c>
      <c r="Q2465">
        <v>2</v>
      </c>
      <c r="R2465">
        <v>30</v>
      </c>
      <c r="S2465">
        <v>0</v>
      </c>
      <c r="T2465" t="s">
        <v>16</v>
      </c>
      <c r="U2465" t="s">
        <v>16</v>
      </c>
    </row>
    <row r="2466" spans="1:21" x14ac:dyDescent="0.45">
      <c r="A2466" t="s">
        <v>1900</v>
      </c>
      <c r="B2466" t="s">
        <v>1857</v>
      </c>
      <c r="C2466" t="s">
        <v>1902</v>
      </c>
      <c r="D2466" t="s">
        <v>1901</v>
      </c>
      <c r="E2466">
        <v>1992</v>
      </c>
      <c r="F2466">
        <v>1993</v>
      </c>
      <c r="G2466" t="s">
        <v>17</v>
      </c>
      <c r="H2466" t="s">
        <v>16</v>
      </c>
      <c r="I2466">
        <v>0</v>
      </c>
      <c r="J2466" t="s">
        <v>15</v>
      </c>
      <c r="K2466">
        <v>0</v>
      </c>
      <c r="L2466">
        <v>0</v>
      </c>
      <c r="M2466">
        <v>28</v>
      </c>
      <c r="N2466">
        <v>30</v>
      </c>
      <c r="O2466">
        <v>20</v>
      </c>
      <c r="P2466">
        <v>8</v>
      </c>
      <c r="Q2466">
        <v>1</v>
      </c>
      <c r="R2466">
        <v>60</v>
      </c>
      <c r="S2466">
        <v>95.2</v>
      </c>
      <c r="T2466" t="s">
        <v>16</v>
      </c>
      <c r="U2466" t="s">
        <v>16</v>
      </c>
    </row>
    <row r="2467" spans="1:21" x14ac:dyDescent="0.45">
      <c r="A2467" t="s">
        <v>1903</v>
      </c>
      <c r="B2467" t="s">
        <v>1904</v>
      </c>
      <c r="C2467" t="s">
        <v>1905</v>
      </c>
      <c r="D2467" t="s">
        <v>1906</v>
      </c>
      <c r="E2467">
        <v>1988</v>
      </c>
      <c r="F2467">
        <v>1988</v>
      </c>
      <c r="G2467" t="s">
        <v>15</v>
      </c>
      <c r="H2467" t="s">
        <v>16</v>
      </c>
      <c r="I2467">
        <v>0</v>
      </c>
      <c r="J2467" t="s">
        <v>17</v>
      </c>
      <c r="K2467">
        <v>0</v>
      </c>
      <c r="L2467">
        <v>0</v>
      </c>
      <c r="M2467">
        <v>365</v>
      </c>
      <c r="N2467">
        <v>2</v>
      </c>
      <c r="O2467">
        <v>2</v>
      </c>
      <c r="P2467">
        <v>8</v>
      </c>
      <c r="Q2467">
        <v>1</v>
      </c>
      <c r="R2467">
        <v>25</v>
      </c>
      <c r="S2467">
        <v>13</v>
      </c>
      <c r="T2467" t="s">
        <v>16</v>
      </c>
      <c r="U2467" t="s">
        <v>16</v>
      </c>
    </row>
    <row r="2468" spans="1:21" x14ac:dyDescent="0.45">
      <c r="A2468" t="s">
        <v>1903</v>
      </c>
      <c r="B2468" t="s">
        <v>1904</v>
      </c>
      <c r="C2468" t="s">
        <v>1905</v>
      </c>
      <c r="D2468" t="s">
        <v>1906</v>
      </c>
      <c r="E2468">
        <v>1988</v>
      </c>
      <c r="F2468">
        <v>1988</v>
      </c>
      <c r="G2468" t="s">
        <v>15</v>
      </c>
      <c r="H2468" t="s">
        <v>16</v>
      </c>
      <c r="I2468">
        <v>0</v>
      </c>
      <c r="J2468" t="s">
        <v>17</v>
      </c>
      <c r="K2468">
        <v>0</v>
      </c>
      <c r="L2468">
        <v>0</v>
      </c>
      <c r="M2468">
        <v>365</v>
      </c>
      <c r="N2468">
        <v>4</v>
      </c>
      <c r="O2468">
        <v>4</v>
      </c>
      <c r="P2468">
        <v>8</v>
      </c>
      <c r="Q2468">
        <v>1</v>
      </c>
      <c r="R2468">
        <v>25</v>
      </c>
      <c r="S2468">
        <v>85</v>
      </c>
      <c r="T2468" t="s">
        <v>16</v>
      </c>
      <c r="U2468" t="s">
        <v>16</v>
      </c>
    </row>
    <row r="2469" spans="1:21" x14ac:dyDescent="0.45">
      <c r="A2469" t="s">
        <v>1903</v>
      </c>
      <c r="B2469" t="s">
        <v>1904</v>
      </c>
      <c r="C2469" t="s">
        <v>1905</v>
      </c>
      <c r="D2469" t="s">
        <v>1906</v>
      </c>
      <c r="E2469">
        <v>1988</v>
      </c>
      <c r="F2469">
        <v>1988</v>
      </c>
      <c r="G2469" t="s">
        <v>15</v>
      </c>
      <c r="H2469" t="s">
        <v>16</v>
      </c>
      <c r="I2469">
        <v>0</v>
      </c>
      <c r="J2469" t="s">
        <v>17</v>
      </c>
      <c r="K2469">
        <v>0</v>
      </c>
      <c r="L2469">
        <v>0</v>
      </c>
      <c r="M2469">
        <v>365</v>
      </c>
      <c r="N2469">
        <v>6</v>
      </c>
      <c r="O2469">
        <v>6</v>
      </c>
      <c r="P2469">
        <v>8</v>
      </c>
      <c r="Q2469">
        <v>1</v>
      </c>
      <c r="R2469">
        <v>25</v>
      </c>
      <c r="S2469">
        <v>71</v>
      </c>
      <c r="T2469" t="s">
        <v>16</v>
      </c>
      <c r="U2469" t="s">
        <v>16</v>
      </c>
    </row>
    <row r="2470" spans="1:21" x14ac:dyDescent="0.45">
      <c r="A2470" t="s">
        <v>1903</v>
      </c>
      <c r="B2470" t="s">
        <v>1904</v>
      </c>
      <c r="C2470" t="s">
        <v>1905</v>
      </c>
      <c r="D2470" t="s">
        <v>1906</v>
      </c>
      <c r="E2470">
        <v>1988</v>
      </c>
      <c r="F2470">
        <v>1988</v>
      </c>
      <c r="G2470" t="s">
        <v>15</v>
      </c>
      <c r="H2470" t="s">
        <v>16</v>
      </c>
      <c r="I2470">
        <v>0</v>
      </c>
      <c r="J2470" t="s">
        <v>17</v>
      </c>
      <c r="K2470">
        <v>0</v>
      </c>
      <c r="L2470">
        <v>0</v>
      </c>
      <c r="M2470">
        <v>365</v>
      </c>
      <c r="N2470">
        <v>8</v>
      </c>
      <c r="O2470">
        <v>8</v>
      </c>
      <c r="P2470">
        <v>8</v>
      </c>
      <c r="Q2470">
        <v>1</v>
      </c>
      <c r="R2470">
        <v>25</v>
      </c>
      <c r="S2470">
        <v>47</v>
      </c>
      <c r="T2470" t="s">
        <v>16</v>
      </c>
      <c r="U2470" t="s">
        <v>16</v>
      </c>
    </row>
    <row r="2471" spans="1:21" x14ac:dyDescent="0.45">
      <c r="A2471" t="s">
        <v>1903</v>
      </c>
      <c r="B2471" t="s">
        <v>1904</v>
      </c>
      <c r="C2471" t="s">
        <v>1905</v>
      </c>
      <c r="D2471" t="s">
        <v>1906</v>
      </c>
      <c r="E2471">
        <v>1988</v>
      </c>
      <c r="F2471">
        <v>1988</v>
      </c>
      <c r="G2471" t="s">
        <v>15</v>
      </c>
      <c r="H2471" t="s">
        <v>16</v>
      </c>
      <c r="I2471">
        <v>0</v>
      </c>
      <c r="J2471" t="s">
        <v>17</v>
      </c>
      <c r="K2471">
        <v>0</v>
      </c>
      <c r="L2471">
        <v>0</v>
      </c>
      <c r="M2471">
        <v>365</v>
      </c>
      <c r="N2471">
        <v>10</v>
      </c>
      <c r="O2471">
        <v>10</v>
      </c>
      <c r="P2471">
        <v>8</v>
      </c>
      <c r="Q2471">
        <v>1</v>
      </c>
      <c r="R2471">
        <v>25</v>
      </c>
      <c r="S2471">
        <v>10</v>
      </c>
      <c r="T2471" t="s">
        <v>16</v>
      </c>
      <c r="U2471" t="s">
        <v>16</v>
      </c>
    </row>
    <row r="2472" spans="1:21" x14ac:dyDescent="0.45">
      <c r="A2472" t="s">
        <v>1903</v>
      </c>
      <c r="B2472" t="s">
        <v>1904</v>
      </c>
      <c r="C2472" t="s">
        <v>1905</v>
      </c>
      <c r="D2472" t="s">
        <v>1906</v>
      </c>
      <c r="E2472">
        <v>1988</v>
      </c>
      <c r="F2472">
        <v>1988</v>
      </c>
      <c r="G2472" t="s">
        <v>15</v>
      </c>
      <c r="H2472" t="s">
        <v>16</v>
      </c>
      <c r="I2472">
        <v>0</v>
      </c>
      <c r="J2472" t="s">
        <v>17</v>
      </c>
      <c r="K2472">
        <v>0</v>
      </c>
      <c r="L2472">
        <v>0</v>
      </c>
      <c r="M2472">
        <v>365</v>
      </c>
      <c r="N2472">
        <v>12</v>
      </c>
      <c r="O2472">
        <v>12</v>
      </c>
      <c r="P2472">
        <v>8</v>
      </c>
      <c r="Q2472">
        <v>1</v>
      </c>
      <c r="R2472">
        <v>25</v>
      </c>
      <c r="S2472">
        <v>3</v>
      </c>
      <c r="T2472" t="s">
        <v>16</v>
      </c>
      <c r="U2472" t="s">
        <v>16</v>
      </c>
    </row>
    <row r="2473" spans="1:21" x14ac:dyDescent="0.45">
      <c r="A2473" t="s">
        <v>1903</v>
      </c>
      <c r="B2473" t="s">
        <v>1904</v>
      </c>
      <c r="C2473" t="s">
        <v>1905</v>
      </c>
      <c r="D2473" t="s">
        <v>1906</v>
      </c>
      <c r="E2473">
        <v>1988</v>
      </c>
      <c r="F2473">
        <v>1988</v>
      </c>
      <c r="G2473" t="s">
        <v>15</v>
      </c>
      <c r="H2473" t="s">
        <v>16</v>
      </c>
      <c r="I2473">
        <v>0</v>
      </c>
      <c r="J2473" t="s">
        <v>17</v>
      </c>
      <c r="K2473">
        <v>0</v>
      </c>
      <c r="L2473">
        <v>0</v>
      </c>
      <c r="M2473">
        <v>365</v>
      </c>
      <c r="N2473">
        <v>14</v>
      </c>
      <c r="O2473">
        <v>14</v>
      </c>
      <c r="P2473">
        <v>8</v>
      </c>
      <c r="Q2473">
        <v>1</v>
      </c>
      <c r="R2473">
        <v>25</v>
      </c>
      <c r="S2473">
        <v>5</v>
      </c>
      <c r="T2473" t="s">
        <v>16</v>
      </c>
      <c r="U2473" t="s">
        <v>16</v>
      </c>
    </row>
    <row r="2474" spans="1:21" x14ac:dyDescent="0.45">
      <c r="A2474" t="s">
        <v>1903</v>
      </c>
      <c r="B2474" t="s">
        <v>1904</v>
      </c>
      <c r="C2474" t="s">
        <v>1905</v>
      </c>
      <c r="D2474" t="s">
        <v>1906</v>
      </c>
      <c r="E2474">
        <v>1988</v>
      </c>
      <c r="F2474">
        <v>1988</v>
      </c>
      <c r="G2474" t="s">
        <v>15</v>
      </c>
      <c r="H2474" t="s">
        <v>16</v>
      </c>
      <c r="I2474">
        <v>0</v>
      </c>
      <c r="J2474" t="s">
        <v>17</v>
      </c>
      <c r="K2474">
        <v>0</v>
      </c>
      <c r="L2474">
        <v>0</v>
      </c>
      <c r="M2474">
        <v>365</v>
      </c>
      <c r="N2474">
        <v>16</v>
      </c>
      <c r="O2474">
        <v>16</v>
      </c>
      <c r="P2474">
        <v>8</v>
      </c>
      <c r="Q2474">
        <v>1</v>
      </c>
      <c r="R2474">
        <v>25</v>
      </c>
      <c r="S2474">
        <v>0</v>
      </c>
      <c r="T2474" t="s">
        <v>16</v>
      </c>
      <c r="U2474" t="s">
        <v>16</v>
      </c>
    </row>
    <row r="2475" spans="1:21" x14ac:dyDescent="0.45">
      <c r="A2475" t="s">
        <v>1903</v>
      </c>
      <c r="B2475" t="s">
        <v>1904</v>
      </c>
      <c r="C2475" t="s">
        <v>1905</v>
      </c>
      <c r="D2475" t="s">
        <v>1906</v>
      </c>
      <c r="E2475">
        <v>1988</v>
      </c>
      <c r="F2475">
        <v>1988</v>
      </c>
      <c r="G2475" t="s">
        <v>15</v>
      </c>
      <c r="H2475" t="s">
        <v>16</v>
      </c>
      <c r="I2475">
        <v>0</v>
      </c>
      <c r="J2475" t="s">
        <v>17</v>
      </c>
      <c r="K2475">
        <v>0</v>
      </c>
      <c r="L2475">
        <v>0</v>
      </c>
      <c r="M2475">
        <v>365</v>
      </c>
      <c r="N2475">
        <v>18</v>
      </c>
      <c r="O2475">
        <v>18</v>
      </c>
      <c r="P2475">
        <v>8</v>
      </c>
      <c r="Q2475">
        <v>1</v>
      </c>
      <c r="R2475">
        <v>25</v>
      </c>
      <c r="S2475">
        <v>0</v>
      </c>
      <c r="T2475" t="s">
        <v>16</v>
      </c>
      <c r="U2475" t="s">
        <v>16</v>
      </c>
    </row>
    <row r="2476" spans="1:21" x14ac:dyDescent="0.45">
      <c r="A2476" t="s">
        <v>1903</v>
      </c>
      <c r="B2476" t="s">
        <v>1904</v>
      </c>
      <c r="C2476" t="s">
        <v>1905</v>
      </c>
      <c r="D2476" t="s">
        <v>1906</v>
      </c>
      <c r="E2476">
        <v>1988</v>
      </c>
      <c r="F2476">
        <v>1988</v>
      </c>
      <c r="G2476" t="s">
        <v>15</v>
      </c>
      <c r="H2476" t="s">
        <v>16</v>
      </c>
      <c r="I2476">
        <v>0</v>
      </c>
      <c r="J2476" t="s">
        <v>17</v>
      </c>
      <c r="K2476">
        <v>0</v>
      </c>
      <c r="L2476">
        <v>0</v>
      </c>
      <c r="M2476">
        <v>365</v>
      </c>
      <c r="N2476">
        <v>20</v>
      </c>
      <c r="O2476">
        <v>20</v>
      </c>
      <c r="P2476">
        <v>8</v>
      </c>
      <c r="Q2476">
        <v>1</v>
      </c>
      <c r="R2476">
        <v>25</v>
      </c>
      <c r="S2476">
        <v>0</v>
      </c>
      <c r="T2476" t="s">
        <v>16</v>
      </c>
      <c r="U2476" t="s">
        <v>16</v>
      </c>
    </row>
    <row r="2477" spans="1:21" x14ac:dyDescent="0.45">
      <c r="A2477" t="s">
        <v>1903</v>
      </c>
      <c r="B2477" t="s">
        <v>1904</v>
      </c>
      <c r="C2477" t="s">
        <v>1905</v>
      </c>
      <c r="D2477" t="s">
        <v>1906</v>
      </c>
      <c r="E2477">
        <v>1988</v>
      </c>
      <c r="F2477">
        <v>1988</v>
      </c>
      <c r="G2477" t="s">
        <v>15</v>
      </c>
      <c r="H2477" t="s">
        <v>16</v>
      </c>
      <c r="I2477">
        <v>0</v>
      </c>
      <c r="J2477" t="s">
        <v>17</v>
      </c>
      <c r="K2477">
        <v>0</v>
      </c>
      <c r="L2477">
        <v>0</v>
      </c>
      <c r="M2477">
        <v>365</v>
      </c>
      <c r="N2477">
        <v>22</v>
      </c>
      <c r="O2477">
        <v>22</v>
      </c>
      <c r="P2477">
        <v>8</v>
      </c>
      <c r="Q2477">
        <v>1</v>
      </c>
      <c r="R2477">
        <v>25</v>
      </c>
      <c r="S2477">
        <v>0</v>
      </c>
      <c r="T2477" t="s">
        <v>16</v>
      </c>
      <c r="U2477" t="s">
        <v>16</v>
      </c>
    </row>
    <row r="2478" spans="1:21" x14ac:dyDescent="0.45">
      <c r="A2478" t="s">
        <v>1903</v>
      </c>
      <c r="B2478" t="s">
        <v>1904</v>
      </c>
      <c r="C2478" t="s">
        <v>1905</v>
      </c>
      <c r="D2478" t="s">
        <v>1906</v>
      </c>
      <c r="E2478">
        <v>1988</v>
      </c>
      <c r="F2478">
        <v>1988</v>
      </c>
      <c r="G2478" t="s">
        <v>15</v>
      </c>
      <c r="H2478" t="s">
        <v>16</v>
      </c>
      <c r="I2478">
        <v>0</v>
      </c>
      <c r="J2478" t="s">
        <v>17</v>
      </c>
      <c r="K2478">
        <v>0</v>
      </c>
      <c r="L2478">
        <v>0</v>
      </c>
      <c r="M2478">
        <v>365</v>
      </c>
      <c r="N2478">
        <v>24</v>
      </c>
      <c r="O2478">
        <v>24</v>
      </c>
      <c r="P2478">
        <v>8</v>
      </c>
      <c r="Q2478">
        <v>1</v>
      </c>
      <c r="R2478">
        <v>25</v>
      </c>
      <c r="S2478">
        <v>0</v>
      </c>
      <c r="T2478" t="s">
        <v>16</v>
      </c>
      <c r="U2478" t="s">
        <v>16</v>
      </c>
    </row>
    <row r="2479" spans="1:21" x14ac:dyDescent="0.45">
      <c r="A2479" t="s">
        <v>1903</v>
      </c>
      <c r="B2479" t="s">
        <v>1904</v>
      </c>
      <c r="C2479" t="s">
        <v>1905</v>
      </c>
      <c r="D2479" t="s">
        <v>1906</v>
      </c>
      <c r="E2479">
        <v>1988</v>
      </c>
      <c r="F2479">
        <v>1988</v>
      </c>
      <c r="G2479" t="s">
        <v>15</v>
      </c>
      <c r="H2479" t="s">
        <v>16</v>
      </c>
      <c r="I2479">
        <v>0</v>
      </c>
      <c r="J2479" t="s">
        <v>17</v>
      </c>
      <c r="K2479">
        <v>0</v>
      </c>
      <c r="L2479">
        <v>0</v>
      </c>
      <c r="M2479">
        <v>365</v>
      </c>
      <c r="N2479">
        <v>26</v>
      </c>
      <c r="O2479">
        <v>26</v>
      </c>
      <c r="P2479">
        <v>8</v>
      </c>
      <c r="Q2479">
        <v>1</v>
      </c>
      <c r="R2479">
        <v>25</v>
      </c>
      <c r="S2479">
        <v>0</v>
      </c>
      <c r="T2479" t="s">
        <v>16</v>
      </c>
      <c r="U2479" t="s">
        <v>16</v>
      </c>
    </row>
    <row r="2480" spans="1:21" x14ac:dyDescent="0.45">
      <c r="A2480" t="s">
        <v>1903</v>
      </c>
      <c r="B2480" t="s">
        <v>1904</v>
      </c>
      <c r="C2480" t="s">
        <v>1905</v>
      </c>
      <c r="D2480" t="s">
        <v>1906</v>
      </c>
      <c r="E2480">
        <v>1988</v>
      </c>
      <c r="F2480">
        <v>1988</v>
      </c>
      <c r="G2480" t="s">
        <v>15</v>
      </c>
      <c r="H2480" t="s">
        <v>16</v>
      </c>
      <c r="I2480">
        <v>0</v>
      </c>
      <c r="J2480" t="s">
        <v>17</v>
      </c>
      <c r="K2480">
        <v>0</v>
      </c>
      <c r="L2480">
        <v>0</v>
      </c>
      <c r="M2480">
        <v>365</v>
      </c>
      <c r="N2480">
        <v>2</v>
      </c>
      <c r="O2480">
        <v>3</v>
      </c>
      <c r="P2480">
        <v>0</v>
      </c>
      <c r="Q2480">
        <v>1</v>
      </c>
      <c r="R2480">
        <v>25</v>
      </c>
      <c r="S2480">
        <v>85</v>
      </c>
      <c r="T2480" t="s">
        <v>16</v>
      </c>
      <c r="U2480" t="s">
        <v>16</v>
      </c>
    </row>
    <row r="2481" spans="1:21" x14ac:dyDescent="0.45">
      <c r="A2481" t="s">
        <v>1903</v>
      </c>
      <c r="B2481" t="s">
        <v>1904</v>
      </c>
      <c r="C2481" t="s">
        <v>1905</v>
      </c>
      <c r="D2481" t="s">
        <v>1906</v>
      </c>
      <c r="E2481">
        <v>1988</v>
      </c>
      <c r="F2481">
        <v>1988</v>
      </c>
      <c r="G2481" t="s">
        <v>15</v>
      </c>
      <c r="H2481" t="s">
        <v>16</v>
      </c>
      <c r="I2481">
        <v>0</v>
      </c>
      <c r="J2481" t="s">
        <v>17</v>
      </c>
      <c r="K2481">
        <v>0</v>
      </c>
      <c r="L2481">
        <v>0</v>
      </c>
      <c r="M2481">
        <v>365</v>
      </c>
      <c r="N2481">
        <v>4</v>
      </c>
      <c r="O2481">
        <v>5</v>
      </c>
      <c r="P2481">
        <v>0</v>
      </c>
      <c r="Q2481">
        <v>1</v>
      </c>
      <c r="R2481">
        <v>25</v>
      </c>
      <c r="S2481">
        <v>96</v>
      </c>
      <c r="T2481" t="s">
        <v>16</v>
      </c>
      <c r="U2481" t="s">
        <v>16</v>
      </c>
    </row>
    <row r="2482" spans="1:21" x14ac:dyDescent="0.45">
      <c r="A2482" t="s">
        <v>1903</v>
      </c>
      <c r="B2482" t="s">
        <v>1904</v>
      </c>
      <c r="C2482" t="s">
        <v>1905</v>
      </c>
      <c r="D2482" t="s">
        <v>1906</v>
      </c>
      <c r="E2482">
        <v>1988</v>
      </c>
      <c r="F2482">
        <v>1988</v>
      </c>
      <c r="G2482" t="s">
        <v>15</v>
      </c>
      <c r="H2482" t="s">
        <v>16</v>
      </c>
      <c r="I2482">
        <v>0</v>
      </c>
      <c r="J2482" t="s">
        <v>17</v>
      </c>
      <c r="K2482">
        <v>0</v>
      </c>
      <c r="L2482">
        <v>0</v>
      </c>
      <c r="M2482">
        <v>365</v>
      </c>
      <c r="N2482">
        <v>6</v>
      </c>
      <c r="O2482">
        <v>7</v>
      </c>
      <c r="P2482">
        <v>0</v>
      </c>
      <c r="Q2482">
        <v>1</v>
      </c>
      <c r="R2482">
        <v>25</v>
      </c>
      <c r="S2482">
        <v>86</v>
      </c>
      <c r="T2482" t="s">
        <v>16</v>
      </c>
      <c r="U2482" t="s">
        <v>16</v>
      </c>
    </row>
    <row r="2483" spans="1:21" x14ac:dyDescent="0.45">
      <c r="A2483" t="s">
        <v>1903</v>
      </c>
      <c r="B2483" t="s">
        <v>1904</v>
      </c>
      <c r="C2483" t="s">
        <v>1905</v>
      </c>
      <c r="D2483" t="s">
        <v>1906</v>
      </c>
      <c r="E2483">
        <v>1988</v>
      </c>
      <c r="F2483">
        <v>1988</v>
      </c>
      <c r="G2483" t="s">
        <v>15</v>
      </c>
      <c r="H2483" t="s">
        <v>16</v>
      </c>
      <c r="I2483">
        <v>0</v>
      </c>
      <c r="J2483" t="s">
        <v>17</v>
      </c>
      <c r="K2483">
        <v>0</v>
      </c>
      <c r="L2483">
        <v>0</v>
      </c>
      <c r="M2483">
        <v>365</v>
      </c>
      <c r="N2483">
        <v>8</v>
      </c>
      <c r="O2483">
        <v>9</v>
      </c>
      <c r="P2483">
        <v>0</v>
      </c>
      <c r="Q2483">
        <v>1</v>
      </c>
      <c r="R2483">
        <v>25</v>
      </c>
      <c r="S2483">
        <v>51</v>
      </c>
      <c r="T2483" t="s">
        <v>16</v>
      </c>
      <c r="U2483" t="s">
        <v>16</v>
      </c>
    </row>
    <row r="2484" spans="1:21" x14ac:dyDescent="0.45">
      <c r="A2484" t="s">
        <v>1903</v>
      </c>
      <c r="B2484" t="s">
        <v>1904</v>
      </c>
      <c r="C2484" t="s">
        <v>1905</v>
      </c>
      <c r="D2484" t="s">
        <v>1906</v>
      </c>
      <c r="E2484">
        <v>1988</v>
      </c>
      <c r="F2484">
        <v>1988</v>
      </c>
      <c r="G2484" t="s">
        <v>15</v>
      </c>
      <c r="H2484" t="s">
        <v>16</v>
      </c>
      <c r="I2484">
        <v>0</v>
      </c>
      <c r="J2484" t="s">
        <v>17</v>
      </c>
      <c r="K2484">
        <v>0</v>
      </c>
      <c r="L2484">
        <v>0</v>
      </c>
      <c r="M2484">
        <v>365</v>
      </c>
      <c r="N2484">
        <v>10</v>
      </c>
      <c r="O2484">
        <v>11</v>
      </c>
      <c r="P2484">
        <v>0</v>
      </c>
      <c r="Q2484">
        <v>1</v>
      </c>
      <c r="R2484">
        <v>25</v>
      </c>
      <c r="S2484">
        <v>29</v>
      </c>
      <c r="T2484" t="s">
        <v>16</v>
      </c>
      <c r="U2484" t="s">
        <v>16</v>
      </c>
    </row>
    <row r="2485" spans="1:21" x14ac:dyDescent="0.45">
      <c r="A2485" t="s">
        <v>1903</v>
      </c>
      <c r="B2485" t="s">
        <v>1904</v>
      </c>
      <c r="C2485" t="s">
        <v>1905</v>
      </c>
      <c r="D2485" t="s">
        <v>1906</v>
      </c>
      <c r="E2485">
        <v>1988</v>
      </c>
      <c r="F2485">
        <v>1988</v>
      </c>
      <c r="G2485" t="s">
        <v>15</v>
      </c>
      <c r="H2485" t="s">
        <v>16</v>
      </c>
      <c r="I2485">
        <v>0</v>
      </c>
      <c r="J2485" t="s">
        <v>17</v>
      </c>
      <c r="K2485">
        <v>0</v>
      </c>
      <c r="L2485">
        <v>0</v>
      </c>
      <c r="M2485">
        <v>365</v>
      </c>
      <c r="N2485">
        <v>12</v>
      </c>
      <c r="O2485">
        <v>13</v>
      </c>
      <c r="P2485">
        <v>0</v>
      </c>
      <c r="Q2485">
        <v>1</v>
      </c>
      <c r="R2485">
        <v>25</v>
      </c>
      <c r="S2485">
        <v>3</v>
      </c>
      <c r="T2485" t="s">
        <v>16</v>
      </c>
      <c r="U2485" t="s">
        <v>16</v>
      </c>
    </row>
    <row r="2486" spans="1:21" x14ac:dyDescent="0.45">
      <c r="A2486" t="s">
        <v>1903</v>
      </c>
      <c r="B2486" t="s">
        <v>1904</v>
      </c>
      <c r="C2486" t="s">
        <v>1905</v>
      </c>
      <c r="D2486" t="s">
        <v>1906</v>
      </c>
      <c r="E2486">
        <v>1988</v>
      </c>
      <c r="F2486">
        <v>1988</v>
      </c>
      <c r="G2486" t="s">
        <v>15</v>
      </c>
      <c r="H2486" t="s">
        <v>16</v>
      </c>
      <c r="I2486">
        <v>0</v>
      </c>
      <c r="J2486" t="s">
        <v>17</v>
      </c>
      <c r="K2486">
        <v>0</v>
      </c>
      <c r="L2486">
        <v>0</v>
      </c>
      <c r="M2486">
        <v>365</v>
      </c>
      <c r="N2486">
        <v>14</v>
      </c>
      <c r="O2486">
        <v>15</v>
      </c>
      <c r="P2486">
        <v>0</v>
      </c>
      <c r="Q2486">
        <v>1</v>
      </c>
      <c r="R2486">
        <v>25</v>
      </c>
      <c r="S2486">
        <v>11</v>
      </c>
      <c r="T2486" t="s">
        <v>16</v>
      </c>
      <c r="U2486" t="s">
        <v>16</v>
      </c>
    </row>
    <row r="2487" spans="1:21" x14ac:dyDescent="0.45">
      <c r="A2487" t="s">
        <v>1903</v>
      </c>
      <c r="B2487" t="s">
        <v>1904</v>
      </c>
      <c r="C2487" t="s">
        <v>1905</v>
      </c>
      <c r="D2487" t="s">
        <v>1906</v>
      </c>
      <c r="E2487">
        <v>1988</v>
      </c>
      <c r="F2487">
        <v>1988</v>
      </c>
      <c r="G2487" t="s">
        <v>15</v>
      </c>
      <c r="H2487" t="s">
        <v>16</v>
      </c>
      <c r="I2487">
        <v>0</v>
      </c>
      <c r="J2487" t="s">
        <v>17</v>
      </c>
      <c r="K2487">
        <v>0</v>
      </c>
      <c r="L2487">
        <v>0</v>
      </c>
      <c r="M2487">
        <v>365</v>
      </c>
      <c r="N2487">
        <v>16</v>
      </c>
      <c r="O2487">
        <v>17</v>
      </c>
      <c r="P2487">
        <v>0</v>
      </c>
      <c r="Q2487">
        <v>1</v>
      </c>
      <c r="R2487">
        <v>25</v>
      </c>
      <c r="S2487">
        <v>0</v>
      </c>
      <c r="T2487" t="s">
        <v>16</v>
      </c>
      <c r="U2487" t="s">
        <v>16</v>
      </c>
    </row>
    <row r="2488" spans="1:21" x14ac:dyDescent="0.45">
      <c r="A2488" t="s">
        <v>1903</v>
      </c>
      <c r="B2488" t="s">
        <v>1904</v>
      </c>
      <c r="C2488" t="s">
        <v>1905</v>
      </c>
      <c r="D2488" t="s">
        <v>1906</v>
      </c>
      <c r="E2488">
        <v>1988</v>
      </c>
      <c r="F2488">
        <v>1988</v>
      </c>
      <c r="G2488" t="s">
        <v>15</v>
      </c>
      <c r="H2488" t="s">
        <v>16</v>
      </c>
      <c r="I2488">
        <v>0</v>
      </c>
      <c r="J2488" t="s">
        <v>17</v>
      </c>
      <c r="K2488">
        <v>0</v>
      </c>
      <c r="L2488">
        <v>0</v>
      </c>
      <c r="M2488">
        <v>365</v>
      </c>
      <c r="N2488">
        <v>18</v>
      </c>
      <c r="O2488">
        <v>29</v>
      </c>
      <c r="P2488">
        <v>0</v>
      </c>
      <c r="Q2488">
        <v>1</v>
      </c>
      <c r="R2488">
        <v>25</v>
      </c>
      <c r="S2488">
        <v>0</v>
      </c>
      <c r="T2488" t="s">
        <v>16</v>
      </c>
      <c r="U2488" t="s">
        <v>16</v>
      </c>
    </row>
    <row r="2489" spans="1:21" x14ac:dyDescent="0.45">
      <c r="A2489" t="s">
        <v>1903</v>
      </c>
      <c r="B2489" t="s">
        <v>1904</v>
      </c>
      <c r="C2489" t="s">
        <v>1905</v>
      </c>
      <c r="D2489" t="s">
        <v>1906</v>
      </c>
      <c r="E2489">
        <v>1988</v>
      </c>
      <c r="F2489">
        <v>1988</v>
      </c>
      <c r="G2489" t="s">
        <v>15</v>
      </c>
      <c r="H2489" t="s">
        <v>16</v>
      </c>
      <c r="I2489">
        <v>0</v>
      </c>
      <c r="J2489" t="s">
        <v>17</v>
      </c>
      <c r="K2489">
        <v>0</v>
      </c>
      <c r="L2489">
        <v>0</v>
      </c>
      <c r="M2489">
        <v>365</v>
      </c>
      <c r="N2489">
        <v>20</v>
      </c>
      <c r="O2489">
        <v>21</v>
      </c>
      <c r="P2489">
        <v>0</v>
      </c>
      <c r="Q2489">
        <v>1</v>
      </c>
      <c r="R2489">
        <v>25</v>
      </c>
      <c r="S2489">
        <v>0</v>
      </c>
      <c r="T2489" t="s">
        <v>16</v>
      </c>
      <c r="U2489" t="s">
        <v>16</v>
      </c>
    </row>
    <row r="2490" spans="1:21" x14ac:dyDescent="0.45">
      <c r="A2490" t="s">
        <v>1903</v>
      </c>
      <c r="B2490" t="s">
        <v>1904</v>
      </c>
      <c r="C2490" t="s">
        <v>1905</v>
      </c>
      <c r="D2490" t="s">
        <v>1906</v>
      </c>
      <c r="E2490">
        <v>1988</v>
      </c>
      <c r="F2490">
        <v>1988</v>
      </c>
      <c r="G2490" t="s">
        <v>15</v>
      </c>
      <c r="H2490" t="s">
        <v>16</v>
      </c>
      <c r="I2490">
        <v>0</v>
      </c>
      <c r="J2490" t="s">
        <v>17</v>
      </c>
      <c r="K2490">
        <v>0</v>
      </c>
      <c r="L2490">
        <v>0</v>
      </c>
      <c r="M2490">
        <v>365</v>
      </c>
      <c r="N2490">
        <v>22</v>
      </c>
      <c r="O2490">
        <v>23</v>
      </c>
      <c r="P2490">
        <v>0</v>
      </c>
      <c r="Q2490">
        <v>1</v>
      </c>
      <c r="R2490">
        <v>25</v>
      </c>
      <c r="S2490">
        <v>0</v>
      </c>
      <c r="T2490" t="s">
        <v>16</v>
      </c>
      <c r="U2490" t="s">
        <v>16</v>
      </c>
    </row>
    <row r="2491" spans="1:21" x14ac:dyDescent="0.45">
      <c r="A2491" t="s">
        <v>1903</v>
      </c>
      <c r="B2491" t="s">
        <v>1904</v>
      </c>
      <c r="C2491" t="s">
        <v>1905</v>
      </c>
      <c r="D2491" t="s">
        <v>1906</v>
      </c>
      <c r="E2491">
        <v>1988</v>
      </c>
      <c r="F2491">
        <v>1988</v>
      </c>
      <c r="G2491" t="s">
        <v>15</v>
      </c>
      <c r="H2491" t="s">
        <v>16</v>
      </c>
      <c r="I2491">
        <v>0</v>
      </c>
      <c r="J2491" t="s">
        <v>17</v>
      </c>
      <c r="K2491">
        <v>0</v>
      </c>
      <c r="L2491">
        <v>0</v>
      </c>
      <c r="M2491">
        <v>365</v>
      </c>
      <c r="N2491">
        <v>24</v>
      </c>
      <c r="O2491">
        <v>25</v>
      </c>
      <c r="P2491">
        <v>0</v>
      </c>
      <c r="Q2491">
        <v>1</v>
      </c>
      <c r="R2491">
        <v>25</v>
      </c>
      <c r="S2491">
        <v>0</v>
      </c>
      <c r="T2491" t="s">
        <v>16</v>
      </c>
      <c r="U2491" t="s">
        <v>16</v>
      </c>
    </row>
    <row r="2492" spans="1:21" x14ac:dyDescent="0.45">
      <c r="A2492" t="s">
        <v>1903</v>
      </c>
      <c r="B2492" t="s">
        <v>1904</v>
      </c>
      <c r="C2492" t="s">
        <v>1905</v>
      </c>
      <c r="D2492" t="s">
        <v>1906</v>
      </c>
      <c r="E2492">
        <v>1988</v>
      </c>
      <c r="F2492">
        <v>1988</v>
      </c>
      <c r="G2492" t="s">
        <v>15</v>
      </c>
      <c r="H2492" t="s">
        <v>16</v>
      </c>
      <c r="I2492">
        <v>0</v>
      </c>
      <c r="J2492" t="s">
        <v>17</v>
      </c>
      <c r="K2492">
        <v>0</v>
      </c>
      <c r="L2492">
        <v>0</v>
      </c>
      <c r="M2492">
        <v>365</v>
      </c>
      <c r="N2492">
        <v>26</v>
      </c>
      <c r="O2492">
        <v>27</v>
      </c>
      <c r="P2492">
        <v>0</v>
      </c>
      <c r="Q2492">
        <v>1</v>
      </c>
      <c r="R2492">
        <v>25</v>
      </c>
      <c r="S2492">
        <v>0</v>
      </c>
      <c r="T2492" t="s">
        <v>16</v>
      </c>
      <c r="U2492" t="s">
        <v>16</v>
      </c>
    </row>
    <row r="2493" spans="1:21" x14ac:dyDescent="0.45">
      <c r="A2493" t="s">
        <v>1907</v>
      </c>
      <c r="B2493" t="s">
        <v>1908</v>
      </c>
      <c r="C2493" t="s">
        <v>1909</v>
      </c>
      <c r="D2493" t="s">
        <v>1910</v>
      </c>
      <c r="E2493">
        <v>1986</v>
      </c>
      <c r="F2493">
        <v>1987</v>
      </c>
      <c r="G2493" t="s">
        <v>15</v>
      </c>
      <c r="H2493">
        <v>2</v>
      </c>
      <c r="I2493">
        <v>84</v>
      </c>
      <c r="J2493" t="s">
        <v>17</v>
      </c>
      <c r="K2493">
        <v>0</v>
      </c>
      <c r="L2493">
        <v>0</v>
      </c>
      <c r="M2493">
        <v>30</v>
      </c>
      <c r="N2493">
        <v>10</v>
      </c>
      <c r="O2493">
        <v>10</v>
      </c>
      <c r="P2493">
        <v>16</v>
      </c>
      <c r="Q2493">
        <v>2</v>
      </c>
      <c r="R2493">
        <v>25</v>
      </c>
      <c r="S2493">
        <v>25</v>
      </c>
      <c r="T2493" t="s">
        <v>16</v>
      </c>
      <c r="U2493" t="s">
        <v>16</v>
      </c>
    </row>
    <row r="2494" spans="1:21" x14ac:dyDescent="0.45">
      <c r="A2494" t="s">
        <v>1907</v>
      </c>
      <c r="B2494" t="s">
        <v>1908</v>
      </c>
      <c r="C2494" t="s">
        <v>1909</v>
      </c>
      <c r="D2494" t="s">
        <v>1910</v>
      </c>
      <c r="E2494">
        <v>1986</v>
      </c>
      <c r="F2494">
        <v>1987</v>
      </c>
      <c r="G2494" t="s">
        <v>15</v>
      </c>
      <c r="H2494">
        <v>2</v>
      </c>
      <c r="I2494">
        <v>84</v>
      </c>
      <c r="J2494" t="s">
        <v>17</v>
      </c>
      <c r="K2494">
        <v>0</v>
      </c>
      <c r="L2494">
        <v>0</v>
      </c>
      <c r="M2494">
        <v>30</v>
      </c>
      <c r="N2494">
        <v>15</v>
      </c>
      <c r="O2494">
        <v>15</v>
      </c>
      <c r="P2494">
        <v>16</v>
      </c>
      <c r="Q2494">
        <v>2</v>
      </c>
      <c r="R2494">
        <v>25</v>
      </c>
      <c r="S2494">
        <v>100</v>
      </c>
      <c r="T2494" t="s">
        <v>16</v>
      </c>
      <c r="U2494" t="s">
        <v>16</v>
      </c>
    </row>
    <row r="2495" spans="1:21" x14ac:dyDescent="0.45">
      <c r="A2495" t="s">
        <v>1907</v>
      </c>
      <c r="B2495" t="s">
        <v>1908</v>
      </c>
      <c r="C2495" t="s">
        <v>1909</v>
      </c>
      <c r="D2495" t="s">
        <v>1910</v>
      </c>
      <c r="E2495">
        <v>1986</v>
      </c>
      <c r="F2495">
        <v>1987</v>
      </c>
      <c r="G2495" t="s">
        <v>15</v>
      </c>
      <c r="H2495">
        <v>2</v>
      </c>
      <c r="I2495">
        <v>84</v>
      </c>
      <c r="J2495" t="s">
        <v>17</v>
      </c>
      <c r="K2495">
        <v>0</v>
      </c>
      <c r="L2495">
        <v>0</v>
      </c>
      <c r="M2495">
        <v>30</v>
      </c>
      <c r="N2495">
        <v>25</v>
      </c>
      <c r="O2495">
        <v>25</v>
      </c>
      <c r="P2495">
        <v>16</v>
      </c>
      <c r="Q2495">
        <v>2</v>
      </c>
      <c r="R2495">
        <v>25</v>
      </c>
      <c r="S2495">
        <v>90</v>
      </c>
      <c r="T2495" t="s">
        <v>16</v>
      </c>
      <c r="U2495" t="s">
        <v>16</v>
      </c>
    </row>
    <row r="2496" spans="1:21" x14ac:dyDescent="0.45">
      <c r="A2496" t="s">
        <v>1907</v>
      </c>
      <c r="B2496" t="s">
        <v>1908</v>
      </c>
      <c r="C2496" t="s">
        <v>1909</v>
      </c>
      <c r="D2496" t="s">
        <v>1910</v>
      </c>
      <c r="E2496">
        <v>1986</v>
      </c>
      <c r="F2496">
        <v>1987</v>
      </c>
      <c r="G2496" t="s">
        <v>15</v>
      </c>
      <c r="H2496">
        <v>2</v>
      </c>
      <c r="I2496">
        <v>84</v>
      </c>
      <c r="J2496" t="s">
        <v>17</v>
      </c>
      <c r="K2496">
        <v>0</v>
      </c>
      <c r="L2496">
        <v>0</v>
      </c>
      <c r="M2496">
        <v>30</v>
      </c>
      <c r="N2496">
        <v>30</v>
      </c>
      <c r="O2496">
        <v>30</v>
      </c>
      <c r="P2496">
        <v>16</v>
      </c>
      <c r="Q2496">
        <v>2</v>
      </c>
      <c r="R2496">
        <v>25</v>
      </c>
      <c r="S2496">
        <v>80</v>
      </c>
      <c r="T2496" t="s">
        <v>16</v>
      </c>
      <c r="U2496" t="s">
        <v>16</v>
      </c>
    </row>
    <row r="2497" spans="1:21" x14ac:dyDescent="0.45">
      <c r="A2497" t="s">
        <v>1907</v>
      </c>
      <c r="B2497" t="s">
        <v>1908</v>
      </c>
      <c r="C2497" t="s">
        <v>1909</v>
      </c>
      <c r="D2497" t="s">
        <v>1910</v>
      </c>
      <c r="E2497">
        <v>1986</v>
      </c>
      <c r="F2497">
        <v>1987</v>
      </c>
      <c r="G2497" t="s">
        <v>15</v>
      </c>
      <c r="H2497">
        <v>2</v>
      </c>
      <c r="I2497">
        <v>14</v>
      </c>
      <c r="J2497" t="s">
        <v>17</v>
      </c>
      <c r="K2497">
        <v>0</v>
      </c>
      <c r="L2497">
        <v>0</v>
      </c>
      <c r="M2497">
        <v>30</v>
      </c>
      <c r="N2497">
        <v>10</v>
      </c>
      <c r="O2497">
        <v>10</v>
      </c>
      <c r="P2497">
        <v>16</v>
      </c>
      <c r="Q2497">
        <v>2</v>
      </c>
      <c r="R2497">
        <v>25</v>
      </c>
      <c r="S2497">
        <v>0</v>
      </c>
      <c r="T2497" t="s">
        <v>16</v>
      </c>
      <c r="U2497" t="s">
        <v>16</v>
      </c>
    </row>
    <row r="2498" spans="1:21" x14ac:dyDescent="0.45">
      <c r="A2498" t="s">
        <v>1907</v>
      </c>
      <c r="B2498" t="s">
        <v>1908</v>
      </c>
      <c r="C2498" t="s">
        <v>1909</v>
      </c>
      <c r="D2498" t="s">
        <v>1910</v>
      </c>
      <c r="E2498">
        <v>1986</v>
      </c>
      <c r="F2498">
        <v>1987</v>
      </c>
      <c r="G2498" t="s">
        <v>15</v>
      </c>
      <c r="H2498">
        <v>2</v>
      </c>
      <c r="I2498">
        <v>14</v>
      </c>
      <c r="J2498" t="s">
        <v>17</v>
      </c>
      <c r="K2498">
        <v>0</v>
      </c>
      <c r="L2498">
        <v>0</v>
      </c>
      <c r="M2498">
        <v>30</v>
      </c>
      <c r="N2498">
        <v>15</v>
      </c>
      <c r="O2498">
        <v>15</v>
      </c>
      <c r="P2498">
        <v>16</v>
      </c>
      <c r="Q2498">
        <v>2</v>
      </c>
      <c r="R2498">
        <v>25</v>
      </c>
      <c r="S2498">
        <v>0</v>
      </c>
      <c r="T2498" t="s">
        <v>16</v>
      </c>
      <c r="U2498" t="s">
        <v>16</v>
      </c>
    </row>
    <row r="2499" spans="1:21" x14ac:dyDescent="0.45">
      <c r="A2499" t="s">
        <v>1907</v>
      </c>
      <c r="B2499" t="s">
        <v>1908</v>
      </c>
      <c r="C2499" t="s">
        <v>1909</v>
      </c>
      <c r="D2499" t="s">
        <v>1910</v>
      </c>
      <c r="E2499">
        <v>1986</v>
      </c>
      <c r="F2499">
        <v>1987</v>
      </c>
      <c r="G2499" t="s">
        <v>15</v>
      </c>
      <c r="H2499">
        <v>2</v>
      </c>
      <c r="I2499">
        <v>14</v>
      </c>
      <c r="J2499" t="s">
        <v>17</v>
      </c>
      <c r="K2499">
        <v>0</v>
      </c>
      <c r="L2499">
        <v>0</v>
      </c>
      <c r="M2499">
        <v>30</v>
      </c>
      <c r="N2499">
        <v>25</v>
      </c>
      <c r="O2499">
        <v>25</v>
      </c>
      <c r="P2499">
        <v>16</v>
      </c>
      <c r="Q2499">
        <v>2</v>
      </c>
      <c r="R2499">
        <v>25</v>
      </c>
      <c r="S2499">
        <v>5</v>
      </c>
      <c r="T2499" t="s">
        <v>16</v>
      </c>
      <c r="U2499" t="s">
        <v>16</v>
      </c>
    </row>
    <row r="2500" spans="1:21" x14ac:dyDescent="0.45">
      <c r="A2500" t="s">
        <v>1907</v>
      </c>
      <c r="B2500" t="s">
        <v>1908</v>
      </c>
      <c r="C2500" t="s">
        <v>1909</v>
      </c>
      <c r="D2500" t="s">
        <v>1910</v>
      </c>
      <c r="E2500">
        <v>1986</v>
      </c>
      <c r="F2500">
        <v>1987</v>
      </c>
      <c r="G2500" t="s">
        <v>15</v>
      </c>
      <c r="H2500">
        <v>2</v>
      </c>
      <c r="I2500">
        <v>14</v>
      </c>
      <c r="J2500" t="s">
        <v>17</v>
      </c>
      <c r="K2500">
        <v>0</v>
      </c>
      <c r="L2500">
        <v>0</v>
      </c>
      <c r="M2500">
        <v>30</v>
      </c>
      <c r="N2500">
        <v>30</v>
      </c>
      <c r="O2500">
        <v>30</v>
      </c>
      <c r="P2500">
        <v>16</v>
      </c>
      <c r="Q2500">
        <v>2</v>
      </c>
      <c r="R2500">
        <v>25</v>
      </c>
      <c r="S2500">
        <v>10</v>
      </c>
      <c r="T2500" t="s">
        <v>16</v>
      </c>
      <c r="U2500" t="s">
        <v>16</v>
      </c>
    </row>
    <row r="2501" spans="1:21" x14ac:dyDescent="0.45">
      <c r="A2501" t="s">
        <v>1907</v>
      </c>
      <c r="B2501" t="s">
        <v>1908</v>
      </c>
      <c r="C2501" t="s">
        <v>1909</v>
      </c>
      <c r="D2501" t="s">
        <v>1910</v>
      </c>
      <c r="E2501">
        <v>1986</v>
      </c>
      <c r="F2501">
        <v>1987</v>
      </c>
      <c r="G2501" t="s">
        <v>15</v>
      </c>
      <c r="H2501">
        <v>2</v>
      </c>
      <c r="I2501">
        <v>84</v>
      </c>
      <c r="J2501" t="s">
        <v>17</v>
      </c>
      <c r="K2501">
        <v>0</v>
      </c>
      <c r="L2501">
        <v>0</v>
      </c>
      <c r="M2501">
        <v>30</v>
      </c>
      <c r="N2501">
        <v>10</v>
      </c>
      <c r="O2501">
        <v>10</v>
      </c>
      <c r="P2501">
        <v>0</v>
      </c>
      <c r="Q2501">
        <v>2</v>
      </c>
      <c r="R2501">
        <v>25</v>
      </c>
      <c r="S2501">
        <v>25</v>
      </c>
      <c r="T2501" t="s">
        <v>16</v>
      </c>
      <c r="U2501" t="s">
        <v>16</v>
      </c>
    </row>
    <row r="2502" spans="1:21" x14ac:dyDescent="0.45">
      <c r="A2502" t="s">
        <v>1907</v>
      </c>
      <c r="B2502" t="s">
        <v>1908</v>
      </c>
      <c r="C2502" t="s">
        <v>1909</v>
      </c>
      <c r="D2502" t="s">
        <v>1910</v>
      </c>
      <c r="E2502">
        <v>1986</v>
      </c>
      <c r="F2502">
        <v>1987</v>
      </c>
      <c r="G2502" t="s">
        <v>15</v>
      </c>
      <c r="H2502">
        <v>2</v>
      </c>
      <c r="I2502">
        <v>84</v>
      </c>
      <c r="J2502" t="s">
        <v>17</v>
      </c>
      <c r="K2502">
        <v>0</v>
      </c>
      <c r="L2502">
        <v>0</v>
      </c>
      <c r="M2502">
        <v>30</v>
      </c>
      <c r="N2502">
        <v>15</v>
      </c>
      <c r="O2502">
        <v>15</v>
      </c>
      <c r="P2502">
        <v>0</v>
      </c>
      <c r="Q2502">
        <v>2</v>
      </c>
      <c r="R2502">
        <v>25</v>
      </c>
      <c r="S2502">
        <v>100</v>
      </c>
      <c r="T2502" t="s">
        <v>16</v>
      </c>
      <c r="U2502" t="s">
        <v>16</v>
      </c>
    </row>
    <row r="2503" spans="1:21" x14ac:dyDescent="0.45">
      <c r="A2503" t="s">
        <v>1907</v>
      </c>
      <c r="B2503" t="s">
        <v>1908</v>
      </c>
      <c r="C2503" t="s">
        <v>1909</v>
      </c>
      <c r="D2503" t="s">
        <v>1910</v>
      </c>
      <c r="E2503">
        <v>1986</v>
      </c>
      <c r="F2503">
        <v>1987</v>
      </c>
      <c r="G2503" t="s">
        <v>15</v>
      </c>
      <c r="H2503">
        <v>2</v>
      </c>
      <c r="I2503">
        <v>84</v>
      </c>
      <c r="J2503" t="s">
        <v>17</v>
      </c>
      <c r="K2503">
        <v>0</v>
      </c>
      <c r="L2503">
        <v>0</v>
      </c>
      <c r="M2503">
        <v>30</v>
      </c>
      <c r="N2503">
        <v>25</v>
      </c>
      <c r="O2503">
        <v>25</v>
      </c>
      <c r="P2503">
        <v>0</v>
      </c>
      <c r="Q2503">
        <v>2</v>
      </c>
      <c r="R2503">
        <v>25</v>
      </c>
      <c r="S2503">
        <v>90</v>
      </c>
      <c r="T2503" t="s">
        <v>16</v>
      </c>
      <c r="U2503" t="s">
        <v>16</v>
      </c>
    </row>
    <row r="2504" spans="1:21" x14ac:dyDescent="0.45">
      <c r="A2504" t="s">
        <v>1907</v>
      </c>
      <c r="B2504" t="s">
        <v>1908</v>
      </c>
      <c r="C2504" t="s">
        <v>1909</v>
      </c>
      <c r="D2504" t="s">
        <v>1910</v>
      </c>
      <c r="E2504">
        <v>1986</v>
      </c>
      <c r="F2504">
        <v>1987</v>
      </c>
      <c r="G2504" t="s">
        <v>15</v>
      </c>
      <c r="H2504">
        <v>2</v>
      </c>
      <c r="I2504">
        <v>84</v>
      </c>
      <c r="J2504" t="s">
        <v>17</v>
      </c>
      <c r="K2504">
        <v>0</v>
      </c>
      <c r="L2504">
        <v>0</v>
      </c>
      <c r="M2504">
        <v>30</v>
      </c>
      <c r="N2504">
        <v>30</v>
      </c>
      <c r="O2504">
        <v>30</v>
      </c>
      <c r="P2504">
        <v>0</v>
      </c>
      <c r="Q2504">
        <v>2</v>
      </c>
      <c r="R2504">
        <v>25</v>
      </c>
      <c r="S2504">
        <v>80</v>
      </c>
      <c r="T2504" t="s">
        <v>16</v>
      </c>
      <c r="U2504" t="s">
        <v>16</v>
      </c>
    </row>
    <row r="2505" spans="1:21" x14ac:dyDescent="0.45">
      <c r="A2505" t="s">
        <v>1907</v>
      </c>
      <c r="B2505" t="s">
        <v>1908</v>
      </c>
      <c r="C2505" t="s">
        <v>1909</v>
      </c>
      <c r="D2505" t="s">
        <v>1910</v>
      </c>
      <c r="E2505">
        <v>1986</v>
      </c>
      <c r="F2505">
        <v>1987</v>
      </c>
      <c r="G2505" t="s">
        <v>15</v>
      </c>
      <c r="H2505">
        <v>2</v>
      </c>
      <c r="I2505">
        <v>14</v>
      </c>
      <c r="J2505" t="s">
        <v>17</v>
      </c>
      <c r="K2505">
        <v>0</v>
      </c>
      <c r="L2505">
        <v>0</v>
      </c>
      <c r="M2505">
        <v>30</v>
      </c>
      <c r="N2505">
        <v>10</v>
      </c>
      <c r="O2505">
        <v>10</v>
      </c>
      <c r="P2505">
        <v>0</v>
      </c>
      <c r="Q2505">
        <v>2</v>
      </c>
      <c r="R2505">
        <v>25</v>
      </c>
      <c r="S2505">
        <v>0</v>
      </c>
      <c r="T2505" t="s">
        <v>16</v>
      </c>
      <c r="U2505" t="s">
        <v>16</v>
      </c>
    </row>
    <row r="2506" spans="1:21" x14ac:dyDescent="0.45">
      <c r="A2506" t="s">
        <v>1907</v>
      </c>
      <c r="B2506" t="s">
        <v>1908</v>
      </c>
      <c r="C2506" t="s">
        <v>1909</v>
      </c>
      <c r="D2506" t="s">
        <v>1910</v>
      </c>
      <c r="E2506">
        <v>1986</v>
      </c>
      <c r="F2506">
        <v>1987</v>
      </c>
      <c r="G2506" t="s">
        <v>15</v>
      </c>
      <c r="H2506">
        <v>2</v>
      </c>
      <c r="I2506">
        <v>14</v>
      </c>
      <c r="J2506" t="s">
        <v>17</v>
      </c>
      <c r="K2506">
        <v>0</v>
      </c>
      <c r="L2506">
        <v>0</v>
      </c>
      <c r="M2506">
        <v>30</v>
      </c>
      <c r="N2506">
        <v>15</v>
      </c>
      <c r="O2506">
        <v>15</v>
      </c>
      <c r="P2506">
        <v>0</v>
      </c>
      <c r="Q2506">
        <v>2</v>
      </c>
      <c r="R2506">
        <v>25</v>
      </c>
      <c r="S2506">
        <v>0</v>
      </c>
      <c r="T2506" t="s">
        <v>16</v>
      </c>
      <c r="U2506" t="s">
        <v>16</v>
      </c>
    </row>
    <row r="2507" spans="1:21" x14ac:dyDescent="0.45">
      <c r="A2507" t="s">
        <v>1907</v>
      </c>
      <c r="B2507" t="s">
        <v>1908</v>
      </c>
      <c r="C2507" t="s">
        <v>1909</v>
      </c>
      <c r="D2507" t="s">
        <v>1910</v>
      </c>
      <c r="E2507">
        <v>1986</v>
      </c>
      <c r="F2507">
        <v>1987</v>
      </c>
      <c r="G2507" t="s">
        <v>15</v>
      </c>
      <c r="H2507">
        <v>2</v>
      </c>
      <c r="I2507">
        <v>14</v>
      </c>
      <c r="J2507" t="s">
        <v>17</v>
      </c>
      <c r="K2507">
        <v>0</v>
      </c>
      <c r="L2507">
        <v>0</v>
      </c>
      <c r="M2507">
        <v>30</v>
      </c>
      <c r="N2507">
        <v>25</v>
      </c>
      <c r="O2507">
        <v>25</v>
      </c>
      <c r="P2507">
        <v>0</v>
      </c>
      <c r="Q2507">
        <v>2</v>
      </c>
      <c r="R2507">
        <v>25</v>
      </c>
      <c r="S2507">
        <v>5</v>
      </c>
      <c r="T2507" t="s">
        <v>16</v>
      </c>
      <c r="U2507" t="s">
        <v>16</v>
      </c>
    </row>
    <row r="2508" spans="1:21" x14ac:dyDescent="0.45">
      <c r="A2508" t="s">
        <v>1907</v>
      </c>
      <c r="B2508" t="s">
        <v>1908</v>
      </c>
      <c r="C2508" t="s">
        <v>1909</v>
      </c>
      <c r="D2508" t="s">
        <v>1910</v>
      </c>
      <c r="E2508">
        <v>1986</v>
      </c>
      <c r="F2508">
        <v>1987</v>
      </c>
      <c r="G2508" t="s">
        <v>15</v>
      </c>
      <c r="H2508">
        <v>2</v>
      </c>
      <c r="I2508">
        <v>14</v>
      </c>
      <c r="J2508" t="s">
        <v>17</v>
      </c>
      <c r="K2508">
        <v>0</v>
      </c>
      <c r="L2508">
        <v>0</v>
      </c>
      <c r="M2508">
        <v>30</v>
      </c>
      <c r="N2508">
        <v>30</v>
      </c>
      <c r="O2508">
        <v>30</v>
      </c>
      <c r="P2508">
        <v>0</v>
      </c>
      <c r="Q2508">
        <v>2</v>
      </c>
      <c r="R2508">
        <v>25</v>
      </c>
      <c r="S2508">
        <v>10</v>
      </c>
      <c r="T2508" t="s">
        <v>16</v>
      </c>
      <c r="U2508" t="s">
        <v>16</v>
      </c>
    </row>
    <row r="2509" spans="1:21" x14ac:dyDescent="0.45">
      <c r="A2509" t="s">
        <v>1911</v>
      </c>
      <c r="B2509" t="s">
        <v>224</v>
      </c>
      <c r="C2509" t="s">
        <v>1912</v>
      </c>
      <c r="D2509" t="s">
        <v>1913</v>
      </c>
      <c r="E2509">
        <v>1990</v>
      </c>
      <c r="F2509">
        <v>1990</v>
      </c>
      <c r="G2509" t="s">
        <v>15</v>
      </c>
      <c r="H2509" t="s">
        <v>16</v>
      </c>
      <c r="I2509">
        <v>0</v>
      </c>
      <c r="J2509" t="s">
        <v>17</v>
      </c>
      <c r="K2509">
        <v>0</v>
      </c>
      <c r="L2509">
        <v>0</v>
      </c>
      <c r="M2509">
        <v>40</v>
      </c>
      <c r="N2509">
        <v>20</v>
      </c>
      <c r="O2509">
        <v>15</v>
      </c>
      <c r="P2509">
        <v>12</v>
      </c>
      <c r="Q2509">
        <v>4</v>
      </c>
      <c r="R2509">
        <v>100</v>
      </c>
      <c r="S2509">
        <v>95</v>
      </c>
      <c r="T2509" t="s">
        <v>16</v>
      </c>
      <c r="U2509" t="s">
        <v>16</v>
      </c>
    </row>
    <row r="2510" spans="1:21" x14ac:dyDescent="0.45">
      <c r="A2510" t="s">
        <v>1911</v>
      </c>
      <c r="B2510" t="s">
        <v>224</v>
      </c>
      <c r="C2510" t="s">
        <v>1912</v>
      </c>
      <c r="D2510" t="s">
        <v>1913</v>
      </c>
      <c r="E2510">
        <v>1990</v>
      </c>
      <c r="F2510">
        <v>1990</v>
      </c>
      <c r="G2510" t="s">
        <v>15</v>
      </c>
      <c r="H2510" t="s">
        <v>16</v>
      </c>
      <c r="I2510">
        <v>0</v>
      </c>
      <c r="J2510" t="s">
        <v>17</v>
      </c>
      <c r="K2510">
        <v>0</v>
      </c>
      <c r="L2510">
        <v>0</v>
      </c>
      <c r="M2510">
        <v>40</v>
      </c>
      <c r="N2510">
        <v>20</v>
      </c>
      <c r="O2510">
        <v>15</v>
      </c>
      <c r="P2510">
        <v>0</v>
      </c>
      <c r="Q2510">
        <v>4</v>
      </c>
      <c r="R2510">
        <v>100</v>
      </c>
      <c r="S2510">
        <v>98</v>
      </c>
      <c r="T2510" t="s">
        <v>16</v>
      </c>
      <c r="U2510" t="s">
        <v>16</v>
      </c>
    </row>
    <row r="2511" spans="1:21" x14ac:dyDescent="0.45">
      <c r="A2511" t="s">
        <v>1914</v>
      </c>
      <c r="B2511" t="s">
        <v>118</v>
      </c>
      <c r="C2511" t="s">
        <v>1905</v>
      </c>
      <c r="D2511" t="s">
        <v>1915</v>
      </c>
      <c r="E2511">
        <v>1987</v>
      </c>
      <c r="F2511">
        <v>1987</v>
      </c>
      <c r="G2511" t="s">
        <v>17</v>
      </c>
      <c r="H2511" t="s">
        <v>16</v>
      </c>
      <c r="I2511">
        <v>0</v>
      </c>
      <c r="J2511" t="s">
        <v>17</v>
      </c>
      <c r="K2511">
        <v>0</v>
      </c>
      <c r="L2511">
        <v>0</v>
      </c>
      <c r="M2511">
        <v>78</v>
      </c>
      <c r="N2511">
        <v>16</v>
      </c>
      <c r="O2511">
        <v>16</v>
      </c>
      <c r="P2511">
        <v>12</v>
      </c>
      <c r="Q2511">
        <v>1</v>
      </c>
      <c r="R2511">
        <v>25</v>
      </c>
      <c r="S2511">
        <v>100</v>
      </c>
      <c r="T2511" t="s">
        <v>16</v>
      </c>
      <c r="U2511" t="s">
        <v>16</v>
      </c>
    </row>
    <row r="2512" spans="1:21" x14ac:dyDescent="0.45">
      <c r="A2512" t="s">
        <v>1914</v>
      </c>
      <c r="B2512" t="s">
        <v>118</v>
      </c>
      <c r="C2512" t="s">
        <v>1905</v>
      </c>
      <c r="D2512" t="s">
        <v>1915</v>
      </c>
      <c r="E2512">
        <v>1987</v>
      </c>
      <c r="F2512">
        <v>1987</v>
      </c>
      <c r="G2512" t="s">
        <v>17</v>
      </c>
      <c r="H2512" t="s">
        <v>16</v>
      </c>
      <c r="I2512">
        <v>0</v>
      </c>
      <c r="J2512" t="s">
        <v>17</v>
      </c>
      <c r="K2512">
        <v>0</v>
      </c>
      <c r="L2512">
        <v>0</v>
      </c>
      <c r="M2512">
        <v>124</v>
      </c>
      <c r="N2512">
        <v>21</v>
      </c>
      <c r="O2512">
        <v>21</v>
      </c>
      <c r="P2512">
        <v>12</v>
      </c>
      <c r="Q2512">
        <v>1</v>
      </c>
      <c r="R2512">
        <v>25</v>
      </c>
      <c r="S2512">
        <v>94</v>
      </c>
      <c r="T2512" t="s">
        <v>16</v>
      </c>
      <c r="U2512" t="s">
        <v>16</v>
      </c>
    </row>
    <row r="2513" spans="1:21" x14ac:dyDescent="0.45">
      <c r="A2513" t="s">
        <v>1914</v>
      </c>
      <c r="B2513" t="s">
        <v>118</v>
      </c>
      <c r="C2513" t="s">
        <v>1905</v>
      </c>
      <c r="D2513" t="s">
        <v>1915</v>
      </c>
      <c r="E2513">
        <v>1987</v>
      </c>
      <c r="F2513">
        <v>1987</v>
      </c>
      <c r="G2513" t="s">
        <v>17</v>
      </c>
      <c r="H2513" t="s">
        <v>16</v>
      </c>
      <c r="I2513">
        <v>0</v>
      </c>
      <c r="J2513" t="s">
        <v>17</v>
      </c>
      <c r="K2513">
        <v>0</v>
      </c>
      <c r="L2513">
        <v>0</v>
      </c>
      <c r="M2513">
        <v>149</v>
      </c>
      <c r="N2513">
        <v>21</v>
      </c>
      <c r="O2513">
        <v>11</v>
      </c>
      <c r="P2513">
        <v>12</v>
      </c>
      <c r="Q2513">
        <v>1</v>
      </c>
      <c r="R2513">
        <v>25</v>
      </c>
      <c r="S2513">
        <v>96</v>
      </c>
      <c r="T2513" t="s">
        <v>16</v>
      </c>
      <c r="U2513" t="s">
        <v>16</v>
      </c>
    </row>
    <row r="2514" spans="1:21" x14ac:dyDescent="0.45">
      <c r="A2514" t="s">
        <v>1914</v>
      </c>
      <c r="B2514" t="s">
        <v>118</v>
      </c>
      <c r="C2514" t="s">
        <v>1905</v>
      </c>
      <c r="D2514" t="s">
        <v>1915</v>
      </c>
      <c r="E2514">
        <v>1987</v>
      </c>
      <c r="F2514">
        <v>1987</v>
      </c>
      <c r="G2514" t="s">
        <v>17</v>
      </c>
      <c r="H2514" t="s">
        <v>16</v>
      </c>
      <c r="I2514">
        <v>0</v>
      </c>
      <c r="J2514" t="s">
        <v>17</v>
      </c>
      <c r="K2514">
        <v>0</v>
      </c>
      <c r="L2514">
        <v>0</v>
      </c>
      <c r="M2514">
        <v>146</v>
      </c>
      <c r="N2514">
        <v>26</v>
      </c>
      <c r="O2514">
        <v>16</v>
      </c>
      <c r="P2514">
        <v>12</v>
      </c>
      <c r="Q2514">
        <v>1</v>
      </c>
      <c r="R2514">
        <v>25</v>
      </c>
      <c r="S2514">
        <v>82</v>
      </c>
      <c r="T2514" t="s">
        <v>16</v>
      </c>
      <c r="U2514" t="s">
        <v>16</v>
      </c>
    </row>
    <row r="2515" spans="1:21" x14ac:dyDescent="0.45">
      <c r="A2515" t="s">
        <v>1914</v>
      </c>
      <c r="B2515" t="s">
        <v>118</v>
      </c>
      <c r="C2515" t="s">
        <v>1905</v>
      </c>
      <c r="D2515" t="s">
        <v>1915</v>
      </c>
      <c r="E2515">
        <v>1987</v>
      </c>
      <c r="F2515">
        <v>1987</v>
      </c>
      <c r="G2515" t="s">
        <v>17</v>
      </c>
      <c r="H2515" t="s">
        <v>16</v>
      </c>
      <c r="I2515">
        <v>0</v>
      </c>
      <c r="J2515" t="s">
        <v>17</v>
      </c>
      <c r="K2515">
        <v>0</v>
      </c>
      <c r="L2515">
        <v>0</v>
      </c>
      <c r="M2515">
        <v>355</v>
      </c>
      <c r="N2515">
        <v>26</v>
      </c>
      <c r="O2515">
        <v>26</v>
      </c>
      <c r="P2515">
        <v>12</v>
      </c>
      <c r="Q2515">
        <v>1</v>
      </c>
      <c r="R2515">
        <v>25</v>
      </c>
      <c r="S2515">
        <v>96</v>
      </c>
      <c r="T2515" t="s">
        <v>16</v>
      </c>
      <c r="U2515" t="s">
        <v>16</v>
      </c>
    </row>
    <row r="2516" spans="1:21" x14ac:dyDescent="0.45">
      <c r="A2516" t="s">
        <v>1914</v>
      </c>
      <c r="B2516" t="s">
        <v>118</v>
      </c>
      <c r="C2516" t="s">
        <v>1905</v>
      </c>
      <c r="D2516" t="s">
        <v>1915</v>
      </c>
      <c r="E2516">
        <v>1987</v>
      </c>
      <c r="F2516">
        <v>1987</v>
      </c>
      <c r="G2516" t="s">
        <v>17</v>
      </c>
      <c r="H2516" t="s">
        <v>16</v>
      </c>
      <c r="I2516">
        <v>0</v>
      </c>
      <c r="J2516" t="s">
        <v>17</v>
      </c>
      <c r="K2516">
        <v>0</v>
      </c>
      <c r="L2516">
        <v>0</v>
      </c>
      <c r="M2516">
        <v>355</v>
      </c>
      <c r="N2516">
        <v>33</v>
      </c>
      <c r="O2516">
        <v>19</v>
      </c>
      <c r="P2516">
        <v>12</v>
      </c>
      <c r="Q2516">
        <v>1</v>
      </c>
      <c r="R2516">
        <v>25</v>
      </c>
      <c r="S2516">
        <v>86</v>
      </c>
      <c r="T2516" t="s">
        <v>16</v>
      </c>
      <c r="U2516" t="s">
        <v>16</v>
      </c>
    </row>
    <row r="2517" spans="1:21" x14ac:dyDescent="0.45">
      <c r="A2517" t="s">
        <v>1914</v>
      </c>
      <c r="B2517" t="s">
        <v>933</v>
      </c>
      <c r="C2517" t="s">
        <v>1353</v>
      </c>
      <c r="D2517" t="s">
        <v>1916</v>
      </c>
      <c r="E2517">
        <v>1987</v>
      </c>
      <c r="F2517">
        <v>1987</v>
      </c>
      <c r="G2517" t="s">
        <v>17</v>
      </c>
      <c r="H2517">
        <v>2</v>
      </c>
      <c r="I2517">
        <v>100</v>
      </c>
      <c r="J2517" t="s">
        <v>17</v>
      </c>
      <c r="K2517">
        <v>0</v>
      </c>
      <c r="L2517">
        <v>0</v>
      </c>
      <c r="M2517" t="s">
        <v>16</v>
      </c>
      <c r="N2517">
        <v>2</v>
      </c>
      <c r="O2517">
        <v>2</v>
      </c>
      <c r="P2517">
        <v>0</v>
      </c>
      <c r="Q2517">
        <v>1</v>
      </c>
      <c r="R2517">
        <v>25</v>
      </c>
      <c r="S2517">
        <v>98</v>
      </c>
      <c r="T2517" t="s">
        <v>16</v>
      </c>
      <c r="U2517" t="s">
        <v>16</v>
      </c>
    </row>
    <row r="2518" spans="1:21" x14ac:dyDescent="0.45">
      <c r="A2518" t="s">
        <v>1914</v>
      </c>
      <c r="B2518" t="s">
        <v>933</v>
      </c>
      <c r="C2518" t="s">
        <v>1353</v>
      </c>
      <c r="D2518" t="s">
        <v>1916</v>
      </c>
      <c r="E2518">
        <v>1987</v>
      </c>
      <c r="F2518">
        <v>1987</v>
      </c>
      <c r="G2518" t="s">
        <v>17</v>
      </c>
      <c r="H2518">
        <v>2</v>
      </c>
      <c r="I2518">
        <v>100</v>
      </c>
      <c r="J2518" t="s">
        <v>17</v>
      </c>
      <c r="K2518">
        <v>0</v>
      </c>
      <c r="L2518">
        <v>0</v>
      </c>
      <c r="M2518" t="s">
        <v>16</v>
      </c>
      <c r="N2518">
        <v>5</v>
      </c>
      <c r="O2518">
        <v>5</v>
      </c>
      <c r="P2518">
        <v>0</v>
      </c>
      <c r="Q2518">
        <v>1</v>
      </c>
      <c r="R2518">
        <v>25</v>
      </c>
      <c r="S2518">
        <v>99</v>
      </c>
      <c r="T2518" t="s">
        <v>16</v>
      </c>
      <c r="U2518" t="s">
        <v>16</v>
      </c>
    </row>
    <row r="2519" spans="1:21" x14ac:dyDescent="0.45">
      <c r="A2519" t="s">
        <v>1914</v>
      </c>
      <c r="B2519" t="s">
        <v>933</v>
      </c>
      <c r="C2519" t="s">
        <v>1353</v>
      </c>
      <c r="D2519" t="s">
        <v>1916</v>
      </c>
      <c r="E2519">
        <v>1987</v>
      </c>
      <c r="F2519">
        <v>1987</v>
      </c>
      <c r="G2519" t="s">
        <v>17</v>
      </c>
      <c r="H2519">
        <v>2</v>
      </c>
      <c r="I2519">
        <v>100</v>
      </c>
      <c r="J2519" t="s">
        <v>17</v>
      </c>
      <c r="K2519">
        <v>0</v>
      </c>
      <c r="L2519">
        <v>0</v>
      </c>
      <c r="M2519" t="s">
        <v>16</v>
      </c>
      <c r="N2519">
        <v>12</v>
      </c>
      <c r="O2519">
        <v>12</v>
      </c>
      <c r="P2519">
        <v>0</v>
      </c>
      <c r="Q2519">
        <v>1</v>
      </c>
      <c r="R2519">
        <v>25</v>
      </c>
      <c r="S2519">
        <v>97</v>
      </c>
      <c r="T2519" t="s">
        <v>16</v>
      </c>
      <c r="U2519" t="s">
        <v>16</v>
      </c>
    </row>
    <row r="2520" spans="1:21" x14ac:dyDescent="0.45">
      <c r="A2520" t="s">
        <v>1914</v>
      </c>
      <c r="B2520" t="s">
        <v>933</v>
      </c>
      <c r="C2520" t="s">
        <v>1353</v>
      </c>
      <c r="D2520" t="s">
        <v>1916</v>
      </c>
      <c r="E2520">
        <v>1987</v>
      </c>
      <c r="F2520">
        <v>1987</v>
      </c>
      <c r="G2520" t="s">
        <v>17</v>
      </c>
      <c r="H2520">
        <v>2</v>
      </c>
      <c r="I2520">
        <v>100</v>
      </c>
      <c r="J2520" t="s">
        <v>17</v>
      </c>
      <c r="K2520">
        <v>0</v>
      </c>
      <c r="L2520">
        <v>0</v>
      </c>
      <c r="M2520" t="s">
        <v>16</v>
      </c>
      <c r="N2520">
        <v>16</v>
      </c>
      <c r="O2520">
        <v>16</v>
      </c>
      <c r="P2520">
        <v>0</v>
      </c>
      <c r="Q2520">
        <v>1</v>
      </c>
      <c r="R2520">
        <v>25</v>
      </c>
      <c r="S2520">
        <v>100</v>
      </c>
      <c r="T2520" t="s">
        <v>16</v>
      </c>
      <c r="U2520" t="s">
        <v>16</v>
      </c>
    </row>
    <row r="2521" spans="1:21" x14ac:dyDescent="0.45">
      <c r="A2521" t="s">
        <v>1914</v>
      </c>
      <c r="B2521" t="s">
        <v>933</v>
      </c>
      <c r="C2521" t="s">
        <v>1353</v>
      </c>
      <c r="D2521" t="s">
        <v>1916</v>
      </c>
      <c r="E2521">
        <v>1987</v>
      </c>
      <c r="F2521">
        <v>1987</v>
      </c>
      <c r="G2521" t="s">
        <v>17</v>
      </c>
      <c r="H2521">
        <v>2</v>
      </c>
      <c r="I2521">
        <v>100</v>
      </c>
      <c r="J2521" t="s">
        <v>17</v>
      </c>
      <c r="K2521">
        <v>0</v>
      </c>
      <c r="L2521">
        <v>0</v>
      </c>
      <c r="M2521" t="s">
        <v>16</v>
      </c>
      <c r="N2521">
        <v>22</v>
      </c>
      <c r="O2521">
        <v>22</v>
      </c>
      <c r="P2521">
        <v>0</v>
      </c>
      <c r="Q2521">
        <v>1</v>
      </c>
      <c r="R2521">
        <v>25</v>
      </c>
      <c r="S2521">
        <v>97</v>
      </c>
      <c r="T2521" t="s">
        <v>16</v>
      </c>
      <c r="U2521" t="s">
        <v>16</v>
      </c>
    </row>
    <row r="2522" spans="1:21" x14ac:dyDescent="0.45">
      <c r="A2522" t="s">
        <v>1914</v>
      </c>
      <c r="B2522" t="s">
        <v>933</v>
      </c>
      <c r="C2522" t="s">
        <v>1353</v>
      </c>
      <c r="D2522" t="s">
        <v>1916</v>
      </c>
      <c r="E2522">
        <v>1987</v>
      </c>
      <c r="F2522">
        <v>1987</v>
      </c>
      <c r="G2522" t="s">
        <v>17</v>
      </c>
      <c r="H2522">
        <v>2</v>
      </c>
      <c r="I2522">
        <v>100</v>
      </c>
      <c r="J2522" t="s">
        <v>17</v>
      </c>
      <c r="K2522">
        <v>0</v>
      </c>
      <c r="L2522">
        <v>0</v>
      </c>
      <c r="M2522" t="s">
        <v>16</v>
      </c>
      <c r="N2522">
        <v>26</v>
      </c>
      <c r="O2522">
        <v>26</v>
      </c>
      <c r="P2522">
        <v>0</v>
      </c>
      <c r="Q2522">
        <v>1</v>
      </c>
      <c r="R2522">
        <v>25</v>
      </c>
      <c r="S2522">
        <v>99</v>
      </c>
      <c r="T2522" t="s">
        <v>16</v>
      </c>
      <c r="U2522" t="s">
        <v>16</v>
      </c>
    </row>
    <row r="2523" spans="1:21" x14ac:dyDescent="0.45">
      <c r="A2523" t="s">
        <v>1914</v>
      </c>
      <c r="B2523" t="s">
        <v>933</v>
      </c>
      <c r="C2523" t="s">
        <v>1353</v>
      </c>
      <c r="D2523" t="s">
        <v>1916</v>
      </c>
      <c r="E2523">
        <v>1987</v>
      </c>
      <c r="F2523">
        <v>1987</v>
      </c>
      <c r="G2523" t="s">
        <v>17</v>
      </c>
      <c r="H2523">
        <v>2</v>
      </c>
      <c r="I2523">
        <v>100</v>
      </c>
      <c r="J2523" t="s">
        <v>17</v>
      </c>
      <c r="K2523">
        <v>0</v>
      </c>
      <c r="L2523">
        <v>0</v>
      </c>
      <c r="M2523" t="s">
        <v>16</v>
      </c>
      <c r="N2523">
        <v>29</v>
      </c>
      <c r="O2523">
        <v>29</v>
      </c>
      <c r="P2523">
        <v>0</v>
      </c>
      <c r="Q2523">
        <v>1</v>
      </c>
      <c r="R2523">
        <v>25</v>
      </c>
      <c r="S2523">
        <v>95</v>
      </c>
      <c r="T2523" t="s">
        <v>16</v>
      </c>
      <c r="U2523" t="s">
        <v>16</v>
      </c>
    </row>
    <row r="2524" spans="1:21" x14ac:dyDescent="0.45">
      <c r="A2524" t="s">
        <v>1914</v>
      </c>
      <c r="B2524" t="s">
        <v>933</v>
      </c>
      <c r="C2524" t="s">
        <v>1353</v>
      </c>
      <c r="D2524" t="s">
        <v>1916</v>
      </c>
      <c r="E2524">
        <v>1987</v>
      </c>
      <c r="F2524">
        <v>1987</v>
      </c>
      <c r="G2524" t="s">
        <v>17</v>
      </c>
      <c r="H2524">
        <v>2</v>
      </c>
      <c r="I2524">
        <v>100</v>
      </c>
      <c r="J2524" t="s">
        <v>17</v>
      </c>
      <c r="K2524">
        <v>0</v>
      </c>
      <c r="L2524">
        <v>0</v>
      </c>
      <c r="M2524" t="s">
        <v>16</v>
      </c>
      <c r="N2524">
        <v>32</v>
      </c>
      <c r="O2524">
        <v>32</v>
      </c>
      <c r="P2524">
        <v>0</v>
      </c>
      <c r="Q2524">
        <v>1</v>
      </c>
      <c r="R2524">
        <v>25</v>
      </c>
      <c r="S2524">
        <v>90</v>
      </c>
      <c r="T2524" t="s">
        <v>16</v>
      </c>
      <c r="U2524" t="s">
        <v>16</v>
      </c>
    </row>
    <row r="2525" spans="1:21" x14ac:dyDescent="0.45">
      <c r="A2525" t="s">
        <v>1914</v>
      </c>
      <c r="B2525" t="s">
        <v>933</v>
      </c>
      <c r="C2525" t="s">
        <v>1353</v>
      </c>
      <c r="D2525" t="s">
        <v>1916</v>
      </c>
      <c r="E2525">
        <v>1987</v>
      </c>
      <c r="F2525">
        <v>1987</v>
      </c>
      <c r="G2525" t="s">
        <v>17</v>
      </c>
      <c r="H2525">
        <v>2</v>
      </c>
      <c r="I2525">
        <v>100</v>
      </c>
      <c r="J2525" t="s">
        <v>17</v>
      </c>
      <c r="K2525">
        <v>0</v>
      </c>
      <c r="L2525">
        <v>0</v>
      </c>
      <c r="M2525" t="s">
        <v>16</v>
      </c>
      <c r="N2525">
        <v>26</v>
      </c>
      <c r="O2525">
        <v>26</v>
      </c>
      <c r="P2525">
        <v>0</v>
      </c>
      <c r="Q2525">
        <v>1</v>
      </c>
      <c r="R2525">
        <v>25</v>
      </c>
      <c r="S2525">
        <v>90</v>
      </c>
      <c r="T2525" t="s">
        <v>16</v>
      </c>
      <c r="U2525" t="s">
        <v>16</v>
      </c>
    </row>
    <row r="2526" spans="1:21" x14ac:dyDescent="0.45">
      <c r="A2526" t="s">
        <v>1914</v>
      </c>
      <c r="B2526" t="s">
        <v>933</v>
      </c>
      <c r="C2526" t="s">
        <v>1353</v>
      </c>
      <c r="D2526" t="s">
        <v>1916</v>
      </c>
      <c r="E2526">
        <v>1987</v>
      </c>
      <c r="F2526">
        <v>1987</v>
      </c>
      <c r="G2526" t="s">
        <v>17</v>
      </c>
      <c r="H2526">
        <v>2</v>
      </c>
      <c r="I2526">
        <v>100</v>
      </c>
      <c r="J2526" t="s">
        <v>17</v>
      </c>
      <c r="K2526">
        <v>0</v>
      </c>
      <c r="L2526">
        <v>0</v>
      </c>
      <c r="M2526" t="s">
        <v>16</v>
      </c>
      <c r="N2526">
        <v>43</v>
      </c>
      <c r="O2526">
        <v>43</v>
      </c>
      <c r="P2526">
        <v>0</v>
      </c>
      <c r="Q2526">
        <v>1</v>
      </c>
      <c r="R2526">
        <v>25</v>
      </c>
      <c r="S2526">
        <v>10</v>
      </c>
      <c r="T2526" t="s">
        <v>16</v>
      </c>
      <c r="U2526" t="s">
        <v>16</v>
      </c>
    </row>
    <row r="2527" spans="1:21" x14ac:dyDescent="0.45">
      <c r="A2527" t="s">
        <v>1917</v>
      </c>
      <c r="B2527" t="s">
        <v>816</v>
      </c>
      <c r="C2527" t="s">
        <v>1919</v>
      </c>
      <c r="D2527" t="s">
        <v>1918</v>
      </c>
      <c r="E2527">
        <v>1987</v>
      </c>
      <c r="F2527">
        <v>1987</v>
      </c>
      <c r="G2527" t="s">
        <v>17</v>
      </c>
      <c r="H2527" t="s">
        <v>16</v>
      </c>
      <c r="I2527">
        <v>0</v>
      </c>
      <c r="J2527" t="s">
        <v>17</v>
      </c>
      <c r="K2527">
        <v>0</v>
      </c>
      <c r="L2527">
        <v>0</v>
      </c>
      <c r="M2527">
        <v>20</v>
      </c>
      <c r="N2527">
        <v>20</v>
      </c>
      <c r="O2527">
        <v>20</v>
      </c>
      <c r="P2527" t="s">
        <v>16</v>
      </c>
      <c r="Q2527">
        <v>2</v>
      </c>
      <c r="R2527">
        <v>10</v>
      </c>
      <c r="S2527">
        <v>0</v>
      </c>
      <c r="T2527" t="s">
        <v>16</v>
      </c>
      <c r="U2527" t="s">
        <v>16</v>
      </c>
    </row>
    <row r="2528" spans="1:21" x14ac:dyDescent="0.45">
      <c r="A2528" t="s">
        <v>1917</v>
      </c>
      <c r="B2528" t="s">
        <v>816</v>
      </c>
      <c r="C2528" t="s">
        <v>1919</v>
      </c>
      <c r="D2528" t="s">
        <v>1918</v>
      </c>
      <c r="E2528">
        <v>1987</v>
      </c>
      <c r="F2528">
        <v>1987</v>
      </c>
      <c r="G2528" t="s">
        <v>17</v>
      </c>
      <c r="H2528">
        <v>5</v>
      </c>
      <c r="I2528">
        <v>120</v>
      </c>
      <c r="J2528" t="s">
        <v>17</v>
      </c>
      <c r="K2528">
        <v>0</v>
      </c>
      <c r="L2528">
        <v>0</v>
      </c>
      <c r="M2528">
        <v>20</v>
      </c>
      <c r="N2528">
        <v>20</v>
      </c>
      <c r="O2528">
        <v>20</v>
      </c>
      <c r="P2528" t="s">
        <v>16</v>
      </c>
      <c r="Q2528">
        <v>2</v>
      </c>
      <c r="R2528">
        <v>10</v>
      </c>
      <c r="S2528">
        <v>75</v>
      </c>
      <c r="T2528" t="s">
        <v>16</v>
      </c>
      <c r="U2528" t="s">
        <v>16</v>
      </c>
    </row>
    <row r="2529" spans="1:21" x14ac:dyDescent="0.45">
      <c r="A2529" t="s">
        <v>1920</v>
      </c>
      <c r="B2529" t="s">
        <v>1351</v>
      </c>
      <c r="C2529" t="s">
        <v>1921</v>
      </c>
      <c r="D2529" t="s">
        <v>1922</v>
      </c>
      <c r="E2529">
        <v>1988</v>
      </c>
      <c r="F2529">
        <v>1988</v>
      </c>
      <c r="G2529" t="s">
        <v>15</v>
      </c>
      <c r="H2529" t="s">
        <v>16</v>
      </c>
      <c r="I2529">
        <v>0</v>
      </c>
      <c r="J2529" t="s">
        <v>17</v>
      </c>
      <c r="K2529">
        <v>0</v>
      </c>
      <c r="L2529">
        <v>0</v>
      </c>
      <c r="M2529">
        <v>150</v>
      </c>
      <c r="N2529">
        <v>5</v>
      </c>
      <c r="O2529">
        <v>5</v>
      </c>
      <c r="P2529" t="s">
        <v>16</v>
      </c>
      <c r="Q2529">
        <v>3</v>
      </c>
      <c r="R2529">
        <v>100</v>
      </c>
      <c r="S2529">
        <v>100</v>
      </c>
      <c r="T2529" t="s">
        <v>16</v>
      </c>
      <c r="U2529" t="s">
        <v>16</v>
      </c>
    </row>
    <row r="2530" spans="1:21" x14ac:dyDescent="0.45">
      <c r="A2530" t="s">
        <v>1920</v>
      </c>
      <c r="B2530" t="s">
        <v>1351</v>
      </c>
      <c r="C2530" t="s">
        <v>1921</v>
      </c>
      <c r="D2530" t="s">
        <v>1922</v>
      </c>
      <c r="E2530">
        <v>1988</v>
      </c>
      <c r="F2530">
        <v>1988</v>
      </c>
      <c r="G2530" t="s">
        <v>15</v>
      </c>
      <c r="H2530" t="s">
        <v>16</v>
      </c>
      <c r="I2530">
        <v>0</v>
      </c>
      <c r="J2530" t="s">
        <v>17</v>
      </c>
      <c r="K2530">
        <v>0</v>
      </c>
      <c r="L2530">
        <v>0</v>
      </c>
      <c r="M2530">
        <v>150</v>
      </c>
      <c r="N2530">
        <v>20</v>
      </c>
      <c r="O2530">
        <v>20</v>
      </c>
      <c r="P2530" t="s">
        <v>16</v>
      </c>
      <c r="Q2530">
        <v>3</v>
      </c>
      <c r="R2530">
        <v>100</v>
      </c>
      <c r="S2530">
        <v>38</v>
      </c>
      <c r="T2530" t="s">
        <v>16</v>
      </c>
      <c r="U2530" t="s">
        <v>16</v>
      </c>
    </row>
    <row r="2531" spans="1:21" x14ac:dyDescent="0.45">
      <c r="A2531" t="s">
        <v>1920</v>
      </c>
      <c r="B2531" t="s">
        <v>1236</v>
      </c>
      <c r="C2531" t="s">
        <v>1921</v>
      </c>
      <c r="D2531" t="s">
        <v>1922</v>
      </c>
      <c r="E2531">
        <v>1988</v>
      </c>
      <c r="F2531">
        <v>1988</v>
      </c>
      <c r="G2531" t="s">
        <v>15</v>
      </c>
      <c r="H2531" t="s">
        <v>16</v>
      </c>
      <c r="I2531">
        <v>0</v>
      </c>
      <c r="J2531" t="s">
        <v>17</v>
      </c>
      <c r="K2531">
        <v>0</v>
      </c>
      <c r="L2531">
        <v>0</v>
      </c>
      <c r="M2531">
        <v>150</v>
      </c>
      <c r="N2531">
        <v>5</v>
      </c>
      <c r="O2531">
        <v>5</v>
      </c>
      <c r="P2531" t="s">
        <v>16</v>
      </c>
      <c r="Q2531">
        <v>3</v>
      </c>
      <c r="R2531">
        <v>100</v>
      </c>
      <c r="S2531">
        <v>100</v>
      </c>
      <c r="T2531" t="s">
        <v>16</v>
      </c>
      <c r="U2531" t="s">
        <v>16</v>
      </c>
    </row>
    <row r="2532" spans="1:21" x14ac:dyDescent="0.45">
      <c r="A2532" t="s">
        <v>1923</v>
      </c>
      <c r="B2532" t="s">
        <v>1056</v>
      </c>
      <c r="C2532" t="s">
        <v>1926</v>
      </c>
      <c r="D2532" t="s">
        <v>1927</v>
      </c>
      <c r="E2532">
        <v>1988</v>
      </c>
      <c r="F2532">
        <v>1988</v>
      </c>
      <c r="G2532" t="s">
        <v>15</v>
      </c>
      <c r="H2532" t="s">
        <v>16</v>
      </c>
      <c r="I2532">
        <v>0</v>
      </c>
      <c r="J2532" t="s">
        <v>17</v>
      </c>
      <c r="K2532">
        <v>0</v>
      </c>
      <c r="L2532">
        <v>0</v>
      </c>
      <c r="M2532">
        <v>14</v>
      </c>
      <c r="N2532">
        <v>15</v>
      </c>
      <c r="O2532">
        <v>15</v>
      </c>
      <c r="P2532">
        <v>24</v>
      </c>
      <c r="Q2532">
        <v>2</v>
      </c>
      <c r="R2532">
        <v>50</v>
      </c>
      <c r="S2532">
        <v>93</v>
      </c>
      <c r="T2532" t="s">
        <v>16</v>
      </c>
      <c r="U2532" t="s">
        <v>16</v>
      </c>
    </row>
    <row r="2533" spans="1:21" x14ac:dyDescent="0.45">
      <c r="A2533" t="s">
        <v>1923</v>
      </c>
      <c r="B2533" t="s">
        <v>1412</v>
      </c>
      <c r="C2533" t="s">
        <v>1926</v>
      </c>
      <c r="D2533" t="s">
        <v>1927</v>
      </c>
      <c r="E2533">
        <v>1988</v>
      </c>
      <c r="F2533">
        <v>1988</v>
      </c>
      <c r="G2533" t="s">
        <v>15</v>
      </c>
      <c r="H2533" t="s">
        <v>16</v>
      </c>
      <c r="I2533">
        <v>0</v>
      </c>
      <c r="J2533" t="s">
        <v>17</v>
      </c>
      <c r="K2533">
        <v>0</v>
      </c>
      <c r="L2533">
        <v>0</v>
      </c>
      <c r="M2533">
        <v>14</v>
      </c>
      <c r="N2533">
        <v>15</v>
      </c>
      <c r="O2533">
        <v>15</v>
      </c>
      <c r="P2533">
        <v>24</v>
      </c>
      <c r="Q2533">
        <v>2</v>
      </c>
      <c r="R2533">
        <v>50</v>
      </c>
      <c r="S2533">
        <v>82</v>
      </c>
      <c r="T2533" t="s">
        <v>16</v>
      </c>
      <c r="U2533" t="s">
        <v>16</v>
      </c>
    </row>
    <row r="2534" spans="1:21" x14ac:dyDescent="0.45">
      <c r="A2534" t="s">
        <v>1923</v>
      </c>
      <c r="B2534" t="s">
        <v>1924</v>
      </c>
      <c r="C2534" t="s">
        <v>1926</v>
      </c>
      <c r="D2534" t="s">
        <v>1927</v>
      </c>
      <c r="E2534">
        <v>1988</v>
      </c>
      <c r="F2534">
        <v>1988</v>
      </c>
      <c r="G2534" t="s">
        <v>15</v>
      </c>
      <c r="H2534" t="s">
        <v>16</v>
      </c>
      <c r="I2534">
        <v>0</v>
      </c>
      <c r="J2534" t="s">
        <v>17</v>
      </c>
      <c r="K2534">
        <v>0</v>
      </c>
      <c r="L2534">
        <v>0</v>
      </c>
      <c r="M2534">
        <v>14</v>
      </c>
      <c r="N2534">
        <v>15</v>
      </c>
      <c r="O2534">
        <v>15</v>
      </c>
      <c r="P2534">
        <v>24</v>
      </c>
      <c r="Q2534">
        <v>2</v>
      </c>
      <c r="R2534">
        <v>50</v>
      </c>
      <c r="S2534">
        <v>64</v>
      </c>
      <c r="T2534" t="s">
        <v>16</v>
      </c>
      <c r="U2534" t="s">
        <v>16</v>
      </c>
    </row>
    <row r="2535" spans="1:21" x14ac:dyDescent="0.45">
      <c r="A2535" t="s">
        <v>1923</v>
      </c>
      <c r="B2535" t="s">
        <v>58</v>
      </c>
      <c r="C2535" t="s">
        <v>1926</v>
      </c>
      <c r="D2535" t="s">
        <v>1927</v>
      </c>
      <c r="E2535">
        <v>1988</v>
      </c>
      <c r="F2535">
        <v>1988</v>
      </c>
      <c r="G2535" t="s">
        <v>15</v>
      </c>
      <c r="H2535" t="s">
        <v>16</v>
      </c>
      <c r="I2535">
        <v>0</v>
      </c>
      <c r="J2535" t="s">
        <v>17</v>
      </c>
      <c r="K2535">
        <v>0</v>
      </c>
      <c r="L2535">
        <v>0</v>
      </c>
      <c r="M2535">
        <v>14</v>
      </c>
      <c r="N2535">
        <v>15</v>
      </c>
      <c r="O2535">
        <v>15</v>
      </c>
      <c r="P2535">
        <v>24</v>
      </c>
      <c r="Q2535">
        <v>2</v>
      </c>
      <c r="R2535">
        <v>50</v>
      </c>
      <c r="S2535">
        <v>100</v>
      </c>
      <c r="T2535" t="s">
        <v>16</v>
      </c>
      <c r="U2535" t="s">
        <v>16</v>
      </c>
    </row>
    <row r="2536" spans="1:21" x14ac:dyDescent="0.45">
      <c r="A2536" t="s">
        <v>1923</v>
      </c>
      <c r="B2536" t="s">
        <v>616</v>
      </c>
      <c r="C2536" t="s">
        <v>1926</v>
      </c>
      <c r="D2536" t="s">
        <v>1927</v>
      </c>
      <c r="E2536">
        <v>1988</v>
      </c>
      <c r="F2536">
        <v>1988</v>
      </c>
      <c r="G2536" t="s">
        <v>15</v>
      </c>
      <c r="H2536" t="s">
        <v>16</v>
      </c>
      <c r="I2536">
        <v>0</v>
      </c>
      <c r="J2536" t="s">
        <v>17</v>
      </c>
      <c r="K2536">
        <v>0</v>
      </c>
      <c r="L2536">
        <v>0</v>
      </c>
      <c r="M2536">
        <v>14</v>
      </c>
      <c r="N2536">
        <v>15</v>
      </c>
      <c r="O2536">
        <v>15</v>
      </c>
      <c r="P2536">
        <v>24</v>
      </c>
      <c r="Q2536">
        <v>2</v>
      </c>
      <c r="R2536">
        <v>50</v>
      </c>
      <c r="S2536">
        <v>54</v>
      </c>
      <c r="T2536" t="s">
        <v>16</v>
      </c>
      <c r="U2536" t="s">
        <v>16</v>
      </c>
    </row>
    <row r="2537" spans="1:21" x14ac:dyDescent="0.45">
      <c r="A2537" t="s">
        <v>1923</v>
      </c>
      <c r="B2537" t="s">
        <v>1661</v>
      </c>
      <c r="C2537" t="s">
        <v>1926</v>
      </c>
      <c r="D2537" t="s">
        <v>1927</v>
      </c>
      <c r="E2537">
        <v>1988</v>
      </c>
      <c r="F2537">
        <v>1988</v>
      </c>
      <c r="G2537" t="s">
        <v>15</v>
      </c>
      <c r="H2537" t="s">
        <v>16</v>
      </c>
      <c r="I2537">
        <v>0</v>
      </c>
      <c r="J2537" t="s">
        <v>17</v>
      </c>
      <c r="K2537">
        <v>0</v>
      </c>
      <c r="L2537">
        <v>0</v>
      </c>
      <c r="M2537">
        <v>14</v>
      </c>
      <c r="N2537">
        <v>15</v>
      </c>
      <c r="O2537">
        <v>15</v>
      </c>
      <c r="P2537">
        <v>24</v>
      </c>
      <c r="Q2537">
        <v>2</v>
      </c>
      <c r="R2537">
        <v>50</v>
      </c>
      <c r="S2537">
        <v>90</v>
      </c>
      <c r="T2537" t="s">
        <v>16</v>
      </c>
      <c r="U2537" t="s">
        <v>16</v>
      </c>
    </row>
    <row r="2538" spans="1:21" x14ac:dyDescent="0.45">
      <c r="A2538" t="s">
        <v>1923</v>
      </c>
      <c r="B2538" t="s">
        <v>747</v>
      </c>
      <c r="C2538" t="s">
        <v>1926</v>
      </c>
      <c r="D2538" t="s">
        <v>1927</v>
      </c>
      <c r="E2538">
        <v>1988</v>
      </c>
      <c r="F2538">
        <v>1988</v>
      </c>
      <c r="G2538" t="s">
        <v>15</v>
      </c>
      <c r="H2538" t="s">
        <v>16</v>
      </c>
      <c r="I2538">
        <v>0</v>
      </c>
      <c r="J2538" t="s">
        <v>17</v>
      </c>
      <c r="K2538">
        <v>0</v>
      </c>
      <c r="L2538">
        <v>0</v>
      </c>
      <c r="M2538">
        <v>14</v>
      </c>
      <c r="N2538">
        <v>15</v>
      </c>
      <c r="O2538">
        <v>15</v>
      </c>
      <c r="P2538">
        <v>24</v>
      </c>
      <c r="Q2538">
        <v>2</v>
      </c>
      <c r="R2538">
        <v>50</v>
      </c>
      <c r="S2538">
        <v>93</v>
      </c>
      <c r="T2538" t="s">
        <v>16</v>
      </c>
      <c r="U2538" t="s">
        <v>16</v>
      </c>
    </row>
    <row r="2539" spans="1:21" x14ac:dyDescent="0.45">
      <c r="A2539" t="s">
        <v>1923</v>
      </c>
      <c r="B2539" t="s">
        <v>72</v>
      </c>
      <c r="C2539" t="s">
        <v>1926</v>
      </c>
      <c r="D2539" t="s">
        <v>1927</v>
      </c>
      <c r="E2539">
        <v>1988</v>
      </c>
      <c r="F2539">
        <v>1988</v>
      </c>
      <c r="G2539" t="s">
        <v>15</v>
      </c>
      <c r="H2539" t="s">
        <v>16</v>
      </c>
      <c r="I2539">
        <v>0</v>
      </c>
      <c r="J2539" t="s">
        <v>17</v>
      </c>
      <c r="K2539">
        <v>0</v>
      </c>
      <c r="L2539">
        <v>0</v>
      </c>
      <c r="M2539">
        <v>14</v>
      </c>
      <c r="N2539">
        <v>15</v>
      </c>
      <c r="O2539">
        <v>15</v>
      </c>
      <c r="P2539">
        <v>24</v>
      </c>
      <c r="Q2539">
        <v>2</v>
      </c>
      <c r="R2539">
        <v>50</v>
      </c>
      <c r="S2539">
        <v>92</v>
      </c>
      <c r="T2539" t="s">
        <v>16</v>
      </c>
      <c r="U2539" t="s">
        <v>16</v>
      </c>
    </row>
    <row r="2540" spans="1:21" x14ac:dyDescent="0.45">
      <c r="A2540" t="s">
        <v>1923</v>
      </c>
      <c r="B2540" t="s">
        <v>1925</v>
      </c>
      <c r="C2540" t="s">
        <v>1926</v>
      </c>
      <c r="D2540" t="s">
        <v>1927</v>
      </c>
      <c r="E2540">
        <v>1988</v>
      </c>
      <c r="F2540">
        <v>1988</v>
      </c>
      <c r="G2540" t="s">
        <v>15</v>
      </c>
      <c r="H2540" t="s">
        <v>16</v>
      </c>
      <c r="I2540">
        <v>0</v>
      </c>
      <c r="J2540" t="s">
        <v>17</v>
      </c>
      <c r="K2540">
        <v>0</v>
      </c>
      <c r="L2540">
        <v>0</v>
      </c>
      <c r="M2540">
        <v>14</v>
      </c>
      <c r="N2540">
        <v>15</v>
      </c>
      <c r="O2540">
        <v>15</v>
      </c>
      <c r="P2540">
        <v>24</v>
      </c>
      <c r="Q2540">
        <v>2</v>
      </c>
      <c r="R2540">
        <v>50</v>
      </c>
      <c r="S2540">
        <v>1</v>
      </c>
      <c r="T2540" t="s">
        <v>16</v>
      </c>
      <c r="U2540" t="s">
        <v>16</v>
      </c>
    </row>
    <row r="2541" spans="1:21" x14ac:dyDescent="0.45">
      <c r="A2541" t="s">
        <v>1923</v>
      </c>
      <c r="B2541" t="s">
        <v>1056</v>
      </c>
      <c r="C2541" t="s">
        <v>1926</v>
      </c>
      <c r="D2541" t="s">
        <v>1927</v>
      </c>
      <c r="E2541">
        <v>1988</v>
      </c>
      <c r="F2541">
        <v>1988</v>
      </c>
      <c r="G2541" t="s">
        <v>15</v>
      </c>
      <c r="H2541" t="s">
        <v>16</v>
      </c>
      <c r="I2541">
        <v>0</v>
      </c>
      <c r="J2541" t="s">
        <v>17</v>
      </c>
      <c r="K2541">
        <v>0</v>
      </c>
      <c r="L2541">
        <v>0</v>
      </c>
      <c r="M2541">
        <v>14</v>
      </c>
      <c r="N2541">
        <v>20</v>
      </c>
      <c r="O2541">
        <v>10</v>
      </c>
      <c r="P2541">
        <v>24</v>
      </c>
      <c r="Q2541">
        <v>2</v>
      </c>
      <c r="R2541">
        <v>50</v>
      </c>
      <c r="S2541">
        <v>93</v>
      </c>
      <c r="T2541" t="s">
        <v>16</v>
      </c>
      <c r="U2541" t="s">
        <v>16</v>
      </c>
    </row>
    <row r="2542" spans="1:21" x14ac:dyDescent="0.45">
      <c r="A2542" t="s">
        <v>1923</v>
      </c>
      <c r="B2542" t="s">
        <v>1412</v>
      </c>
      <c r="C2542" t="s">
        <v>1926</v>
      </c>
      <c r="D2542" t="s">
        <v>1927</v>
      </c>
      <c r="E2542">
        <v>1988</v>
      </c>
      <c r="F2542">
        <v>1988</v>
      </c>
      <c r="G2542" t="s">
        <v>15</v>
      </c>
      <c r="H2542" t="s">
        <v>16</v>
      </c>
      <c r="I2542">
        <v>0</v>
      </c>
      <c r="J2542" t="s">
        <v>17</v>
      </c>
      <c r="K2542">
        <v>0</v>
      </c>
      <c r="L2542">
        <v>0</v>
      </c>
      <c r="M2542">
        <v>14</v>
      </c>
      <c r="N2542">
        <v>20</v>
      </c>
      <c r="O2542">
        <v>10</v>
      </c>
      <c r="P2542">
        <v>24</v>
      </c>
      <c r="Q2542">
        <v>2</v>
      </c>
      <c r="R2542">
        <v>50</v>
      </c>
      <c r="S2542">
        <v>85</v>
      </c>
      <c r="T2542" t="s">
        <v>16</v>
      </c>
      <c r="U2542" t="s">
        <v>16</v>
      </c>
    </row>
    <row r="2543" spans="1:21" x14ac:dyDescent="0.45">
      <c r="A2543" t="s">
        <v>1923</v>
      </c>
      <c r="B2543" t="s">
        <v>1924</v>
      </c>
      <c r="C2543" t="s">
        <v>1926</v>
      </c>
      <c r="D2543" t="s">
        <v>1927</v>
      </c>
      <c r="E2543">
        <v>1988</v>
      </c>
      <c r="F2543">
        <v>1988</v>
      </c>
      <c r="G2543" t="s">
        <v>15</v>
      </c>
      <c r="H2543" t="s">
        <v>16</v>
      </c>
      <c r="I2543">
        <v>0</v>
      </c>
      <c r="J2543" t="s">
        <v>17</v>
      </c>
      <c r="K2543">
        <v>0</v>
      </c>
      <c r="L2543">
        <v>0</v>
      </c>
      <c r="M2543">
        <v>14</v>
      </c>
      <c r="N2543">
        <v>20</v>
      </c>
      <c r="O2543">
        <v>10</v>
      </c>
      <c r="P2543">
        <v>24</v>
      </c>
      <c r="Q2543">
        <v>2</v>
      </c>
      <c r="R2543">
        <v>50</v>
      </c>
      <c r="S2543">
        <v>99</v>
      </c>
      <c r="T2543" t="s">
        <v>16</v>
      </c>
      <c r="U2543" t="s">
        <v>16</v>
      </c>
    </row>
    <row r="2544" spans="1:21" x14ac:dyDescent="0.45">
      <c r="A2544" t="s">
        <v>1923</v>
      </c>
      <c r="B2544" t="s">
        <v>58</v>
      </c>
      <c r="C2544" t="s">
        <v>1926</v>
      </c>
      <c r="D2544" t="s">
        <v>1927</v>
      </c>
      <c r="E2544">
        <v>1988</v>
      </c>
      <c r="F2544">
        <v>1988</v>
      </c>
      <c r="G2544" t="s">
        <v>15</v>
      </c>
      <c r="H2544" t="s">
        <v>16</v>
      </c>
      <c r="I2544">
        <v>0</v>
      </c>
      <c r="J2544" t="s">
        <v>17</v>
      </c>
      <c r="K2544">
        <v>0</v>
      </c>
      <c r="L2544">
        <v>0</v>
      </c>
      <c r="M2544">
        <v>14</v>
      </c>
      <c r="N2544">
        <v>20</v>
      </c>
      <c r="O2544">
        <v>10</v>
      </c>
      <c r="P2544">
        <v>24</v>
      </c>
      <c r="Q2544">
        <v>2</v>
      </c>
      <c r="R2544">
        <v>50</v>
      </c>
      <c r="S2544">
        <v>100</v>
      </c>
      <c r="T2544" t="s">
        <v>16</v>
      </c>
      <c r="U2544" t="s">
        <v>16</v>
      </c>
    </row>
    <row r="2545" spans="1:21" x14ac:dyDescent="0.45">
      <c r="A2545" t="s">
        <v>1923</v>
      </c>
      <c r="B2545" t="s">
        <v>616</v>
      </c>
      <c r="C2545" t="s">
        <v>1926</v>
      </c>
      <c r="D2545" t="s">
        <v>1927</v>
      </c>
      <c r="E2545">
        <v>1988</v>
      </c>
      <c r="F2545">
        <v>1988</v>
      </c>
      <c r="G2545" t="s">
        <v>15</v>
      </c>
      <c r="H2545" t="s">
        <v>16</v>
      </c>
      <c r="I2545">
        <v>0</v>
      </c>
      <c r="J2545" t="s">
        <v>17</v>
      </c>
      <c r="K2545">
        <v>0</v>
      </c>
      <c r="L2545">
        <v>0</v>
      </c>
      <c r="M2545">
        <v>14</v>
      </c>
      <c r="N2545">
        <v>20</v>
      </c>
      <c r="O2545">
        <v>10</v>
      </c>
      <c r="P2545">
        <v>24</v>
      </c>
      <c r="Q2545">
        <v>2</v>
      </c>
      <c r="R2545">
        <v>50</v>
      </c>
      <c r="S2545">
        <v>39</v>
      </c>
      <c r="T2545" t="s">
        <v>16</v>
      </c>
      <c r="U2545" t="s">
        <v>16</v>
      </c>
    </row>
    <row r="2546" spans="1:21" x14ac:dyDescent="0.45">
      <c r="A2546" t="s">
        <v>1923</v>
      </c>
      <c r="B2546" t="s">
        <v>1661</v>
      </c>
      <c r="C2546" t="s">
        <v>1926</v>
      </c>
      <c r="D2546" t="s">
        <v>1927</v>
      </c>
      <c r="E2546">
        <v>1988</v>
      </c>
      <c r="F2546">
        <v>1988</v>
      </c>
      <c r="G2546" t="s">
        <v>15</v>
      </c>
      <c r="H2546" t="s">
        <v>16</v>
      </c>
      <c r="I2546">
        <v>0</v>
      </c>
      <c r="J2546" t="s">
        <v>17</v>
      </c>
      <c r="K2546">
        <v>0</v>
      </c>
      <c r="L2546">
        <v>0</v>
      </c>
      <c r="M2546">
        <v>14</v>
      </c>
      <c r="N2546">
        <v>20</v>
      </c>
      <c r="O2546">
        <v>10</v>
      </c>
      <c r="P2546">
        <v>24</v>
      </c>
      <c r="Q2546">
        <v>2</v>
      </c>
      <c r="R2546">
        <v>50</v>
      </c>
      <c r="S2546">
        <v>95</v>
      </c>
      <c r="T2546" t="s">
        <v>16</v>
      </c>
      <c r="U2546" t="s">
        <v>16</v>
      </c>
    </row>
    <row r="2547" spans="1:21" x14ac:dyDescent="0.45">
      <c r="A2547" t="s">
        <v>1923</v>
      </c>
      <c r="B2547" t="s">
        <v>747</v>
      </c>
      <c r="C2547" t="s">
        <v>1926</v>
      </c>
      <c r="D2547" t="s">
        <v>1927</v>
      </c>
      <c r="E2547">
        <v>1988</v>
      </c>
      <c r="F2547">
        <v>1988</v>
      </c>
      <c r="G2547" t="s">
        <v>15</v>
      </c>
      <c r="H2547" t="s">
        <v>16</v>
      </c>
      <c r="I2547">
        <v>0</v>
      </c>
      <c r="J2547" t="s">
        <v>17</v>
      </c>
      <c r="K2547">
        <v>0</v>
      </c>
      <c r="L2547">
        <v>0</v>
      </c>
      <c r="M2547">
        <v>14</v>
      </c>
      <c r="N2547">
        <v>20</v>
      </c>
      <c r="O2547">
        <v>10</v>
      </c>
      <c r="P2547">
        <v>24</v>
      </c>
      <c r="Q2547">
        <v>2</v>
      </c>
      <c r="R2547">
        <v>50</v>
      </c>
      <c r="S2547">
        <v>97</v>
      </c>
      <c r="T2547" t="s">
        <v>16</v>
      </c>
      <c r="U2547" t="s">
        <v>16</v>
      </c>
    </row>
    <row r="2548" spans="1:21" x14ac:dyDescent="0.45">
      <c r="A2548" t="s">
        <v>1923</v>
      </c>
      <c r="B2548" t="s">
        <v>72</v>
      </c>
      <c r="C2548" t="s">
        <v>1926</v>
      </c>
      <c r="D2548" t="s">
        <v>1927</v>
      </c>
      <c r="E2548">
        <v>1988</v>
      </c>
      <c r="F2548">
        <v>1988</v>
      </c>
      <c r="G2548" t="s">
        <v>15</v>
      </c>
      <c r="H2548" t="s">
        <v>16</v>
      </c>
      <c r="I2548">
        <v>0</v>
      </c>
      <c r="J2548" t="s">
        <v>17</v>
      </c>
      <c r="K2548">
        <v>0</v>
      </c>
      <c r="L2548">
        <v>0</v>
      </c>
      <c r="M2548">
        <v>14</v>
      </c>
      <c r="N2548">
        <v>20</v>
      </c>
      <c r="O2548">
        <v>10</v>
      </c>
      <c r="P2548">
        <v>24</v>
      </c>
      <c r="Q2548">
        <v>2</v>
      </c>
      <c r="R2548">
        <v>50</v>
      </c>
      <c r="S2548">
        <v>97</v>
      </c>
      <c r="T2548" t="s">
        <v>16</v>
      </c>
      <c r="U2548" t="s">
        <v>16</v>
      </c>
    </row>
    <row r="2549" spans="1:21" x14ac:dyDescent="0.45">
      <c r="A2549" t="s">
        <v>1923</v>
      </c>
      <c r="B2549" t="s">
        <v>1925</v>
      </c>
      <c r="C2549" t="s">
        <v>1926</v>
      </c>
      <c r="D2549" t="s">
        <v>1927</v>
      </c>
      <c r="E2549">
        <v>1988</v>
      </c>
      <c r="F2549">
        <v>1988</v>
      </c>
      <c r="G2549" t="s">
        <v>15</v>
      </c>
      <c r="H2549" t="s">
        <v>16</v>
      </c>
      <c r="I2549">
        <v>0</v>
      </c>
      <c r="J2549" t="s">
        <v>17</v>
      </c>
      <c r="K2549">
        <v>0</v>
      </c>
      <c r="L2549">
        <v>0</v>
      </c>
      <c r="M2549">
        <v>14</v>
      </c>
      <c r="N2549">
        <v>20</v>
      </c>
      <c r="O2549">
        <v>10</v>
      </c>
      <c r="P2549">
        <v>24</v>
      </c>
      <c r="Q2549">
        <v>2</v>
      </c>
      <c r="R2549">
        <v>50</v>
      </c>
      <c r="S2549">
        <v>86</v>
      </c>
      <c r="T2549" t="s">
        <v>16</v>
      </c>
      <c r="U2549" t="s">
        <v>16</v>
      </c>
    </row>
    <row r="2550" spans="1:21" x14ac:dyDescent="0.45">
      <c r="A2550" t="s">
        <v>1923</v>
      </c>
      <c r="B2550" t="s">
        <v>1056</v>
      </c>
      <c r="C2550" t="s">
        <v>1926</v>
      </c>
      <c r="D2550" t="s">
        <v>1927</v>
      </c>
      <c r="E2550">
        <v>1988</v>
      </c>
      <c r="F2550">
        <v>1988</v>
      </c>
      <c r="G2550" t="s">
        <v>15</v>
      </c>
      <c r="H2550" t="s">
        <v>16</v>
      </c>
      <c r="I2550">
        <v>0</v>
      </c>
      <c r="J2550" t="s">
        <v>17</v>
      </c>
      <c r="K2550">
        <v>0</v>
      </c>
      <c r="L2550">
        <v>0</v>
      </c>
      <c r="M2550">
        <v>14</v>
      </c>
      <c r="N2550">
        <v>15</v>
      </c>
      <c r="O2550">
        <v>15</v>
      </c>
      <c r="P2550">
        <v>12</v>
      </c>
      <c r="Q2550">
        <v>2</v>
      </c>
      <c r="R2550">
        <v>50</v>
      </c>
      <c r="S2550">
        <v>91</v>
      </c>
      <c r="T2550" t="s">
        <v>16</v>
      </c>
      <c r="U2550" t="s">
        <v>16</v>
      </c>
    </row>
    <row r="2551" spans="1:21" x14ac:dyDescent="0.45">
      <c r="A2551" t="s">
        <v>1923</v>
      </c>
      <c r="B2551" t="s">
        <v>1412</v>
      </c>
      <c r="C2551" t="s">
        <v>1926</v>
      </c>
      <c r="D2551" t="s">
        <v>1927</v>
      </c>
      <c r="E2551">
        <v>1988</v>
      </c>
      <c r="F2551">
        <v>1988</v>
      </c>
      <c r="G2551" t="s">
        <v>15</v>
      </c>
      <c r="H2551" t="s">
        <v>16</v>
      </c>
      <c r="I2551">
        <v>0</v>
      </c>
      <c r="J2551" t="s">
        <v>17</v>
      </c>
      <c r="K2551">
        <v>0</v>
      </c>
      <c r="L2551">
        <v>0</v>
      </c>
      <c r="M2551">
        <v>14</v>
      </c>
      <c r="N2551">
        <v>15</v>
      </c>
      <c r="O2551">
        <v>15</v>
      </c>
      <c r="P2551">
        <v>12</v>
      </c>
      <c r="Q2551">
        <v>2</v>
      </c>
      <c r="R2551">
        <v>50</v>
      </c>
      <c r="S2551">
        <v>86</v>
      </c>
      <c r="T2551" t="s">
        <v>16</v>
      </c>
      <c r="U2551" t="s">
        <v>16</v>
      </c>
    </row>
    <row r="2552" spans="1:21" x14ac:dyDescent="0.45">
      <c r="A2552" t="s">
        <v>1923</v>
      </c>
      <c r="B2552" t="s">
        <v>1924</v>
      </c>
      <c r="C2552" t="s">
        <v>1926</v>
      </c>
      <c r="D2552" t="s">
        <v>1927</v>
      </c>
      <c r="E2552">
        <v>1988</v>
      </c>
      <c r="F2552">
        <v>1988</v>
      </c>
      <c r="G2552" t="s">
        <v>15</v>
      </c>
      <c r="H2552" t="s">
        <v>16</v>
      </c>
      <c r="I2552">
        <v>0</v>
      </c>
      <c r="J2552" t="s">
        <v>17</v>
      </c>
      <c r="K2552">
        <v>0</v>
      </c>
      <c r="L2552">
        <v>0</v>
      </c>
      <c r="M2552">
        <v>14</v>
      </c>
      <c r="N2552">
        <v>15</v>
      </c>
      <c r="O2552">
        <v>15</v>
      </c>
      <c r="P2552">
        <v>12</v>
      </c>
      <c r="Q2552">
        <v>2</v>
      </c>
      <c r="R2552">
        <v>50</v>
      </c>
      <c r="S2552">
        <v>97</v>
      </c>
      <c r="T2552" t="s">
        <v>16</v>
      </c>
      <c r="U2552" t="s">
        <v>16</v>
      </c>
    </row>
    <row r="2553" spans="1:21" x14ac:dyDescent="0.45">
      <c r="A2553" t="s">
        <v>1923</v>
      </c>
      <c r="B2553" t="s">
        <v>58</v>
      </c>
      <c r="C2553" t="s">
        <v>1926</v>
      </c>
      <c r="D2553" t="s">
        <v>1927</v>
      </c>
      <c r="E2553">
        <v>1988</v>
      </c>
      <c r="F2553">
        <v>1988</v>
      </c>
      <c r="G2553" t="s">
        <v>15</v>
      </c>
      <c r="H2553" t="s">
        <v>16</v>
      </c>
      <c r="I2553">
        <v>0</v>
      </c>
      <c r="J2553" t="s">
        <v>17</v>
      </c>
      <c r="K2553">
        <v>0</v>
      </c>
      <c r="L2553">
        <v>0</v>
      </c>
      <c r="M2553">
        <v>14</v>
      </c>
      <c r="N2553">
        <v>15</v>
      </c>
      <c r="O2553">
        <v>15</v>
      </c>
      <c r="P2553">
        <v>12</v>
      </c>
      <c r="Q2553">
        <v>2</v>
      </c>
      <c r="R2553">
        <v>50</v>
      </c>
      <c r="S2553">
        <v>99</v>
      </c>
      <c r="T2553" t="s">
        <v>16</v>
      </c>
      <c r="U2553" t="s">
        <v>16</v>
      </c>
    </row>
    <row r="2554" spans="1:21" x14ac:dyDescent="0.45">
      <c r="A2554" t="s">
        <v>1923</v>
      </c>
      <c r="B2554" t="s">
        <v>616</v>
      </c>
      <c r="C2554" t="s">
        <v>1926</v>
      </c>
      <c r="D2554" t="s">
        <v>1927</v>
      </c>
      <c r="E2554">
        <v>1988</v>
      </c>
      <c r="F2554">
        <v>1988</v>
      </c>
      <c r="G2554" t="s">
        <v>15</v>
      </c>
      <c r="H2554" t="s">
        <v>16</v>
      </c>
      <c r="I2554">
        <v>0</v>
      </c>
      <c r="J2554" t="s">
        <v>17</v>
      </c>
      <c r="K2554">
        <v>0</v>
      </c>
      <c r="L2554">
        <v>0</v>
      </c>
      <c r="M2554">
        <v>14</v>
      </c>
      <c r="N2554">
        <v>15</v>
      </c>
      <c r="O2554">
        <v>15</v>
      </c>
      <c r="P2554">
        <v>12</v>
      </c>
      <c r="Q2554">
        <v>2</v>
      </c>
      <c r="R2554">
        <v>50</v>
      </c>
      <c r="S2554">
        <v>36</v>
      </c>
      <c r="T2554" t="s">
        <v>16</v>
      </c>
      <c r="U2554" t="s">
        <v>16</v>
      </c>
    </row>
    <row r="2555" spans="1:21" x14ac:dyDescent="0.45">
      <c r="A2555" t="s">
        <v>1923</v>
      </c>
      <c r="B2555" t="s">
        <v>1661</v>
      </c>
      <c r="C2555" t="s">
        <v>1926</v>
      </c>
      <c r="D2555" t="s">
        <v>1927</v>
      </c>
      <c r="E2555">
        <v>1988</v>
      </c>
      <c r="F2555">
        <v>1988</v>
      </c>
      <c r="G2555" t="s">
        <v>15</v>
      </c>
      <c r="H2555" t="s">
        <v>16</v>
      </c>
      <c r="I2555">
        <v>0</v>
      </c>
      <c r="J2555" t="s">
        <v>17</v>
      </c>
      <c r="K2555">
        <v>0</v>
      </c>
      <c r="L2555">
        <v>0</v>
      </c>
      <c r="M2555">
        <v>14</v>
      </c>
      <c r="N2555">
        <v>15</v>
      </c>
      <c r="O2555">
        <v>15</v>
      </c>
      <c r="P2555">
        <v>12</v>
      </c>
      <c r="Q2555">
        <v>2</v>
      </c>
      <c r="R2555">
        <v>50</v>
      </c>
      <c r="S2555">
        <v>94</v>
      </c>
      <c r="T2555" t="s">
        <v>16</v>
      </c>
      <c r="U2555" t="s">
        <v>16</v>
      </c>
    </row>
    <row r="2556" spans="1:21" x14ac:dyDescent="0.45">
      <c r="A2556" t="s">
        <v>1923</v>
      </c>
      <c r="B2556" t="s">
        <v>747</v>
      </c>
      <c r="C2556" t="s">
        <v>1926</v>
      </c>
      <c r="D2556" t="s">
        <v>1927</v>
      </c>
      <c r="E2556">
        <v>1988</v>
      </c>
      <c r="F2556">
        <v>1988</v>
      </c>
      <c r="G2556" t="s">
        <v>15</v>
      </c>
      <c r="H2556" t="s">
        <v>16</v>
      </c>
      <c r="I2556">
        <v>0</v>
      </c>
      <c r="J2556" t="s">
        <v>17</v>
      </c>
      <c r="K2556">
        <v>0</v>
      </c>
      <c r="L2556">
        <v>0</v>
      </c>
      <c r="M2556">
        <v>14</v>
      </c>
      <c r="N2556">
        <v>15</v>
      </c>
      <c r="O2556">
        <v>15</v>
      </c>
      <c r="P2556">
        <v>12</v>
      </c>
      <c r="Q2556">
        <v>2</v>
      </c>
      <c r="R2556">
        <v>50</v>
      </c>
      <c r="S2556">
        <v>97</v>
      </c>
      <c r="T2556" t="s">
        <v>16</v>
      </c>
      <c r="U2556" t="s">
        <v>16</v>
      </c>
    </row>
    <row r="2557" spans="1:21" x14ac:dyDescent="0.45">
      <c r="A2557" t="s">
        <v>1923</v>
      </c>
      <c r="B2557" t="s">
        <v>72</v>
      </c>
      <c r="C2557" t="s">
        <v>1926</v>
      </c>
      <c r="D2557" t="s">
        <v>1927</v>
      </c>
      <c r="E2557">
        <v>1988</v>
      </c>
      <c r="F2557">
        <v>1988</v>
      </c>
      <c r="G2557" t="s">
        <v>15</v>
      </c>
      <c r="H2557" t="s">
        <v>16</v>
      </c>
      <c r="I2557">
        <v>0</v>
      </c>
      <c r="J2557" t="s">
        <v>17</v>
      </c>
      <c r="K2557">
        <v>0</v>
      </c>
      <c r="L2557">
        <v>0</v>
      </c>
      <c r="M2557">
        <v>14</v>
      </c>
      <c r="N2557">
        <v>15</v>
      </c>
      <c r="O2557">
        <v>15</v>
      </c>
      <c r="P2557">
        <v>12</v>
      </c>
      <c r="Q2557">
        <v>2</v>
      </c>
      <c r="R2557">
        <v>50</v>
      </c>
      <c r="S2557">
        <v>95</v>
      </c>
      <c r="T2557" t="s">
        <v>16</v>
      </c>
      <c r="U2557" t="s">
        <v>16</v>
      </c>
    </row>
    <row r="2558" spans="1:21" x14ac:dyDescent="0.45">
      <c r="A2558" t="s">
        <v>1923</v>
      </c>
      <c r="B2558" t="s">
        <v>1925</v>
      </c>
      <c r="C2558" t="s">
        <v>1926</v>
      </c>
      <c r="D2558" t="s">
        <v>1927</v>
      </c>
      <c r="E2558">
        <v>1988</v>
      </c>
      <c r="F2558">
        <v>1988</v>
      </c>
      <c r="G2558" t="s">
        <v>15</v>
      </c>
      <c r="H2558" t="s">
        <v>16</v>
      </c>
      <c r="I2558">
        <v>0</v>
      </c>
      <c r="J2558" t="s">
        <v>17</v>
      </c>
      <c r="K2558">
        <v>0</v>
      </c>
      <c r="L2558">
        <v>0</v>
      </c>
      <c r="M2558">
        <v>14</v>
      </c>
      <c r="N2558">
        <v>15</v>
      </c>
      <c r="O2558">
        <v>15</v>
      </c>
      <c r="P2558">
        <v>12</v>
      </c>
      <c r="Q2558">
        <v>2</v>
      </c>
      <c r="R2558">
        <v>50</v>
      </c>
      <c r="S2558">
        <v>20</v>
      </c>
      <c r="T2558" t="s">
        <v>16</v>
      </c>
      <c r="U2558" t="s">
        <v>16</v>
      </c>
    </row>
    <row r="2559" spans="1:21" x14ac:dyDescent="0.45">
      <c r="A2559" t="s">
        <v>1923</v>
      </c>
      <c r="B2559" t="s">
        <v>1056</v>
      </c>
      <c r="C2559" t="s">
        <v>1926</v>
      </c>
      <c r="D2559" t="s">
        <v>1927</v>
      </c>
      <c r="E2559">
        <v>1988</v>
      </c>
      <c r="F2559">
        <v>1988</v>
      </c>
      <c r="G2559" t="s">
        <v>15</v>
      </c>
      <c r="H2559" t="s">
        <v>16</v>
      </c>
      <c r="I2559">
        <v>0</v>
      </c>
      <c r="J2559" t="s">
        <v>17</v>
      </c>
      <c r="K2559">
        <v>0</v>
      </c>
      <c r="L2559">
        <v>0</v>
      </c>
      <c r="M2559">
        <v>14</v>
      </c>
      <c r="N2559">
        <v>15</v>
      </c>
      <c r="O2559">
        <v>15</v>
      </c>
      <c r="P2559">
        <v>0</v>
      </c>
      <c r="Q2559">
        <v>2</v>
      </c>
      <c r="R2559">
        <v>50</v>
      </c>
      <c r="S2559">
        <v>87</v>
      </c>
      <c r="T2559" t="s">
        <v>16</v>
      </c>
      <c r="U2559" t="s">
        <v>16</v>
      </c>
    </row>
    <row r="2560" spans="1:21" x14ac:dyDescent="0.45">
      <c r="A2560" t="s">
        <v>1923</v>
      </c>
      <c r="B2560" t="s">
        <v>1412</v>
      </c>
      <c r="C2560" t="s">
        <v>1926</v>
      </c>
      <c r="D2560" t="s">
        <v>1927</v>
      </c>
      <c r="E2560">
        <v>1988</v>
      </c>
      <c r="F2560">
        <v>1988</v>
      </c>
      <c r="G2560" t="s">
        <v>15</v>
      </c>
      <c r="H2560" t="s">
        <v>16</v>
      </c>
      <c r="I2560">
        <v>0</v>
      </c>
      <c r="J2560" t="s">
        <v>17</v>
      </c>
      <c r="K2560">
        <v>0</v>
      </c>
      <c r="L2560">
        <v>0</v>
      </c>
      <c r="M2560">
        <v>14</v>
      </c>
      <c r="N2560">
        <v>15</v>
      </c>
      <c r="O2560">
        <v>15</v>
      </c>
      <c r="P2560">
        <v>0</v>
      </c>
      <c r="Q2560">
        <v>2</v>
      </c>
      <c r="R2560">
        <v>50</v>
      </c>
      <c r="S2560">
        <v>64</v>
      </c>
      <c r="T2560" t="s">
        <v>16</v>
      </c>
      <c r="U2560" t="s">
        <v>16</v>
      </c>
    </row>
    <row r="2561" spans="1:21" x14ac:dyDescent="0.45">
      <c r="A2561" t="s">
        <v>1923</v>
      </c>
      <c r="B2561" t="s">
        <v>1924</v>
      </c>
      <c r="C2561" t="s">
        <v>1926</v>
      </c>
      <c r="D2561" t="s">
        <v>1927</v>
      </c>
      <c r="E2561">
        <v>1988</v>
      </c>
      <c r="F2561">
        <v>1988</v>
      </c>
      <c r="G2561" t="s">
        <v>15</v>
      </c>
      <c r="H2561" t="s">
        <v>16</v>
      </c>
      <c r="I2561">
        <v>0</v>
      </c>
      <c r="J2561" t="s">
        <v>17</v>
      </c>
      <c r="K2561">
        <v>0</v>
      </c>
      <c r="L2561">
        <v>0</v>
      </c>
      <c r="M2561">
        <v>14</v>
      </c>
      <c r="N2561">
        <v>15</v>
      </c>
      <c r="O2561">
        <v>15</v>
      </c>
      <c r="P2561">
        <v>0</v>
      </c>
      <c r="Q2561">
        <v>2</v>
      </c>
      <c r="R2561">
        <v>50</v>
      </c>
      <c r="S2561">
        <v>81</v>
      </c>
      <c r="T2561" t="s">
        <v>16</v>
      </c>
      <c r="U2561" t="s">
        <v>16</v>
      </c>
    </row>
    <row r="2562" spans="1:21" x14ac:dyDescent="0.45">
      <c r="A2562" t="s">
        <v>1923</v>
      </c>
      <c r="B2562" t="s">
        <v>58</v>
      </c>
      <c r="C2562" t="s">
        <v>1926</v>
      </c>
      <c r="D2562" t="s">
        <v>1927</v>
      </c>
      <c r="E2562">
        <v>1988</v>
      </c>
      <c r="F2562">
        <v>1988</v>
      </c>
      <c r="G2562" t="s">
        <v>15</v>
      </c>
      <c r="H2562" t="s">
        <v>16</v>
      </c>
      <c r="I2562">
        <v>0</v>
      </c>
      <c r="J2562" t="s">
        <v>17</v>
      </c>
      <c r="K2562">
        <v>0</v>
      </c>
      <c r="L2562">
        <v>0</v>
      </c>
      <c r="M2562">
        <v>14</v>
      </c>
      <c r="N2562">
        <v>15</v>
      </c>
      <c r="O2562">
        <v>15</v>
      </c>
      <c r="P2562">
        <v>0</v>
      </c>
      <c r="Q2562">
        <v>2</v>
      </c>
      <c r="R2562">
        <v>50</v>
      </c>
      <c r="S2562">
        <v>13</v>
      </c>
      <c r="T2562" t="s">
        <v>16</v>
      </c>
      <c r="U2562" t="s">
        <v>16</v>
      </c>
    </row>
    <row r="2563" spans="1:21" x14ac:dyDescent="0.45">
      <c r="A2563" t="s">
        <v>1923</v>
      </c>
      <c r="B2563" t="s">
        <v>616</v>
      </c>
      <c r="C2563" t="s">
        <v>1926</v>
      </c>
      <c r="D2563" t="s">
        <v>1927</v>
      </c>
      <c r="E2563">
        <v>1988</v>
      </c>
      <c r="F2563">
        <v>1988</v>
      </c>
      <c r="G2563" t="s">
        <v>15</v>
      </c>
      <c r="H2563" t="s">
        <v>16</v>
      </c>
      <c r="I2563">
        <v>0</v>
      </c>
      <c r="J2563" t="s">
        <v>17</v>
      </c>
      <c r="K2563">
        <v>0</v>
      </c>
      <c r="L2563">
        <v>0</v>
      </c>
      <c r="M2563">
        <v>14</v>
      </c>
      <c r="N2563">
        <v>15</v>
      </c>
      <c r="O2563">
        <v>15</v>
      </c>
      <c r="P2563">
        <v>0</v>
      </c>
      <c r="Q2563">
        <v>2</v>
      </c>
      <c r="R2563">
        <v>50</v>
      </c>
      <c r="S2563">
        <v>16</v>
      </c>
      <c r="T2563" t="s">
        <v>16</v>
      </c>
      <c r="U2563" t="s">
        <v>16</v>
      </c>
    </row>
    <row r="2564" spans="1:21" x14ac:dyDescent="0.45">
      <c r="A2564" t="s">
        <v>1923</v>
      </c>
      <c r="B2564" t="s">
        <v>1661</v>
      </c>
      <c r="C2564" t="s">
        <v>1926</v>
      </c>
      <c r="D2564" t="s">
        <v>1927</v>
      </c>
      <c r="E2564">
        <v>1988</v>
      </c>
      <c r="F2564">
        <v>1988</v>
      </c>
      <c r="G2564" t="s">
        <v>15</v>
      </c>
      <c r="H2564" t="s">
        <v>16</v>
      </c>
      <c r="I2564">
        <v>0</v>
      </c>
      <c r="J2564" t="s">
        <v>17</v>
      </c>
      <c r="K2564">
        <v>0</v>
      </c>
      <c r="L2564">
        <v>0</v>
      </c>
      <c r="M2564">
        <v>14</v>
      </c>
      <c r="N2564">
        <v>15</v>
      </c>
      <c r="O2564">
        <v>15</v>
      </c>
      <c r="P2564">
        <v>0</v>
      </c>
      <c r="Q2564">
        <v>2</v>
      </c>
      <c r="R2564">
        <v>50</v>
      </c>
      <c r="S2564">
        <v>49</v>
      </c>
      <c r="T2564" t="s">
        <v>16</v>
      </c>
      <c r="U2564" t="s">
        <v>16</v>
      </c>
    </row>
    <row r="2565" spans="1:21" x14ac:dyDescent="0.45">
      <c r="A2565" t="s">
        <v>1923</v>
      </c>
      <c r="B2565" t="s">
        <v>747</v>
      </c>
      <c r="C2565" t="s">
        <v>1926</v>
      </c>
      <c r="D2565" t="s">
        <v>1927</v>
      </c>
      <c r="E2565">
        <v>1988</v>
      </c>
      <c r="F2565">
        <v>1988</v>
      </c>
      <c r="G2565" t="s">
        <v>15</v>
      </c>
      <c r="H2565" t="s">
        <v>16</v>
      </c>
      <c r="I2565">
        <v>0</v>
      </c>
      <c r="J2565" t="s">
        <v>17</v>
      </c>
      <c r="K2565">
        <v>0</v>
      </c>
      <c r="L2565">
        <v>0</v>
      </c>
      <c r="M2565">
        <v>14</v>
      </c>
      <c r="N2565">
        <v>15</v>
      </c>
      <c r="O2565">
        <v>15</v>
      </c>
      <c r="P2565">
        <v>0</v>
      </c>
      <c r="Q2565">
        <v>2</v>
      </c>
      <c r="R2565">
        <v>50</v>
      </c>
      <c r="S2565">
        <v>36</v>
      </c>
      <c r="T2565" t="s">
        <v>16</v>
      </c>
      <c r="U2565" t="s">
        <v>16</v>
      </c>
    </row>
    <row r="2566" spans="1:21" x14ac:dyDescent="0.45">
      <c r="A2566" t="s">
        <v>1923</v>
      </c>
      <c r="B2566" t="s">
        <v>72</v>
      </c>
      <c r="C2566" t="s">
        <v>1926</v>
      </c>
      <c r="D2566" t="s">
        <v>1927</v>
      </c>
      <c r="E2566">
        <v>1988</v>
      </c>
      <c r="F2566">
        <v>1988</v>
      </c>
      <c r="G2566" t="s">
        <v>15</v>
      </c>
      <c r="H2566" t="s">
        <v>16</v>
      </c>
      <c r="I2566">
        <v>0</v>
      </c>
      <c r="J2566" t="s">
        <v>17</v>
      </c>
      <c r="K2566">
        <v>0</v>
      </c>
      <c r="L2566">
        <v>0</v>
      </c>
      <c r="M2566">
        <v>14</v>
      </c>
      <c r="N2566">
        <v>15</v>
      </c>
      <c r="O2566">
        <v>15</v>
      </c>
      <c r="P2566">
        <v>0</v>
      </c>
      <c r="Q2566">
        <v>2</v>
      </c>
      <c r="R2566">
        <v>50</v>
      </c>
      <c r="S2566">
        <v>32</v>
      </c>
      <c r="T2566" t="s">
        <v>16</v>
      </c>
      <c r="U2566" t="s">
        <v>16</v>
      </c>
    </row>
    <row r="2567" spans="1:21" x14ac:dyDescent="0.45">
      <c r="A2567" t="s">
        <v>1923</v>
      </c>
      <c r="B2567" t="s">
        <v>1925</v>
      </c>
      <c r="C2567" t="s">
        <v>1926</v>
      </c>
      <c r="D2567" t="s">
        <v>1927</v>
      </c>
      <c r="E2567">
        <v>1988</v>
      </c>
      <c r="F2567">
        <v>1988</v>
      </c>
      <c r="G2567" t="s">
        <v>15</v>
      </c>
      <c r="H2567" t="s">
        <v>16</v>
      </c>
      <c r="I2567">
        <v>0</v>
      </c>
      <c r="J2567" t="s">
        <v>17</v>
      </c>
      <c r="K2567">
        <v>0</v>
      </c>
      <c r="L2567">
        <v>0</v>
      </c>
      <c r="M2567">
        <v>14</v>
      </c>
      <c r="N2567">
        <v>15</v>
      </c>
      <c r="O2567">
        <v>15</v>
      </c>
      <c r="P2567">
        <v>0</v>
      </c>
      <c r="Q2567">
        <v>2</v>
      </c>
      <c r="R2567">
        <v>50</v>
      </c>
      <c r="S2567">
        <v>1</v>
      </c>
      <c r="T2567" t="s">
        <v>16</v>
      </c>
      <c r="U2567" t="s">
        <v>16</v>
      </c>
    </row>
    <row r="2568" spans="1:21" x14ac:dyDescent="0.45">
      <c r="A2568" t="s">
        <v>1928</v>
      </c>
      <c r="B2568" t="s">
        <v>1</v>
      </c>
      <c r="C2568" t="s">
        <v>1930</v>
      </c>
      <c r="D2568" t="s">
        <v>1931</v>
      </c>
      <c r="E2568">
        <v>1985</v>
      </c>
      <c r="F2568">
        <v>1985</v>
      </c>
      <c r="G2568" t="s">
        <v>15</v>
      </c>
      <c r="H2568" t="s">
        <v>16</v>
      </c>
      <c r="I2568">
        <v>0</v>
      </c>
      <c r="J2568" t="s">
        <v>17</v>
      </c>
      <c r="K2568">
        <v>0</v>
      </c>
      <c r="L2568">
        <v>0</v>
      </c>
      <c r="M2568">
        <v>37</v>
      </c>
      <c r="N2568">
        <v>15</v>
      </c>
      <c r="O2568">
        <v>15</v>
      </c>
      <c r="P2568">
        <v>12</v>
      </c>
      <c r="Q2568">
        <v>4</v>
      </c>
      <c r="R2568">
        <v>50</v>
      </c>
      <c r="S2568">
        <v>2</v>
      </c>
      <c r="T2568" t="s">
        <v>16</v>
      </c>
      <c r="U2568" t="s">
        <v>16</v>
      </c>
    </row>
    <row r="2569" spans="1:21" x14ac:dyDescent="0.45">
      <c r="A2569" t="s">
        <v>1928</v>
      </c>
      <c r="B2569" t="s">
        <v>1</v>
      </c>
      <c r="C2569" t="s">
        <v>1930</v>
      </c>
      <c r="D2569" t="s">
        <v>1931</v>
      </c>
      <c r="E2569">
        <v>1985</v>
      </c>
      <c r="F2569">
        <v>1985</v>
      </c>
      <c r="G2569" t="s">
        <v>15</v>
      </c>
      <c r="H2569" t="s">
        <v>16</v>
      </c>
      <c r="I2569">
        <v>0</v>
      </c>
      <c r="J2569" t="s">
        <v>17</v>
      </c>
      <c r="K2569">
        <v>0</v>
      </c>
      <c r="L2569">
        <v>0</v>
      </c>
      <c r="M2569">
        <v>37</v>
      </c>
      <c r="N2569">
        <v>25</v>
      </c>
      <c r="O2569">
        <v>25</v>
      </c>
      <c r="P2569">
        <v>12</v>
      </c>
      <c r="Q2569">
        <v>4</v>
      </c>
      <c r="R2569">
        <v>50</v>
      </c>
      <c r="S2569">
        <v>53</v>
      </c>
      <c r="T2569" t="s">
        <v>16</v>
      </c>
      <c r="U2569" t="s">
        <v>16</v>
      </c>
    </row>
    <row r="2570" spans="1:21" x14ac:dyDescent="0.45">
      <c r="A2570" t="s">
        <v>1928</v>
      </c>
      <c r="B2570" t="s">
        <v>1</v>
      </c>
      <c r="C2570" t="s">
        <v>1930</v>
      </c>
      <c r="D2570" t="s">
        <v>1931</v>
      </c>
      <c r="E2570">
        <v>1985</v>
      </c>
      <c r="F2570">
        <v>1985</v>
      </c>
      <c r="G2570" t="s">
        <v>15</v>
      </c>
      <c r="H2570">
        <v>4</v>
      </c>
      <c r="I2570">
        <v>53</v>
      </c>
      <c r="J2570" t="s">
        <v>17</v>
      </c>
      <c r="K2570">
        <v>0</v>
      </c>
      <c r="L2570">
        <v>0</v>
      </c>
      <c r="M2570">
        <v>37</v>
      </c>
      <c r="N2570">
        <v>15</v>
      </c>
      <c r="O2570">
        <v>15</v>
      </c>
      <c r="P2570">
        <v>12</v>
      </c>
      <c r="Q2570">
        <v>4</v>
      </c>
      <c r="R2570">
        <v>50</v>
      </c>
      <c r="S2570">
        <v>89</v>
      </c>
      <c r="T2570" t="s">
        <v>16</v>
      </c>
      <c r="U2570" t="s">
        <v>16</v>
      </c>
    </row>
    <row r="2571" spans="1:21" x14ac:dyDescent="0.45">
      <c r="A2571" t="s">
        <v>1928</v>
      </c>
      <c r="B2571" t="s">
        <v>1929</v>
      </c>
      <c r="C2571" t="s">
        <v>1933</v>
      </c>
      <c r="D2571" t="s">
        <v>1932</v>
      </c>
      <c r="E2571">
        <v>1985</v>
      </c>
      <c r="F2571">
        <v>1985</v>
      </c>
      <c r="G2571" t="s">
        <v>15</v>
      </c>
      <c r="H2571">
        <v>4</v>
      </c>
      <c r="I2571">
        <v>53</v>
      </c>
      <c r="J2571" t="s">
        <v>17</v>
      </c>
      <c r="K2571">
        <v>0</v>
      </c>
      <c r="L2571">
        <v>0</v>
      </c>
      <c r="M2571">
        <v>37</v>
      </c>
      <c r="N2571">
        <v>15</v>
      </c>
      <c r="O2571">
        <v>15</v>
      </c>
      <c r="P2571">
        <v>12</v>
      </c>
      <c r="Q2571">
        <v>4</v>
      </c>
      <c r="R2571">
        <v>50</v>
      </c>
      <c r="S2571">
        <v>94</v>
      </c>
      <c r="T2571" t="s">
        <v>16</v>
      </c>
      <c r="U2571" t="s">
        <v>16</v>
      </c>
    </row>
    <row r="2572" spans="1:21" x14ac:dyDescent="0.45">
      <c r="A2572" t="s">
        <v>1928</v>
      </c>
      <c r="B2572" t="s">
        <v>1</v>
      </c>
      <c r="C2572" t="s">
        <v>1930</v>
      </c>
      <c r="D2572" t="s">
        <v>1931</v>
      </c>
      <c r="E2572">
        <v>1985</v>
      </c>
      <c r="F2572">
        <v>1985</v>
      </c>
      <c r="G2572" t="s">
        <v>15</v>
      </c>
      <c r="H2572">
        <v>4</v>
      </c>
      <c r="I2572">
        <v>53</v>
      </c>
      <c r="J2572" t="s">
        <v>17</v>
      </c>
      <c r="K2572">
        <v>0</v>
      </c>
      <c r="L2572">
        <v>0</v>
      </c>
      <c r="M2572">
        <v>37</v>
      </c>
      <c r="N2572">
        <v>25</v>
      </c>
      <c r="O2572">
        <v>25</v>
      </c>
      <c r="P2572">
        <v>12</v>
      </c>
      <c r="Q2572">
        <v>4</v>
      </c>
      <c r="R2572">
        <v>50</v>
      </c>
      <c r="S2572">
        <v>96</v>
      </c>
      <c r="T2572" t="s">
        <v>16</v>
      </c>
      <c r="U2572" t="s">
        <v>16</v>
      </c>
    </row>
    <row r="2573" spans="1:21" x14ac:dyDescent="0.45">
      <c r="A2573" t="s">
        <v>1928</v>
      </c>
      <c r="B2573" t="s">
        <v>1929</v>
      </c>
      <c r="C2573" t="s">
        <v>1933</v>
      </c>
      <c r="D2573" t="s">
        <v>1932</v>
      </c>
      <c r="E2573">
        <v>1985</v>
      </c>
      <c r="F2573">
        <v>1985</v>
      </c>
      <c r="G2573" t="s">
        <v>15</v>
      </c>
      <c r="H2573">
        <v>4</v>
      </c>
      <c r="I2573">
        <v>53</v>
      </c>
      <c r="J2573" t="s">
        <v>17</v>
      </c>
      <c r="K2573">
        <v>0</v>
      </c>
      <c r="L2573">
        <v>0</v>
      </c>
      <c r="M2573">
        <v>37</v>
      </c>
      <c r="N2573">
        <v>25</v>
      </c>
      <c r="O2573">
        <v>25</v>
      </c>
      <c r="P2573">
        <v>12</v>
      </c>
      <c r="Q2573">
        <v>4</v>
      </c>
      <c r="R2573">
        <v>50</v>
      </c>
      <c r="S2573">
        <v>98</v>
      </c>
      <c r="T2573" t="s">
        <v>16</v>
      </c>
      <c r="U2573" t="s">
        <v>16</v>
      </c>
    </row>
    <row r="2574" spans="1:21" x14ac:dyDescent="0.45">
      <c r="A2574" t="s">
        <v>1934</v>
      </c>
      <c r="B2574" t="s">
        <v>1582</v>
      </c>
      <c r="C2574" t="s">
        <v>1935</v>
      </c>
      <c r="D2574" t="s">
        <v>1936</v>
      </c>
      <c r="E2574">
        <v>1984</v>
      </c>
      <c r="F2574">
        <v>1984</v>
      </c>
      <c r="G2574" t="s">
        <v>17</v>
      </c>
      <c r="H2574">
        <v>3</v>
      </c>
      <c r="I2574">
        <v>84</v>
      </c>
      <c r="J2574" t="s">
        <v>17</v>
      </c>
      <c r="K2574">
        <v>0</v>
      </c>
      <c r="L2574">
        <v>0</v>
      </c>
      <c r="M2574">
        <v>21</v>
      </c>
      <c r="N2574">
        <v>25</v>
      </c>
      <c r="O2574">
        <v>10</v>
      </c>
      <c r="P2574">
        <v>16</v>
      </c>
      <c r="Q2574">
        <v>8</v>
      </c>
      <c r="R2574">
        <v>25</v>
      </c>
      <c r="S2574">
        <v>67</v>
      </c>
      <c r="T2574" t="s">
        <v>16</v>
      </c>
      <c r="U2574" t="s">
        <v>16</v>
      </c>
    </row>
    <row r="2575" spans="1:21" x14ac:dyDescent="0.45">
      <c r="A2575" t="s">
        <v>1937</v>
      </c>
      <c r="B2575" t="s">
        <v>332</v>
      </c>
      <c r="C2575" t="s">
        <v>1938</v>
      </c>
      <c r="D2575" t="s">
        <v>1939</v>
      </c>
      <c r="E2575">
        <v>1985</v>
      </c>
      <c r="F2575">
        <v>1985</v>
      </c>
      <c r="G2575" t="s">
        <v>15</v>
      </c>
      <c r="H2575" t="s">
        <v>16</v>
      </c>
      <c r="I2575">
        <v>0</v>
      </c>
      <c r="J2575" t="s">
        <v>17</v>
      </c>
      <c r="K2575">
        <v>0</v>
      </c>
      <c r="L2575">
        <v>0</v>
      </c>
      <c r="M2575">
        <v>21</v>
      </c>
      <c r="N2575">
        <v>6</v>
      </c>
      <c r="O2575">
        <v>6</v>
      </c>
      <c r="P2575">
        <v>8</v>
      </c>
      <c r="Q2575">
        <v>1</v>
      </c>
      <c r="R2575">
        <v>50</v>
      </c>
      <c r="S2575">
        <v>0</v>
      </c>
      <c r="T2575" t="s">
        <v>16</v>
      </c>
      <c r="U2575" t="s">
        <v>16</v>
      </c>
    </row>
    <row r="2576" spans="1:21" x14ac:dyDescent="0.45">
      <c r="A2576" t="s">
        <v>1937</v>
      </c>
      <c r="B2576" t="s">
        <v>332</v>
      </c>
      <c r="C2576" t="s">
        <v>1938</v>
      </c>
      <c r="D2576" t="s">
        <v>1939</v>
      </c>
      <c r="E2576">
        <v>1985</v>
      </c>
      <c r="F2576">
        <v>1985</v>
      </c>
      <c r="G2576" t="s">
        <v>15</v>
      </c>
      <c r="H2576" t="s">
        <v>16</v>
      </c>
      <c r="I2576">
        <v>0</v>
      </c>
      <c r="J2576" t="s">
        <v>17</v>
      </c>
      <c r="K2576">
        <v>0</v>
      </c>
      <c r="L2576">
        <v>0</v>
      </c>
      <c r="M2576">
        <v>21</v>
      </c>
      <c r="N2576">
        <v>8</v>
      </c>
      <c r="O2576">
        <v>8</v>
      </c>
      <c r="P2576">
        <v>8</v>
      </c>
      <c r="Q2576">
        <v>1</v>
      </c>
      <c r="R2576">
        <v>50</v>
      </c>
      <c r="S2576">
        <v>10</v>
      </c>
      <c r="T2576" t="s">
        <v>16</v>
      </c>
      <c r="U2576" t="s">
        <v>16</v>
      </c>
    </row>
    <row r="2577" spans="1:21" x14ac:dyDescent="0.45">
      <c r="A2577" t="s">
        <v>1937</v>
      </c>
      <c r="B2577" t="s">
        <v>332</v>
      </c>
      <c r="C2577" t="s">
        <v>1938</v>
      </c>
      <c r="D2577" t="s">
        <v>1939</v>
      </c>
      <c r="E2577">
        <v>1985</v>
      </c>
      <c r="F2577">
        <v>1985</v>
      </c>
      <c r="G2577" t="s">
        <v>15</v>
      </c>
      <c r="H2577" t="s">
        <v>16</v>
      </c>
      <c r="I2577">
        <v>0</v>
      </c>
      <c r="J2577" t="s">
        <v>17</v>
      </c>
      <c r="K2577">
        <v>0</v>
      </c>
      <c r="L2577">
        <v>0</v>
      </c>
      <c r="M2577">
        <v>21</v>
      </c>
      <c r="N2577">
        <v>13</v>
      </c>
      <c r="O2577">
        <v>13</v>
      </c>
      <c r="P2577">
        <v>8</v>
      </c>
      <c r="Q2577">
        <v>1</v>
      </c>
      <c r="R2577">
        <v>50</v>
      </c>
      <c r="S2577">
        <v>56</v>
      </c>
      <c r="T2577" t="s">
        <v>16</v>
      </c>
      <c r="U2577" t="s">
        <v>16</v>
      </c>
    </row>
    <row r="2578" spans="1:21" x14ac:dyDescent="0.45">
      <c r="A2578" t="s">
        <v>1937</v>
      </c>
      <c r="B2578" t="s">
        <v>332</v>
      </c>
      <c r="C2578" t="s">
        <v>1938</v>
      </c>
      <c r="D2578" t="s">
        <v>1939</v>
      </c>
      <c r="E2578">
        <v>1985</v>
      </c>
      <c r="F2578">
        <v>1985</v>
      </c>
      <c r="G2578" t="s">
        <v>15</v>
      </c>
      <c r="H2578" t="s">
        <v>16</v>
      </c>
      <c r="I2578">
        <v>0</v>
      </c>
      <c r="J2578" t="s">
        <v>17</v>
      </c>
      <c r="K2578">
        <v>0</v>
      </c>
      <c r="L2578">
        <v>0</v>
      </c>
      <c r="M2578">
        <v>21</v>
      </c>
      <c r="N2578">
        <v>27</v>
      </c>
      <c r="O2578">
        <v>27</v>
      </c>
      <c r="P2578">
        <v>8</v>
      </c>
      <c r="Q2578">
        <v>1</v>
      </c>
      <c r="R2578">
        <v>50</v>
      </c>
      <c r="S2578">
        <v>11</v>
      </c>
      <c r="T2578" t="s">
        <v>16</v>
      </c>
      <c r="U2578" t="s">
        <v>16</v>
      </c>
    </row>
    <row r="2579" spans="1:21" x14ac:dyDescent="0.45">
      <c r="A2579" t="s">
        <v>1937</v>
      </c>
      <c r="B2579" t="s">
        <v>332</v>
      </c>
      <c r="C2579" t="s">
        <v>1938</v>
      </c>
      <c r="D2579" t="s">
        <v>1939</v>
      </c>
      <c r="E2579">
        <v>1985</v>
      </c>
      <c r="F2579">
        <v>1985</v>
      </c>
      <c r="G2579" t="s">
        <v>15</v>
      </c>
      <c r="H2579" t="s">
        <v>16</v>
      </c>
      <c r="I2579">
        <v>0</v>
      </c>
      <c r="J2579" t="s">
        <v>17</v>
      </c>
      <c r="K2579">
        <v>0</v>
      </c>
      <c r="L2579">
        <v>0</v>
      </c>
      <c r="M2579">
        <v>21</v>
      </c>
      <c r="N2579">
        <v>29</v>
      </c>
      <c r="O2579">
        <v>29</v>
      </c>
      <c r="P2579">
        <v>8</v>
      </c>
      <c r="Q2579">
        <v>1</v>
      </c>
      <c r="R2579">
        <v>50</v>
      </c>
      <c r="S2579">
        <v>5</v>
      </c>
      <c r="T2579" t="s">
        <v>16</v>
      </c>
      <c r="U2579" t="s">
        <v>16</v>
      </c>
    </row>
    <row r="2580" spans="1:21" x14ac:dyDescent="0.45">
      <c r="A2580" t="s">
        <v>1937</v>
      </c>
      <c r="B2580" t="s">
        <v>332</v>
      </c>
      <c r="C2580" t="s">
        <v>1938</v>
      </c>
      <c r="D2580" t="s">
        <v>1939</v>
      </c>
      <c r="E2580">
        <v>1985</v>
      </c>
      <c r="F2580">
        <v>1985</v>
      </c>
      <c r="G2580" t="s">
        <v>15</v>
      </c>
      <c r="H2580" t="s">
        <v>16</v>
      </c>
      <c r="I2580">
        <v>0</v>
      </c>
      <c r="J2580" t="s">
        <v>17</v>
      </c>
      <c r="K2580">
        <v>0</v>
      </c>
      <c r="L2580">
        <v>0</v>
      </c>
      <c r="M2580">
        <v>21</v>
      </c>
      <c r="N2580">
        <v>17</v>
      </c>
      <c r="O2580">
        <v>7</v>
      </c>
      <c r="P2580">
        <v>8</v>
      </c>
      <c r="Q2580">
        <v>1</v>
      </c>
      <c r="R2580">
        <v>50</v>
      </c>
      <c r="S2580">
        <v>90</v>
      </c>
      <c r="T2580" t="s">
        <v>16</v>
      </c>
      <c r="U2580" t="s">
        <v>16</v>
      </c>
    </row>
    <row r="2581" spans="1:21" x14ac:dyDescent="0.45">
      <c r="A2581" t="s">
        <v>1940</v>
      </c>
      <c r="B2581" t="s">
        <v>747</v>
      </c>
      <c r="C2581" t="s">
        <v>1941</v>
      </c>
      <c r="D2581" t="s">
        <v>1942</v>
      </c>
      <c r="E2581">
        <v>1982</v>
      </c>
      <c r="F2581">
        <v>1982</v>
      </c>
      <c r="G2581" t="s">
        <v>15</v>
      </c>
      <c r="H2581" t="s">
        <v>16</v>
      </c>
      <c r="I2581">
        <v>0</v>
      </c>
      <c r="J2581" t="s">
        <v>17</v>
      </c>
      <c r="K2581">
        <v>0</v>
      </c>
      <c r="L2581">
        <v>0</v>
      </c>
      <c r="M2581">
        <v>28</v>
      </c>
      <c r="N2581">
        <v>5</v>
      </c>
      <c r="O2581">
        <v>5</v>
      </c>
      <c r="P2581">
        <v>8</v>
      </c>
      <c r="Q2581">
        <v>1</v>
      </c>
      <c r="R2581">
        <v>50</v>
      </c>
      <c r="S2581">
        <v>0</v>
      </c>
      <c r="T2581" t="s">
        <v>16</v>
      </c>
      <c r="U2581" t="s">
        <v>16</v>
      </c>
    </row>
    <row r="2582" spans="1:21" x14ac:dyDescent="0.45">
      <c r="A2582" t="s">
        <v>1940</v>
      </c>
      <c r="B2582" t="s">
        <v>747</v>
      </c>
      <c r="C2582" t="s">
        <v>1941</v>
      </c>
      <c r="D2582" t="s">
        <v>1942</v>
      </c>
      <c r="E2582">
        <v>1982</v>
      </c>
      <c r="F2582">
        <v>1982</v>
      </c>
      <c r="G2582" t="s">
        <v>15</v>
      </c>
      <c r="H2582" t="s">
        <v>16</v>
      </c>
      <c r="I2582">
        <v>0</v>
      </c>
      <c r="J2582" t="s">
        <v>17</v>
      </c>
      <c r="K2582">
        <v>0</v>
      </c>
      <c r="L2582">
        <v>0</v>
      </c>
      <c r="M2582">
        <v>28</v>
      </c>
      <c r="N2582">
        <v>6.8</v>
      </c>
      <c r="O2582">
        <v>6.8</v>
      </c>
      <c r="P2582">
        <v>8</v>
      </c>
      <c r="Q2582">
        <v>1</v>
      </c>
      <c r="R2582">
        <v>50</v>
      </c>
      <c r="S2582">
        <v>36</v>
      </c>
      <c r="T2582" t="s">
        <v>16</v>
      </c>
      <c r="U2582" t="s">
        <v>16</v>
      </c>
    </row>
    <row r="2583" spans="1:21" x14ac:dyDescent="0.45">
      <c r="A2583" t="s">
        <v>1940</v>
      </c>
      <c r="B2583" t="s">
        <v>747</v>
      </c>
      <c r="C2583" t="s">
        <v>1941</v>
      </c>
      <c r="D2583" t="s">
        <v>1942</v>
      </c>
      <c r="E2583">
        <v>1982</v>
      </c>
      <c r="F2583">
        <v>1982</v>
      </c>
      <c r="G2583" t="s">
        <v>15</v>
      </c>
      <c r="H2583" t="s">
        <v>16</v>
      </c>
      <c r="I2583">
        <v>0</v>
      </c>
      <c r="J2583" t="s">
        <v>17</v>
      </c>
      <c r="K2583">
        <v>0</v>
      </c>
      <c r="L2583">
        <v>0</v>
      </c>
      <c r="M2583">
        <v>28</v>
      </c>
      <c r="N2583">
        <v>8.6</v>
      </c>
      <c r="O2583">
        <v>8.6</v>
      </c>
      <c r="P2583">
        <v>8</v>
      </c>
      <c r="Q2583">
        <v>1</v>
      </c>
      <c r="R2583">
        <v>50</v>
      </c>
      <c r="S2583">
        <v>57</v>
      </c>
      <c r="T2583" t="s">
        <v>16</v>
      </c>
      <c r="U2583" t="s">
        <v>16</v>
      </c>
    </row>
    <row r="2584" spans="1:21" x14ac:dyDescent="0.45">
      <c r="A2584" t="s">
        <v>1940</v>
      </c>
      <c r="B2584" t="s">
        <v>747</v>
      </c>
      <c r="C2584" t="s">
        <v>1941</v>
      </c>
      <c r="D2584" t="s">
        <v>1942</v>
      </c>
      <c r="E2584">
        <v>1982</v>
      </c>
      <c r="F2584">
        <v>1982</v>
      </c>
      <c r="G2584" t="s">
        <v>15</v>
      </c>
      <c r="H2584" t="s">
        <v>16</v>
      </c>
      <c r="I2584">
        <v>0</v>
      </c>
      <c r="J2584" t="s">
        <v>17</v>
      </c>
      <c r="K2584">
        <v>0</v>
      </c>
      <c r="L2584">
        <v>0</v>
      </c>
      <c r="M2584">
        <v>28</v>
      </c>
      <c r="N2584">
        <v>10.4</v>
      </c>
      <c r="O2584">
        <v>10.4</v>
      </c>
      <c r="P2584">
        <v>8</v>
      </c>
      <c r="Q2584">
        <v>1</v>
      </c>
      <c r="R2584">
        <v>50</v>
      </c>
      <c r="S2584">
        <v>70</v>
      </c>
      <c r="T2584" t="s">
        <v>16</v>
      </c>
      <c r="U2584" t="s">
        <v>16</v>
      </c>
    </row>
    <row r="2585" spans="1:21" x14ac:dyDescent="0.45">
      <c r="A2585" t="s">
        <v>1940</v>
      </c>
      <c r="B2585" t="s">
        <v>747</v>
      </c>
      <c r="C2585" t="s">
        <v>1941</v>
      </c>
      <c r="D2585" t="s">
        <v>1942</v>
      </c>
      <c r="E2585">
        <v>1982</v>
      </c>
      <c r="F2585">
        <v>1982</v>
      </c>
      <c r="G2585" t="s">
        <v>15</v>
      </c>
      <c r="H2585" t="s">
        <v>16</v>
      </c>
      <c r="I2585">
        <v>0</v>
      </c>
      <c r="J2585" t="s">
        <v>17</v>
      </c>
      <c r="K2585">
        <v>0</v>
      </c>
      <c r="L2585">
        <v>0</v>
      </c>
      <c r="M2585">
        <v>28</v>
      </c>
      <c r="N2585">
        <v>12.200000000000001</v>
      </c>
      <c r="O2585">
        <v>12.200000000000001</v>
      </c>
      <c r="P2585">
        <v>8</v>
      </c>
      <c r="Q2585">
        <v>1</v>
      </c>
      <c r="R2585">
        <v>50</v>
      </c>
      <c r="S2585">
        <v>72</v>
      </c>
      <c r="T2585" t="s">
        <v>16</v>
      </c>
      <c r="U2585" t="s">
        <v>16</v>
      </c>
    </row>
    <row r="2586" spans="1:21" x14ac:dyDescent="0.45">
      <c r="A2586" t="s">
        <v>1940</v>
      </c>
      <c r="B2586" t="s">
        <v>747</v>
      </c>
      <c r="C2586" t="s">
        <v>1941</v>
      </c>
      <c r="D2586" t="s">
        <v>1942</v>
      </c>
      <c r="E2586">
        <v>1982</v>
      </c>
      <c r="F2586">
        <v>1982</v>
      </c>
      <c r="G2586" t="s">
        <v>15</v>
      </c>
      <c r="H2586" t="s">
        <v>16</v>
      </c>
      <c r="I2586">
        <v>0</v>
      </c>
      <c r="J2586" t="s">
        <v>17</v>
      </c>
      <c r="K2586">
        <v>0</v>
      </c>
      <c r="L2586">
        <v>0</v>
      </c>
      <c r="M2586">
        <v>28</v>
      </c>
      <c r="N2586">
        <v>14.000000000000002</v>
      </c>
      <c r="O2586">
        <v>14.000000000000002</v>
      </c>
      <c r="P2586">
        <v>8</v>
      </c>
      <c r="Q2586">
        <v>1</v>
      </c>
      <c r="R2586">
        <v>50</v>
      </c>
      <c r="S2586">
        <v>47</v>
      </c>
      <c r="T2586" t="s">
        <v>16</v>
      </c>
      <c r="U2586" t="s">
        <v>16</v>
      </c>
    </row>
    <row r="2587" spans="1:21" x14ac:dyDescent="0.45">
      <c r="A2587" t="s">
        <v>1940</v>
      </c>
      <c r="B2587" t="s">
        <v>747</v>
      </c>
      <c r="C2587" t="s">
        <v>1941</v>
      </c>
      <c r="D2587" t="s">
        <v>1942</v>
      </c>
      <c r="E2587">
        <v>1982</v>
      </c>
      <c r="F2587">
        <v>1982</v>
      </c>
      <c r="G2587" t="s">
        <v>15</v>
      </c>
      <c r="H2587" t="s">
        <v>16</v>
      </c>
      <c r="I2587">
        <v>0</v>
      </c>
      <c r="J2587" t="s">
        <v>17</v>
      </c>
      <c r="K2587">
        <v>0</v>
      </c>
      <c r="L2587">
        <v>0</v>
      </c>
      <c r="M2587">
        <v>28</v>
      </c>
      <c r="N2587">
        <v>15.800000000000002</v>
      </c>
      <c r="O2587">
        <v>15.800000000000002</v>
      </c>
      <c r="P2587">
        <v>8</v>
      </c>
      <c r="Q2587">
        <v>1</v>
      </c>
      <c r="R2587">
        <v>50</v>
      </c>
      <c r="S2587">
        <v>51</v>
      </c>
      <c r="T2587" t="s">
        <v>16</v>
      </c>
      <c r="U2587" t="s">
        <v>16</v>
      </c>
    </row>
    <row r="2588" spans="1:21" x14ac:dyDescent="0.45">
      <c r="A2588" t="s">
        <v>1940</v>
      </c>
      <c r="B2588" t="s">
        <v>747</v>
      </c>
      <c r="C2588" t="s">
        <v>1941</v>
      </c>
      <c r="D2588" t="s">
        <v>1942</v>
      </c>
      <c r="E2588">
        <v>1982</v>
      </c>
      <c r="F2588">
        <v>1982</v>
      </c>
      <c r="G2588" t="s">
        <v>15</v>
      </c>
      <c r="H2588" t="s">
        <v>16</v>
      </c>
      <c r="I2588">
        <v>0</v>
      </c>
      <c r="J2588" t="s">
        <v>17</v>
      </c>
      <c r="K2588">
        <v>0</v>
      </c>
      <c r="L2588">
        <v>0</v>
      </c>
      <c r="M2588">
        <v>28</v>
      </c>
      <c r="N2588">
        <v>17.600000000000001</v>
      </c>
      <c r="O2588">
        <v>17.600000000000001</v>
      </c>
      <c r="P2588">
        <v>8</v>
      </c>
      <c r="Q2588">
        <v>1</v>
      </c>
      <c r="R2588">
        <v>50</v>
      </c>
      <c r="S2588">
        <v>43</v>
      </c>
      <c r="T2588" t="s">
        <v>16</v>
      </c>
      <c r="U2588" t="s">
        <v>16</v>
      </c>
    </row>
    <row r="2589" spans="1:21" x14ac:dyDescent="0.45">
      <c r="A2589" t="s">
        <v>1940</v>
      </c>
      <c r="B2589" t="s">
        <v>747</v>
      </c>
      <c r="C2589" t="s">
        <v>1941</v>
      </c>
      <c r="D2589" t="s">
        <v>1942</v>
      </c>
      <c r="E2589">
        <v>1982</v>
      </c>
      <c r="F2589">
        <v>1982</v>
      </c>
      <c r="G2589" t="s">
        <v>15</v>
      </c>
      <c r="H2589" t="s">
        <v>16</v>
      </c>
      <c r="I2589">
        <v>0</v>
      </c>
      <c r="J2589" t="s">
        <v>17</v>
      </c>
      <c r="K2589">
        <v>0</v>
      </c>
      <c r="L2589">
        <v>0</v>
      </c>
      <c r="M2589">
        <v>28</v>
      </c>
      <c r="N2589">
        <v>19.400000000000002</v>
      </c>
      <c r="O2589">
        <v>19.400000000000002</v>
      </c>
      <c r="P2589">
        <v>8</v>
      </c>
      <c r="Q2589">
        <v>1</v>
      </c>
      <c r="R2589">
        <v>50</v>
      </c>
      <c r="S2589">
        <v>46</v>
      </c>
      <c r="T2589" t="s">
        <v>16</v>
      </c>
      <c r="U2589" t="s">
        <v>16</v>
      </c>
    </row>
    <row r="2590" spans="1:21" x14ac:dyDescent="0.45">
      <c r="A2590" t="s">
        <v>1940</v>
      </c>
      <c r="B2590" t="s">
        <v>747</v>
      </c>
      <c r="C2590" t="s">
        <v>1941</v>
      </c>
      <c r="D2590" t="s">
        <v>1942</v>
      </c>
      <c r="E2590">
        <v>1982</v>
      </c>
      <c r="F2590">
        <v>1982</v>
      </c>
      <c r="G2590" t="s">
        <v>15</v>
      </c>
      <c r="H2590" t="s">
        <v>16</v>
      </c>
      <c r="I2590">
        <v>0</v>
      </c>
      <c r="J2590" t="s">
        <v>17</v>
      </c>
      <c r="K2590">
        <v>0</v>
      </c>
      <c r="L2590">
        <v>0</v>
      </c>
      <c r="M2590">
        <v>28</v>
      </c>
      <c r="N2590">
        <v>21.200000000000003</v>
      </c>
      <c r="O2590">
        <v>21.200000000000003</v>
      </c>
      <c r="P2590">
        <v>8</v>
      </c>
      <c r="Q2590">
        <v>1</v>
      </c>
      <c r="R2590">
        <v>50</v>
      </c>
      <c r="S2590">
        <v>38</v>
      </c>
      <c r="T2590" t="s">
        <v>16</v>
      </c>
      <c r="U2590" t="s">
        <v>16</v>
      </c>
    </row>
    <row r="2591" spans="1:21" x14ac:dyDescent="0.45">
      <c r="A2591" t="s">
        <v>1940</v>
      </c>
      <c r="B2591" t="s">
        <v>747</v>
      </c>
      <c r="C2591" t="s">
        <v>1941</v>
      </c>
      <c r="D2591" t="s">
        <v>1942</v>
      </c>
      <c r="E2591">
        <v>1982</v>
      </c>
      <c r="F2591">
        <v>1982</v>
      </c>
      <c r="G2591" t="s">
        <v>15</v>
      </c>
      <c r="H2591" t="s">
        <v>16</v>
      </c>
      <c r="I2591">
        <v>0</v>
      </c>
      <c r="J2591" t="s">
        <v>17</v>
      </c>
      <c r="K2591">
        <v>0</v>
      </c>
      <c r="L2591">
        <v>0</v>
      </c>
      <c r="M2591">
        <v>28</v>
      </c>
      <c r="N2591">
        <v>23.000000000000004</v>
      </c>
      <c r="O2591">
        <v>23.000000000000004</v>
      </c>
      <c r="P2591">
        <v>8</v>
      </c>
      <c r="Q2591">
        <v>1</v>
      </c>
      <c r="R2591">
        <v>50</v>
      </c>
      <c r="S2591">
        <v>40</v>
      </c>
      <c r="T2591" t="s">
        <v>16</v>
      </c>
      <c r="U2591" t="s">
        <v>16</v>
      </c>
    </row>
    <row r="2592" spans="1:21" x14ac:dyDescent="0.45">
      <c r="A2592" t="s">
        <v>1940</v>
      </c>
      <c r="B2592" t="s">
        <v>747</v>
      </c>
      <c r="C2592" t="s">
        <v>1941</v>
      </c>
      <c r="D2592" t="s">
        <v>1942</v>
      </c>
      <c r="E2592">
        <v>1982</v>
      </c>
      <c r="F2592">
        <v>1982</v>
      </c>
      <c r="G2592" t="s">
        <v>15</v>
      </c>
      <c r="H2592" t="s">
        <v>16</v>
      </c>
      <c r="I2592">
        <v>0</v>
      </c>
      <c r="J2592" t="s">
        <v>17</v>
      </c>
      <c r="K2592">
        <v>0</v>
      </c>
      <c r="L2592">
        <v>0</v>
      </c>
      <c r="M2592">
        <v>28</v>
      </c>
      <c r="N2592">
        <v>24.800000000000004</v>
      </c>
      <c r="O2592">
        <v>24.800000000000004</v>
      </c>
      <c r="P2592">
        <v>8</v>
      </c>
      <c r="Q2592">
        <v>1</v>
      </c>
      <c r="R2592">
        <v>50</v>
      </c>
      <c r="S2592">
        <v>10</v>
      </c>
      <c r="T2592" t="s">
        <v>16</v>
      </c>
      <c r="U2592" t="s">
        <v>16</v>
      </c>
    </row>
    <row r="2593" spans="1:21" x14ac:dyDescent="0.45">
      <c r="A2593" t="s">
        <v>1940</v>
      </c>
      <c r="B2593" t="s">
        <v>747</v>
      </c>
      <c r="C2593" t="s">
        <v>1941</v>
      </c>
      <c r="D2593" t="s">
        <v>1942</v>
      </c>
      <c r="E2593">
        <v>1982</v>
      </c>
      <c r="F2593">
        <v>1982</v>
      </c>
      <c r="G2593" t="s">
        <v>15</v>
      </c>
      <c r="H2593" t="s">
        <v>16</v>
      </c>
      <c r="I2593">
        <v>0</v>
      </c>
      <c r="J2593" t="s">
        <v>17</v>
      </c>
      <c r="K2593">
        <v>0</v>
      </c>
      <c r="L2593">
        <v>0</v>
      </c>
      <c r="M2593">
        <v>28</v>
      </c>
      <c r="N2593">
        <v>26.600000000000005</v>
      </c>
      <c r="O2593">
        <v>26.600000000000005</v>
      </c>
      <c r="P2593">
        <v>8</v>
      </c>
      <c r="Q2593">
        <v>1</v>
      </c>
      <c r="R2593">
        <v>50</v>
      </c>
      <c r="S2593">
        <v>10</v>
      </c>
      <c r="T2593" t="s">
        <v>16</v>
      </c>
      <c r="U2593" t="s">
        <v>16</v>
      </c>
    </row>
    <row r="2594" spans="1:21" x14ac:dyDescent="0.45">
      <c r="A2594" t="s">
        <v>1940</v>
      </c>
      <c r="B2594" t="s">
        <v>747</v>
      </c>
      <c r="C2594" t="s">
        <v>1941</v>
      </c>
      <c r="D2594" t="s">
        <v>1942</v>
      </c>
      <c r="E2594">
        <v>1982</v>
      </c>
      <c r="F2594">
        <v>1982</v>
      </c>
      <c r="G2594" t="s">
        <v>15</v>
      </c>
      <c r="H2594" t="s">
        <v>16</v>
      </c>
      <c r="I2594">
        <v>0</v>
      </c>
      <c r="J2594" t="s">
        <v>17</v>
      </c>
      <c r="K2594">
        <v>0</v>
      </c>
      <c r="L2594">
        <v>0</v>
      </c>
      <c r="M2594">
        <v>28</v>
      </c>
      <c r="N2594">
        <v>28.400000000000006</v>
      </c>
      <c r="O2594">
        <v>28.400000000000006</v>
      </c>
      <c r="P2594">
        <v>8</v>
      </c>
      <c r="Q2594">
        <v>1</v>
      </c>
      <c r="R2594">
        <v>50</v>
      </c>
      <c r="S2594">
        <v>2</v>
      </c>
      <c r="T2594" t="s">
        <v>16</v>
      </c>
      <c r="U2594" t="s">
        <v>16</v>
      </c>
    </row>
    <row r="2595" spans="1:21" x14ac:dyDescent="0.45">
      <c r="A2595" t="s">
        <v>1940</v>
      </c>
      <c r="B2595" t="s">
        <v>747</v>
      </c>
      <c r="C2595" t="s">
        <v>1941</v>
      </c>
      <c r="D2595" t="s">
        <v>1942</v>
      </c>
      <c r="E2595">
        <v>1982</v>
      </c>
      <c r="F2595">
        <v>1982</v>
      </c>
      <c r="G2595" t="s">
        <v>15</v>
      </c>
      <c r="H2595" t="s">
        <v>16</v>
      </c>
      <c r="I2595">
        <v>0</v>
      </c>
      <c r="J2595" t="s">
        <v>17</v>
      </c>
      <c r="K2595">
        <v>0</v>
      </c>
      <c r="L2595">
        <v>0</v>
      </c>
      <c r="M2595">
        <v>28</v>
      </c>
      <c r="N2595">
        <v>30.200000000000006</v>
      </c>
      <c r="O2595">
        <v>30.200000000000006</v>
      </c>
      <c r="P2595">
        <v>8</v>
      </c>
      <c r="Q2595">
        <v>1</v>
      </c>
      <c r="R2595">
        <v>50</v>
      </c>
      <c r="S2595">
        <v>1</v>
      </c>
      <c r="T2595" t="s">
        <v>16</v>
      </c>
      <c r="U2595" t="s">
        <v>16</v>
      </c>
    </row>
    <row r="2596" spans="1:21" x14ac:dyDescent="0.45">
      <c r="A2596" t="s">
        <v>1940</v>
      </c>
      <c r="B2596" t="s">
        <v>747</v>
      </c>
      <c r="C2596" t="s">
        <v>1941</v>
      </c>
      <c r="D2596" t="s">
        <v>1942</v>
      </c>
      <c r="E2596">
        <v>1982</v>
      </c>
      <c r="F2596">
        <v>1982</v>
      </c>
      <c r="G2596" t="s">
        <v>15</v>
      </c>
      <c r="H2596" t="s">
        <v>16</v>
      </c>
      <c r="I2596">
        <v>0</v>
      </c>
      <c r="J2596" t="s">
        <v>17</v>
      </c>
      <c r="K2596">
        <v>0</v>
      </c>
      <c r="L2596">
        <v>0</v>
      </c>
      <c r="M2596">
        <v>28</v>
      </c>
      <c r="N2596">
        <v>15</v>
      </c>
      <c r="O2596">
        <v>15</v>
      </c>
      <c r="P2596">
        <v>8</v>
      </c>
      <c r="Q2596">
        <v>4</v>
      </c>
      <c r="R2596">
        <v>50</v>
      </c>
      <c r="S2596">
        <v>42</v>
      </c>
      <c r="T2596" t="s">
        <v>16</v>
      </c>
      <c r="U2596" t="s">
        <v>16</v>
      </c>
    </row>
    <row r="2597" spans="1:21" x14ac:dyDescent="0.45">
      <c r="A2597" t="s">
        <v>1940</v>
      </c>
      <c r="B2597" t="s">
        <v>747</v>
      </c>
      <c r="C2597" t="s">
        <v>1941</v>
      </c>
      <c r="D2597" t="s">
        <v>1942</v>
      </c>
      <c r="E2597">
        <v>1982</v>
      </c>
      <c r="F2597">
        <v>1982</v>
      </c>
      <c r="G2597" t="s">
        <v>15</v>
      </c>
      <c r="H2597" t="s">
        <v>16</v>
      </c>
      <c r="I2597">
        <v>0</v>
      </c>
      <c r="J2597" t="s">
        <v>17</v>
      </c>
      <c r="K2597">
        <v>0</v>
      </c>
      <c r="L2597">
        <v>0</v>
      </c>
      <c r="M2597">
        <v>28</v>
      </c>
      <c r="N2597">
        <v>15</v>
      </c>
      <c r="O2597">
        <v>15</v>
      </c>
      <c r="P2597">
        <v>0</v>
      </c>
      <c r="Q2597">
        <v>4</v>
      </c>
      <c r="R2597">
        <v>50</v>
      </c>
      <c r="S2597">
        <v>0</v>
      </c>
      <c r="T2597" t="s">
        <v>16</v>
      </c>
      <c r="U2597" t="s">
        <v>16</v>
      </c>
    </row>
    <row r="2598" spans="1:21" x14ac:dyDescent="0.45">
      <c r="A2598" t="s">
        <v>1940</v>
      </c>
      <c r="B2598" t="s">
        <v>747</v>
      </c>
      <c r="C2598" t="s">
        <v>1941</v>
      </c>
      <c r="D2598" t="s">
        <v>1942</v>
      </c>
      <c r="E2598">
        <v>1982</v>
      </c>
      <c r="F2598">
        <v>1982</v>
      </c>
      <c r="G2598" t="s">
        <v>15</v>
      </c>
      <c r="H2598" t="s">
        <v>16</v>
      </c>
      <c r="I2598">
        <v>0</v>
      </c>
      <c r="J2598" t="s">
        <v>17</v>
      </c>
      <c r="K2598">
        <v>0</v>
      </c>
      <c r="L2598">
        <v>0</v>
      </c>
      <c r="M2598">
        <v>28</v>
      </c>
      <c r="N2598">
        <v>26</v>
      </c>
      <c r="O2598">
        <v>16</v>
      </c>
      <c r="P2598">
        <v>8</v>
      </c>
      <c r="Q2598">
        <v>4</v>
      </c>
      <c r="R2598">
        <v>50</v>
      </c>
      <c r="S2598">
        <v>99</v>
      </c>
      <c r="T2598" t="s">
        <v>16</v>
      </c>
      <c r="U2598" t="s">
        <v>16</v>
      </c>
    </row>
    <row r="2599" spans="1:21" x14ac:dyDescent="0.45">
      <c r="A2599" t="s">
        <v>1940</v>
      </c>
      <c r="B2599" t="s">
        <v>747</v>
      </c>
      <c r="C2599" t="s">
        <v>1941</v>
      </c>
      <c r="D2599" t="s">
        <v>1942</v>
      </c>
      <c r="E2599">
        <v>1982</v>
      </c>
      <c r="F2599">
        <v>1982</v>
      </c>
      <c r="G2599" t="s">
        <v>15</v>
      </c>
      <c r="H2599" t="s">
        <v>16</v>
      </c>
      <c r="I2599">
        <v>0</v>
      </c>
      <c r="J2599" t="s">
        <v>17</v>
      </c>
      <c r="K2599">
        <v>0</v>
      </c>
      <c r="L2599">
        <v>0</v>
      </c>
      <c r="M2599">
        <v>28</v>
      </c>
      <c r="N2599">
        <v>26</v>
      </c>
      <c r="O2599">
        <v>16</v>
      </c>
      <c r="P2599">
        <v>0</v>
      </c>
      <c r="Q2599">
        <v>4</v>
      </c>
      <c r="R2599">
        <v>50</v>
      </c>
      <c r="S2599">
        <v>11</v>
      </c>
      <c r="T2599" t="s">
        <v>16</v>
      </c>
      <c r="U2599" t="s">
        <v>16</v>
      </c>
    </row>
    <row r="2600" spans="1:21" x14ac:dyDescent="0.45">
      <c r="A2600" t="s">
        <v>1943</v>
      </c>
      <c r="B2600" t="s">
        <v>332</v>
      </c>
      <c r="C2600" t="s">
        <v>1938</v>
      </c>
      <c r="D2600" t="s">
        <v>1939</v>
      </c>
      <c r="E2600">
        <v>1984</v>
      </c>
      <c r="F2600">
        <v>1984</v>
      </c>
      <c r="G2600" t="s">
        <v>15</v>
      </c>
      <c r="H2600" t="s">
        <v>16</v>
      </c>
      <c r="I2600">
        <v>0</v>
      </c>
      <c r="J2600" t="s">
        <v>17</v>
      </c>
      <c r="K2600">
        <v>0</v>
      </c>
      <c r="L2600">
        <v>0</v>
      </c>
      <c r="M2600">
        <v>14</v>
      </c>
      <c r="N2600">
        <v>16</v>
      </c>
      <c r="O2600">
        <v>16</v>
      </c>
      <c r="P2600">
        <v>12</v>
      </c>
      <c r="Q2600">
        <v>5</v>
      </c>
      <c r="R2600">
        <v>20</v>
      </c>
      <c r="S2600">
        <v>40</v>
      </c>
      <c r="T2600" t="s">
        <v>16</v>
      </c>
      <c r="U2600" t="s">
        <v>16</v>
      </c>
    </row>
    <row r="2601" spans="1:21" x14ac:dyDescent="0.45">
      <c r="A2601" t="s">
        <v>1943</v>
      </c>
      <c r="B2601" t="s">
        <v>332</v>
      </c>
      <c r="C2601" t="s">
        <v>1938</v>
      </c>
      <c r="D2601" t="s">
        <v>1939</v>
      </c>
      <c r="E2601">
        <v>1984</v>
      </c>
      <c r="F2601">
        <v>1984</v>
      </c>
      <c r="G2601" t="s">
        <v>15</v>
      </c>
      <c r="H2601" t="s">
        <v>16</v>
      </c>
      <c r="I2601">
        <v>0</v>
      </c>
      <c r="J2601" t="s">
        <v>17</v>
      </c>
      <c r="K2601">
        <v>0</v>
      </c>
      <c r="L2601">
        <v>0</v>
      </c>
      <c r="M2601">
        <v>14</v>
      </c>
      <c r="N2601">
        <v>21</v>
      </c>
      <c r="O2601">
        <v>11</v>
      </c>
      <c r="P2601">
        <v>12</v>
      </c>
      <c r="Q2601">
        <v>5</v>
      </c>
      <c r="R2601">
        <v>20</v>
      </c>
      <c r="S2601">
        <v>91</v>
      </c>
      <c r="T2601" t="s">
        <v>16</v>
      </c>
      <c r="U2601" t="s">
        <v>16</v>
      </c>
    </row>
    <row r="2602" spans="1:21" x14ac:dyDescent="0.45">
      <c r="A2602" t="s">
        <v>1943</v>
      </c>
      <c r="B2602" t="s">
        <v>332</v>
      </c>
      <c r="C2602" t="s">
        <v>1938</v>
      </c>
      <c r="D2602" t="s">
        <v>1939</v>
      </c>
      <c r="E2602">
        <v>1984</v>
      </c>
      <c r="F2602">
        <v>1984</v>
      </c>
      <c r="G2602" t="s">
        <v>15</v>
      </c>
      <c r="H2602" t="s">
        <v>16</v>
      </c>
      <c r="I2602">
        <v>0</v>
      </c>
      <c r="J2602" t="s">
        <v>17</v>
      </c>
      <c r="K2602">
        <v>0</v>
      </c>
      <c r="L2602">
        <v>0</v>
      </c>
      <c r="M2602">
        <v>14</v>
      </c>
      <c r="N2602">
        <v>21</v>
      </c>
      <c r="O2602">
        <v>11</v>
      </c>
      <c r="P2602">
        <v>0</v>
      </c>
      <c r="Q2602">
        <v>5</v>
      </c>
      <c r="R2602">
        <v>20</v>
      </c>
      <c r="S2602">
        <v>22</v>
      </c>
      <c r="T2602" t="s">
        <v>16</v>
      </c>
      <c r="U2602" t="s">
        <v>16</v>
      </c>
    </row>
    <row r="2603" spans="1:21" x14ac:dyDescent="0.45">
      <c r="A2603" t="s">
        <v>1944</v>
      </c>
      <c r="B2603" t="s">
        <v>1945</v>
      </c>
      <c r="C2603" t="s">
        <v>1946</v>
      </c>
      <c r="D2603" t="s">
        <v>1947</v>
      </c>
      <c r="E2603">
        <v>1984</v>
      </c>
      <c r="F2603">
        <v>1984</v>
      </c>
      <c r="G2603" t="s">
        <v>15</v>
      </c>
      <c r="H2603" t="s">
        <v>16</v>
      </c>
      <c r="I2603">
        <v>0</v>
      </c>
      <c r="J2603" t="s">
        <v>17</v>
      </c>
      <c r="K2603">
        <v>0</v>
      </c>
      <c r="L2603">
        <v>0</v>
      </c>
      <c r="M2603">
        <v>28</v>
      </c>
      <c r="N2603">
        <v>15</v>
      </c>
      <c r="O2603">
        <v>15</v>
      </c>
      <c r="P2603">
        <v>12</v>
      </c>
      <c r="Q2603">
        <v>2</v>
      </c>
      <c r="R2603">
        <v>50</v>
      </c>
      <c r="S2603">
        <v>4</v>
      </c>
      <c r="T2603" t="s">
        <v>16</v>
      </c>
      <c r="U2603" t="s">
        <v>16</v>
      </c>
    </row>
    <row r="2604" spans="1:21" x14ac:dyDescent="0.45">
      <c r="A2604" t="s">
        <v>1944</v>
      </c>
      <c r="B2604" t="s">
        <v>1945</v>
      </c>
      <c r="C2604" t="s">
        <v>1946</v>
      </c>
      <c r="D2604" t="s">
        <v>1947</v>
      </c>
      <c r="E2604">
        <v>1984</v>
      </c>
      <c r="F2604">
        <v>1984</v>
      </c>
      <c r="G2604" t="s">
        <v>15</v>
      </c>
      <c r="H2604" t="s">
        <v>16</v>
      </c>
      <c r="I2604">
        <v>0</v>
      </c>
      <c r="J2604" t="s">
        <v>17</v>
      </c>
      <c r="K2604">
        <v>0</v>
      </c>
      <c r="L2604">
        <v>0</v>
      </c>
      <c r="M2604">
        <v>28</v>
      </c>
      <c r="N2604">
        <v>20</v>
      </c>
      <c r="O2604">
        <v>10</v>
      </c>
      <c r="P2604">
        <v>12</v>
      </c>
      <c r="Q2604">
        <v>2</v>
      </c>
      <c r="R2604">
        <v>50</v>
      </c>
      <c r="S2604">
        <v>37</v>
      </c>
      <c r="T2604" t="s">
        <v>16</v>
      </c>
      <c r="U2604" t="s">
        <v>16</v>
      </c>
    </row>
    <row r="2605" spans="1:21" x14ac:dyDescent="0.45">
      <c r="A2605" t="s">
        <v>1944</v>
      </c>
      <c r="B2605" t="s">
        <v>1945</v>
      </c>
      <c r="C2605" t="s">
        <v>1946</v>
      </c>
      <c r="D2605" t="s">
        <v>1947</v>
      </c>
      <c r="E2605">
        <v>1984</v>
      </c>
      <c r="F2605">
        <v>1984</v>
      </c>
      <c r="G2605" t="s">
        <v>15</v>
      </c>
      <c r="H2605" t="s">
        <v>16</v>
      </c>
      <c r="I2605">
        <v>0</v>
      </c>
      <c r="J2605" t="s">
        <v>17</v>
      </c>
      <c r="K2605">
        <v>0</v>
      </c>
      <c r="L2605">
        <v>0</v>
      </c>
      <c r="M2605">
        <v>28</v>
      </c>
      <c r="N2605">
        <v>20</v>
      </c>
      <c r="O2605">
        <v>20</v>
      </c>
      <c r="P2605">
        <v>12</v>
      </c>
      <c r="Q2605">
        <v>2</v>
      </c>
      <c r="R2605">
        <v>50</v>
      </c>
      <c r="S2605">
        <v>3</v>
      </c>
      <c r="T2605" t="s">
        <v>16</v>
      </c>
      <c r="U2605" t="s">
        <v>16</v>
      </c>
    </row>
    <row r="2606" spans="1:21" x14ac:dyDescent="0.45">
      <c r="A2606" t="s">
        <v>1944</v>
      </c>
      <c r="B2606" t="s">
        <v>1945</v>
      </c>
      <c r="C2606" t="s">
        <v>1946</v>
      </c>
      <c r="D2606" t="s">
        <v>1947</v>
      </c>
      <c r="E2606">
        <v>1984</v>
      </c>
      <c r="F2606">
        <v>1984</v>
      </c>
      <c r="G2606" t="s">
        <v>15</v>
      </c>
      <c r="H2606" t="s">
        <v>16</v>
      </c>
      <c r="I2606">
        <v>0</v>
      </c>
      <c r="J2606" t="s">
        <v>17</v>
      </c>
      <c r="K2606">
        <v>0</v>
      </c>
      <c r="L2606">
        <v>0</v>
      </c>
      <c r="M2606">
        <v>28</v>
      </c>
      <c r="N2606">
        <v>25</v>
      </c>
      <c r="O2606">
        <v>15</v>
      </c>
      <c r="P2606">
        <v>12</v>
      </c>
      <c r="Q2606">
        <v>2</v>
      </c>
      <c r="R2606">
        <v>50</v>
      </c>
      <c r="S2606">
        <v>81</v>
      </c>
      <c r="T2606" t="s">
        <v>16</v>
      </c>
      <c r="U2606" t="s">
        <v>16</v>
      </c>
    </row>
    <row r="2607" spans="1:21" x14ac:dyDescent="0.45">
      <c r="A2607" t="s">
        <v>1944</v>
      </c>
      <c r="B2607" t="s">
        <v>1945</v>
      </c>
      <c r="C2607" t="s">
        <v>1946</v>
      </c>
      <c r="D2607" t="s">
        <v>1947</v>
      </c>
      <c r="E2607">
        <v>1984</v>
      </c>
      <c r="F2607">
        <v>1984</v>
      </c>
      <c r="G2607" t="s">
        <v>15</v>
      </c>
      <c r="H2607" t="s">
        <v>16</v>
      </c>
      <c r="I2607">
        <v>0</v>
      </c>
      <c r="J2607" t="s">
        <v>17</v>
      </c>
      <c r="K2607">
        <v>0</v>
      </c>
      <c r="L2607">
        <v>0</v>
      </c>
      <c r="M2607">
        <v>28</v>
      </c>
      <c r="N2607">
        <v>25</v>
      </c>
      <c r="O2607">
        <v>25</v>
      </c>
      <c r="P2607">
        <v>12</v>
      </c>
      <c r="Q2607">
        <v>2</v>
      </c>
      <c r="R2607">
        <v>50</v>
      </c>
      <c r="S2607">
        <v>4</v>
      </c>
      <c r="T2607" t="s">
        <v>16</v>
      </c>
      <c r="U2607" t="s">
        <v>16</v>
      </c>
    </row>
    <row r="2608" spans="1:21" x14ac:dyDescent="0.45">
      <c r="A2608" t="s">
        <v>1944</v>
      </c>
      <c r="B2608" t="s">
        <v>1945</v>
      </c>
      <c r="C2608" t="s">
        <v>1946</v>
      </c>
      <c r="D2608" t="s">
        <v>1947</v>
      </c>
      <c r="E2608">
        <v>1984</v>
      </c>
      <c r="F2608">
        <v>1984</v>
      </c>
      <c r="G2608" t="s">
        <v>15</v>
      </c>
      <c r="H2608" t="s">
        <v>16</v>
      </c>
      <c r="I2608">
        <v>0</v>
      </c>
      <c r="J2608" t="s">
        <v>17</v>
      </c>
      <c r="K2608">
        <v>0</v>
      </c>
      <c r="L2608">
        <v>0</v>
      </c>
      <c r="M2608">
        <v>28</v>
      </c>
      <c r="N2608">
        <v>30</v>
      </c>
      <c r="O2608">
        <v>20</v>
      </c>
      <c r="P2608">
        <v>12</v>
      </c>
      <c r="Q2608">
        <v>2</v>
      </c>
      <c r="R2608">
        <v>50</v>
      </c>
      <c r="S2608">
        <v>100</v>
      </c>
      <c r="T2608" t="s">
        <v>16</v>
      </c>
      <c r="U2608" t="s">
        <v>16</v>
      </c>
    </row>
    <row r="2609" spans="1:21" x14ac:dyDescent="0.45">
      <c r="A2609" t="s">
        <v>1944</v>
      </c>
      <c r="B2609" t="s">
        <v>1945</v>
      </c>
      <c r="C2609" t="s">
        <v>1946</v>
      </c>
      <c r="D2609" t="s">
        <v>1947</v>
      </c>
      <c r="E2609">
        <v>1984</v>
      </c>
      <c r="F2609">
        <v>1984</v>
      </c>
      <c r="G2609" t="s">
        <v>15</v>
      </c>
      <c r="H2609" t="s">
        <v>16</v>
      </c>
      <c r="I2609">
        <v>0</v>
      </c>
      <c r="J2609" t="s">
        <v>17</v>
      </c>
      <c r="K2609">
        <v>0</v>
      </c>
      <c r="L2609">
        <v>0</v>
      </c>
      <c r="M2609">
        <v>28</v>
      </c>
      <c r="N2609">
        <v>30</v>
      </c>
      <c r="O2609">
        <v>30</v>
      </c>
      <c r="P2609">
        <v>12</v>
      </c>
      <c r="Q2609">
        <v>2</v>
      </c>
      <c r="R2609">
        <v>50</v>
      </c>
      <c r="S2609">
        <v>58</v>
      </c>
      <c r="T2609" t="s">
        <v>16</v>
      </c>
      <c r="U2609" t="s">
        <v>16</v>
      </c>
    </row>
    <row r="2610" spans="1:21" x14ac:dyDescent="0.45">
      <c r="A2610" t="s">
        <v>1944</v>
      </c>
      <c r="B2610" t="s">
        <v>1945</v>
      </c>
      <c r="C2610" t="s">
        <v>1946</v>
      </c>
      <c r="D2610" t="s">
        <v>1947</v>
      </c>
      <c r="E2610">
        <v>1984</v>
      </c>
      <c r="F2610">
        <v>1984</v>
      </c>
      <c r="G2610" t="s">
        <v>15</v>
      </c>
      <c r="H2610" t="s">
        <v>16</v>
      </c>
      <c r="I2610">
        <v>0</v>
      </c>
      <c r="J2610" t="s">
        <v>17</v>
      </c>
      <c r="K2610">
        <v>0</v>
      </c>
      <c r="L2610">
        <v>0</v>
      </c>
      <c r="M2610">
        <v>28</v>
      </c>
      <c r="N2610">
        <v>35</v>
      </c>
      <c r="O2610">
        <v>20</v>
      </c>
      <c r="P2610">
        <v>12</v>
      </c>
      <c r="Q2610">
        <v>2</v>
      </c>
      <c r="R2610">
        <v>50</v>
      </c>
      <c r="S2610">
        <v>100</v>
      </c>
      <c r="T2610" t="s">
        <v>16</v>
      </c>
      <c r="U2610" t="s">
        <v>16</v>
      </c>
    </row>
    <row r="2611" spans="1:21" x14ac:dyDescent="0.45">
      <c r="A2611" t="s">
        <v>1944</v>
      </c>
      <c r="B2611" t="s">
        <v>1945</v>
      </c>
      <c r="C2611" t="s">
        <v>1946</v>
      </c>
      <c r="D2611" t="s">
        <v>1947</v>
      </c>
      <c r="E2611">
        <v>1984</v>
      </c>
      <c r="F2611">
        <v>1984</v>
      </c>
      <c r="G2611" t="s">
        <v>15</v>
      </c>
      <c r="H2611" t="s">
        <v>16</v>
      </c>
      <c r="I2611">
        <v>0</v>
      </c>
      <c r="J2611" t="s">
        <v>17</v>
      </c>
      <c r="K2611">
        <v>0</v>
      </c>
      <c r="L2611">
        <v>0</v>
      </c>
      <c r="M2611">
        <v>28</v>
      </c>
      <c r="N2611">
        <v>35</v>
      </c>
      <c r="O2611">
        <v>35</v>
      </c>
      <c r="P2611">
        <v>12</v>
      </c>
      <c r="Q2611">
        <v>2</v>
      </c>
      <c r="R2611">
        <v>50</v>
      </c>
      <c r="S2611">
        <v>58</v>
      </c>
      <c r="T2611" t="s">
        <v>16</v>
      </c>
      <c r="U2611" t="s">
        <v>16</v>
      </c>
    </row>
    <row r="2612" spans="1:21" x14ac:dyDescent="0.45">
      <c r="A2612" t="s">
        <v>1944</v>
      </c>
      <c r="B2612" t="s">
        <v>1945</v>
      </c>
      <c r="C2612" t="s">
        <v>1946</v>
      </c>
      <c r="D2612" t="s">
        <v>1947</v>
      </c>
      <c r="E2612">
        <v>1984</v>
      </c>
      <c r="F2612">
        <v>1984</v>
      </c>
      <c r="G2612" t="s">
        <v>15</v>
      </c>
      <c r="H2612" t="s">
        <v>16</v>
      </c>
      <c r="I2612">
        <v>0</v>
      </c>
      <c r="J2612" t="s">
        <v>17</v>
      </c>
      <c r="K2612">
        <v>0</v>
      </c>
      <c r="L2612">
        <v>0</v>
      </c>
      <c r="M2612">
        <v>28</v>
      </c>
      <c r="N2612">
        <v>20</v>
      </c>
      <c r="O2612">
        <v>20</v>
      </c>
      <c r="P2612">
        <v>0</v>
      </c>
      <c r="Q2612">
        <v>2</v>
      </c>
      <c r="R2612">
        <v>50</v>
      </c>
      <c r="S2612">
        <v>3</v>
      </c>
      <c r="T2612" t="s">
        <v>16</v>
      </c>
      <c r="U2612" t="s">
        <v>16</v>
      </c>
    </row>
    <row r="2613" spans="1:21" x14ac:dyDescent="0.45">
      <c r="A2613" t="s">
        <v>1944</v>
      </c>
      <c r="B2613" t="s">
        <v>1945</v>
      </c>
      <c r="C2613" t="s">
        <v>1946</v>
      </c>
      <c r="D2613" t="s">
        <v>1947</v>
      </c>
      <c r="E2613">
        <v>1984</v>
      </c>
      <c r="F2613">
        <v>1984</v>
      </c>
      <c r="G2613" t="s">
        <v>15</v>
      </c>
      <c r="H2613" t="s">
        <v>16</v>
      </c>
      <c r="I2613">
        <v>0</v>
      </c>
      <c r="J2613" t="s">
        <v>17</v>
      </c>
      <c r="K2613">
        <v>0</v>
      </c>
      <c r="L2613">
        <v>0</v>
      </c>
      <c r="M2613">
        <v>28</v>
      </c>
      <c r="N2613">
        <v>25</v>
      </c>
      <c r="O2613">
        <v>25</v>
      </c>
      <c r="P2613">
        <v>0</v>
      </c>
      <c r="Q2613">
        <v>2</v>
      </c>
      <c r="R2613">
        <v>50</v>
      </c>
      <c r="S2613">
        <v>18</v>
      </c>
      <c r="T2613" t="s">
        <v>16</v>
      </c>
      <c r="U2613" t="s">
        <v>16</v>
      </c>
    </row>
    <row r="2614" spans="1:21" x14ac:dyDescent="0.45">
      <c r="A2614" t="s">
        <v>1944</v>
      </c>
      <c r="B2614" t="s">
        <v>1945</v>
      </c>
      <c r="C2614" t="s">
        <v>1946</v>
      </c>
      <c r="D2614" t="s">
        <v>1947</v>
      </c>
      <c r="E2614">
        <v>1984</v>
      </c>
      <c r="F2614">
        <v>1984</v>
      </c>
      <c r="G2614" t="s">
        <v>15</v>
      </c>
      <c r="H2614" t="s">
        <v>16</v>
      </c>
      <c r="I2614">
        <v>0</v>
      </c>
      <c r="J2614" t="s">
        <v>17</v>
      </c>
      <c r="K2614">
        <v>0</v>
      </c>
      <c r="L2614">
        <v>0</v>
      </c>
      <c r="M2614">
        <v>28</v>
      </c>
      <c r="N2614">
        <v>30</v>
      </c>
      <c r="O2614">
        <v>30</v>
      </c>
      <c r="P2614">
        <v>0</v>
      </c>
      <c r="Q2614">
        <v>2</v>
      </c>
      <c r="R2614">
        <v>50</v>
      </c>
      <c r="S2614">
        <v>51</v>
      </c>
      <c r="T2614" t="s">
        <v>16</v>
      </c>
      <c r="U2614" t="s">
        <v>16</v>
      </c>
    </row>
    <row r="2615" spans="1:21" x14ac:dyDescent="0.45">
      <c r="A2615" t="s">
        <v>1944</v>
      </c>
      <c r="B2615" t="s">
        <v>1945</v>
      </c>
      <c r="C2615" t="s">
        <v>1946</v>
      </c>
      <c r="D2615" t="s">
        <v>1947</v>
      </c>
      <c r="E2615">
        <v>1984</v>
      </c>
      <c r="F2615">
        <v>1984</v>
      </c>
      <c r="G2615" t="s">
        <v>15</v>
      </c>
      <c r="H2615" t="s">
        <v>16</v>
      </c>
      <c r="I2615">
        <v>0</v>
      </c>
      <c r="J2615" t="s">
        <v>17</v>
      </c>
      <c r="K2615">
        <v>0</v>
      </c>
      <c r="L2615">
        <v>0</v>
      </c>
      <c r="M2615">
        <v>28</v>
      </c>
      <c r="N2615">
        <v>35</v>
      </c>
      <c r="O2615">
        <v>35</v>
      </c>
      <c r="P2615">
        <v>0</v>
      </c>
      <c r="Q2615">
        <v>2</v>
      </c>
      <c r="R2615">
        <v>50</v>
      </c>
      <c r="S2615">
        <v>69</v>
      </c>
      <c r="T2615" t="s">
        <v>16</v>
      </c>
      <c r="U2615" t="s">
        <v>16</v>
      </c>
    </row>
    <row r="2616" spans="1:21" x14ac:dyDescent="0.45">
      <c r="A2616" t="s">
        <v>1944</v>
      </c>
      <c r="B2616" t="s">
        <v>1945</v>
      </c>
      <c r="C2616" t="s">
        <v>1946</v>
      </c>
      <c r="D2616" t="s">
        <v>1947</v>
      </c>
      <c r="E2616">
        <v>1984</v>
      </c>
      <c r="F2616">
        <v>1984</v>
      </c>
      <c r="G2616" t="s">
        <v>15</v>
      </c>
      <c r="H2616" t="s">
        <v>16</v>
      </c>
      <c r="I2616">
        <v>0</v>
      </c>
      <c r="J2616" t="s">
        <v>17</v>
      </c>
      <c r="K2616">
        <v>0</v>
      </c>
      <c r="L2616">
        <v>0</v>
      </c>
      <c r="M2616">
        <v>28</v>
      </c>
      <c r="N2616">
        <v>20</v>
      </c>
      <c r="O2616">
        <v>10</v>
      </c>
      <c r="P2616">
        <v>0</v>
      </c>
      <c r="Q2616">
        <v>2</v>
      </c>
      <c r="R2616">
        <v>50</v>
      </c>
      <c r="S2616">
        <v>37</v>
      </c>
      <c r="T2616" t="s">
        <v>16</v>
      </c>
      <c r="U2616" t="s">
        <v>16</v>
      </c>
    </row>
    <row r="2617" spans="1:21" x14ac:dyDescent="0.45">
      <c r="A2617" t="s">
        <v>1944</v>
      </c>
      <c r="B2617" t="s">
        <v>1945</v>
      </c>
      <c r="C2617" t="s">
        <v>1946</v>
      </c>
      <c r="D2617" t="s">
        <v>1947</v>
      </c>
      <c r="E2617">
        <v>1984</v>
      </c>
      <c r="F2617">
        <v>1984</v>
      </c>
      <c r="G2617" t="s">
        <v>15</v>
      </c>
      <c r="H2617" t="s">
        <v>16</v>
      </c>
      <c r="I2617">
        <v>0</v>
      </c>
      <c r="J2617" t="s">
        <v>17</v>
      </c>
      <c r="K2617">
        <v>0</v>
      </c>
      <c r="L2617">
        <v>0</v>
      </c>
      <c r="M2617">
        <v>28</v>
      </c>
      <c r="N2617">
        <v>25</v>
      </c>
      <c r="O2617">
        <v>15</v>
      </c>
      <c r="P2617">
        <v>0</v>
      </c>
      <c r="Q2617">
        <v>2</v>
      </c>
      <c r="R2617">
        <v>50</v>
      </c>
      <c r="S2617">
        <v>78</v>
      </c>
      <c r="T2617" t="s">
        <v>16</v>
      </c>
      <c r="U2617" t="s">
        <v>16</v>
      </c>
    </row>
    <row r="2618" spans="1:21" x14ac:dyDescent="0.45">
      <c r="A2618" t="s">
        <v>1944</v>
      </c>
      <c r="B2618" t="s">
        <v>1945</v>
      </c>
      <c r="C2618" t="s">
        <v>1946</v>
      </c>
      <c r="D2618" t="s">
        <v>1947</v>
      </c>
      <c r="E2618">
        <v>1984</v>
      </c>
      <c r="F2618">
        <v>1984</v>
      </c>
      <c r="G2618" t="s">
        <v>15</v>
      </c>
      <c r="H2618" t="s">
        <v>16</v>
      </c>
      <c r="I2618">
        <v>0</v>
      </c>
      <c r="J2618" t="s">
        <v>17</v>
      </c>
      <c r="K2618">
        <v>0</v>
      </c>
      <c r="L2618">
        <v>0</v>
      </c>
      <c r="M2618">
        <v>28</v>
      </c>
      <c r="N2618">
        <v>30</v>
      </c>
      <c r="O2618">
        <v>20</v>
      </c>
      <c r="P2618">
        <v>0</v>
      </c>
      <c r="Q2618">
        <v>2</v>
      </c>
      <c r="R2618">
        <v>50</v>
      </c>
      <c r="S2618">
        <v>91</v>
      </c>
      <c r="T2618" t="s">
        <v>16</v>
      </c>
      <c r="U2618" t="s">
        <v>16</v>
      </c>
    </row>
    <row r="2619" spans="1:21" x14ac:dyDescent="0.45">
      <c r="A2619" t="s">
        <v>1944</v>
      </c>
      <c r="B2619" t="s">
        <v>1945</v>
      </c>
      <c r="C2619" t="s">
        <v>1946</v>
      </c>
      <c r="D2619" t="s">
        <v>1947</v>
      </c>
      <c r="E2619">
        <v>1984</v>
      </c>
      <c r="F2619">
        <v>1984</v>
      </c>
      <c r="G2619" t="s">
        <v>15</v>
      </c>
      <c r="H2619" t="s">
        <v>16</v>
      </c>
      <c r="I2619">
        <v>0</v>
      </c>
      <c r="J2619" t="s">
        <v>17</v>
      </c>
      <c r="K2619">
        <v>0</v>
      </c>
      <c r="L2619">
        <v>0</v>
      </c>
      <c r="M2619">
        <v>28</v>
      </c>
      <c r="N2619">
        <v>35</v>
      </c>
      <c r="O2619">
        <v>25</v>
      </c>
      <c r="P2619">
        <v>0</v>
      </c>
      <c r="Q2619">
        <v>2</v>
      </c>
      <c r="R2619">
        <v>50</v>
      </c>
      <c r="S2619">
        <v>98</v>
      </c>
      <c r="T2619" t="s">
        <v>16</v>
      </c>
      <c r="U2619" t="s">
        <v>16</v>
      </c>
    </row>
    <row r="2620" spans="1:21" x14ac:dyDescent="0.45">
      <c r="A2620" t="s">
        <v>1944</v>
      </c>
      <c r="B2620" t="s">
        <v>1945</v>
      </c>
      <c r="C2620" t="s">
        <v>1946</v>
      </c>
      <c r="D2620" t="s">
        <v>1947</v>
      </c>
      <c r="E2620">
        <v>1984</v>
      </c>
      <c r="F2620">
        <v>1984</v>
      </c>
      <c r="G2620" t="s">
        <v>15</v>
      </c>
      <c r="H2620">
        <v>5</v>
      </c>
      <c r="I2620">
        <v>173</v>
      </c>
      <c r="J2620" t="s">
        <v>17</v>
      </c>
      <c r="K2620">
        <v>0</v>
      </c>
      <c r="L2620">
        <v>0</v>
      </c>
      <c r="M2620">
        <v>28</v>
      </c>
      <c r="N2620">
        <v>10</v>
      </c>
      <c r="O2620">
        <v>10</v>
      </c>
      <c r="P2620">
        <v>12</v>
      </c>
      <c r="Q2620">
        <v>2</v>
      </c>
      <c r="R2620">
        <v>50</v>
      </c>
      <c r="S2620">
        <v>30</v>
      </c>
      <c r="T2620" t="s">
        <v>16</v>
      </c>
      <c r="U2620" t="s">
        <v>16</v>
      </c>
    </row>
    <row r="2621" spans="1:21" x14ac:dyDescent="0.45">
      <c r="A2621" t="s">
        <v>1944</v>
      </c>
      <c r="B2621" t="s">
        <v>1945</v>
      </c>
      <c r="C2621" t="s">
        <v>1946</v>
      </c>
      <c r="D2621" t="s">
        <v>1947</v>
      </c>
      <c r="E2621">
        <v>1984</v>
      </c>
      <c r="F2621">
        <v>1984</v>
      </c>
      <c r="G2621" t="s">
        <v>15</v>
      </c>
      <c r="H2621">
        <v>5</v>
      </c>
      <c r="I2621">
        <v>173</v>
      </c>
      <c r="J2621" t="s">
        <v>17</v>
      </c>
      <c r="K2621">
        <v>0</v>
      </c>
      <c r="L2621">
        <v>0</v>
      </c>
      <c r="M2621">
        <v>28</v>
      </c>
      <c r="N2621">
        <v>15</v>
      </c>
      <c r="O2621">
        <v>15</v>
      </c>
      <c r="P2621">
        <v>12</v>
      </c>
      <c r="Q2621">
        <v>2</v>
      </c>
      <c r="R2621">
        <v>50</v>
      </c>
      <c r="S2621">
        <v>45</v>
      </c>
      <c r="T2621" t="s">
        <v>16</v>
      </c>
      <c r="U2621" t="s">
        <v>16</v>
      </c>
    </row>
    <row r="2622" spans="1:21" x14ac:dyDescent="0.45">
      <c r="A2622" t="s">
        <v>1944</v>
      </c>
      <c r="B2622" t="s">
        <v>1945</v>
      </c>
      <c r="C2622" t="s">
        <v>1946</v>
      </c>
      <c r="D2622" t="s">
        <v>1947</v>
      </c>
      <c r="E2622">
        <v>1984</v>
      </c>
      <c r="F2622">
        <v>1984</v>
      </c>
      <c r="G2622" t="s">
        <v>15</v>
      </c>
      <c r="H2622">
        <v>5</v>
      </c>
      <c r="I2622">
        <v>173</v>
      </c>
      <c r="J2622" t="s">
        <v>17</v>
      </c>
      <c r="K2622">
        <v>0</v>
      </c>
      <c r="L2622">
        <v>0</v>
      </c>
      <c r="M2622">
        <v>28</v>
      </c>
      <c r="N2622">
        <v>20</v>
      </c>
      <c r="O2622">
        <v>20</v>
      </c>
      <c r="P2622">
        <v>12</v>
      </c>
      <c r="Q2622">
        <v>2</v>
      </c>
      <c r="R2622">
        <v>50</v>
      </c>
      <c r="S2622">
        <v>79</v>
      </c>
      <c r="T2622" t="s">
        <v>16</v>
      </c>
      <c r="U2622" t="s">
        <v>16</v>
      </c>
    </row>
    <row r="2623" spans="1:21" x14ac:dyDescent="0.45">
      <c r="A2623" t="s">
        <v>1944</v>
      </c>
      <c r="B2623" t="s">
        <v>1945</v>
      </c>
      <c r="C2623" t="s">
        <v>1946</v>
      </c>
      <c r="D2623" t="s">
        <v>1947</v>
      </c>
      <c r="E2623">
        <v>1984</v>
      </c>
      <c r="F2623">
        <v>1984</v>
      </c>
      <c r="G2623" t="s">
        <v>15</v>
      </c>
      <c r="H2623">
        <v>5</v>
      </c>
      <c r="I2623">
        <v>173</v>
      </c>
      <c r="J2623" t="s">
        <v>17</v>
      </c>
      <c r="K2623">
        <v>0</v>
      </c>
      <c r="L2623">
        <v>0</v>
      </c>
      <c r="M2623">
        <v>28</v>
      </c>
      <c r="N2623">
        <v>25</v>
      </c>
      <c r="O2623">
        <v>25</v>
      </c>
      <c r="P2623">
        <v>12</v>
      </c>
      <c r="Q2623">
        <v>2</v>
      </c>
      <c r="R2623">
        <v>50</v>
      </c>
      <c r="S2623">
        <v>95</v>
      </c>
      <c r="T2623" t="s">
        <v>16</v>
      </c>
      <c r="U2623" t="s">
        <v>16</v>
      </c>
    </row>
    <row r="2624" spans="1:21" x14ac:dyDescent="0.45">
      <c r="A2624" t="s">
        <v>1944</v>
      </c>
      <c r="B2624" t="s">
        <v>1945</v>
      </c>
      <c r="C2624" t="s">
        <v>1946</v>
      </c>
      <c r="D2624" t="s">
        <v>1947</v>
      </c>
      <c r="E2624">
        <v>1984</v>
      </c>
      <c r="F2624">
        <v>1984</v>
      </c>
      <c r="G2624" t="s">
        <v>15</v>
      </c>
      <c r="H2624">
        <v>5</v>
      </c>
      <c r="I2624">
        <v>173</v>
      </c>
      <c r="J2624" t="s">
        <v>17</v>
      </c>
      <c r="K2624">
        <v>0</v>
      </c>
      <c r="L2624">
        <v>0</v>
      </c>
      <c r="M2624">
        <v>28</v>
      </c>
      <c r="N2624">
        <v>30</v>
      </c>
      <c r="O2624">
        <v>30</v>
      </c>
      <c r="P2624">
        <v>12</v>
      </c>
      <c r="Q2624">
        <v>2</v>
      </c>
      <c r="R2624">
        <v>50</v>
      </c>
      <c r="S2624">
        <v>100</v>
      </c>
      <c r="T2624" t="s">
        <v>16</v>
      </c>
      <c r="U2624" t="s">
        <v>16</v>
      </c>
    </row>
    <row r="2625" spans="1:21" x14ac:dyDescent="0.45">
      <c r="A2625" t="s">
        <v>1944</v>
      </c>
      <c r="B2625" t="s">
        <v>1945</v>
      </c>
      <c r="C2625" t="s">
        <v>1946</v>
      </c>
      <c r="D2625" t="s">
        <v>1947</v>
      </c>
      <c r="E2625">
        <v>1984</v>
      </c>
      <c r="F2625">
        <v>1984</v>
      </c>
      <c r="G2625" t="s">
        <v>15</v>
      </c>
      <c r="H2625">
        <v>5</v>
      </c>
      <c r="I2625">
        <v>173</v>
      </c>
      <c r="J2625" t="s">
        <v>17</v>
      </c>
      <c r="K2625">
        <v>0</v>
      </c>
      <c r="L2625">
        <v>0</v>
      </c>
      <c r="M2625">
        <v>28</v>
      </c>
      <c r="N2625">
        <v>35</v>
      </c>
      <c r="O2625">
        <v>35</v>
      </c>
      <c r="P2625">
        <v>12</v>
      </c>
      <c r="Q2625">
        <v>2</v>
      </c>
      <c r="R2625">
        <v>50</v>
      </c>
      <c r="S2625">
        <v>100</v>
      </c>
      <c r="T2625" t="s">
        <v>16</v>
      </c>
      <c r="U2625" t="s">
        <v>16</v>
      </c>
    </row>
    <row r="2626" spans="1:21" x14ac:dyDescent="0.45">
      <c r="A2626" t="s">
        <v>1944</v>
      </c>
      <c r="B2626" t="s">
        <v>1945</v>
      </c>
      <c r="C2626" t="s">
        <v>1946</v>
      </c>
      <c r="D2626" t="s">
        <v>1947</v>
      </c>
      <c r="E2626">
        <v>1984</v>
      </c>
      <c r="F2626">
        <v>1984</v>
      </c>
      <c r="G2626" t="s">
        <v>15</v>
      </c>
      <c r="H2626">
        <v>5</v>
      </c>
      <c r="I2626">
        <v>173</v>
      </c>
      <c r="J2626" t="s">
        <v>17</v>
      </c>
      <c r="K2626">
        <v>0</v>
      </c>
      <c r="L2626">
        <v>0</v>
      </c>
      <c r="M2626">
        <v>28</v>
      </c>
      <c r="N2626">
        <v>15</v>
      </c>
      <c r="O2626">
        <v>5</v>
      </c>
      <c r="P2626">
        <v>12</v>
      </c>
      <c r="Q2626">
        <v>2</v>
      </c>
      <c r="R2626">
        <v>50</v>
      </c>
      <c r="S2626">
        <v>63</v>
      </c>
      <c r="T2626" t="s">
        <v>16</v>
      </c>
      <c r="U2626" t="s">
        <v>16</v>
      </c>
    </row>
    <row r="2627" spans="1:21" x14ac:dyDescent="0.45">
      <c r="A2627" t="s">
        <v>1944</v>
      </c>
      <c r="B2627" t="s">
        <v>1945</v>
      </c>
      <c r="C2627" t="s">
        <v>1946</v>
      </c>
      <c r="D2627" t="s">
        <v>1947</v>
      </c>
      <c r="E2627">
        <v>1984</v>
      </c>
      <c r="F2627">
        <v>1984</v>
      </c>
      <c r="G2627" t="s">
        <v>15</v>
      </c>
      <c r="H2627">
        <v>5</v>
      </c>
      <c r="I2627">
        <v>173</v>
      </c>
      <c r="J2627" t="s">
        <v>17</v>
      </c>
      <c r="K2627">
        <v>0</v>
      </c>
      <c r="L2627">
        <v>0</v>
      </c>
      <c r="M2627">
        <v>28</v>
      </c>
      <c r="N2627">
        <v>20</v>
      </c>
      <c r="O2627">
        <v>10</v>
      </c>
      <c r="P2627">
        <v>12</v>
      </c>
      <c r="Q2627">
        <v>2</v>
      </c>
      <c r="R2627">
        <v>50</v>
      </c>
      <c r="S2627">
        <v>95</v>
      </c>
      <c r="T2627" t="s">
        <v>16</v>
      </c>
      <c r="U2627" t="s">
        <v>16</v>
      </c>
    </row>
    <row r="2628" spans="1:21" x14ac:dyDescent="0.45">
      <c r="A2628" t="s">
        <v>1944</v>
      </c>
      <c r="B2628" t="s">
        <v>1945</v>
      </c>
      <c r="C2628" t="s">
        <v>1946</v>
      </c>
      <c r="D2628" t="s">
        <v>1947</v>
      </c>
      <c r="E2628">
        <v>1984</v>
      </c>
      <c r="F2628">
        <v>1984</v>
      </c>
      <c r="G2628" t="s">
        <v>15</v>
      </c>
      <c r="H2628">
        <v>5</v>
      </c>
      <c r="I2628">
        <v>173</v>
      </c>
      <c r="J2628" t="s">
        <v>17</v>
      </c>
      <c r="K2628">
        <v>0</v>
      </c>
      <c r="L2628">
        <v>0</v>
      </c>
      <c r="M2628">
        <v>28</v>
      </c>
      <c r="N2628">
        <v>25</v>
      </c>
      <c r="O2628">
        <v>15</v>
      </c>
      <c r="P2628">
        <v>12</v>
      </c>
      <c r="Q2628">
        <v>2</v>
      </c>
      <c r="R2628">
        <v>50</v>
      </c>
      <c r="S2628">
        <v>100</v>
      </c>
      <c r="T2628" t="s">
        <v>16</v>
      </c>
      <c r="U2628" t="s">
        <v>16</v>
      </c>
    </row>
    <row r="2629" spans="1:21" x14ac:dyDescent="0.45">
      <c r="A2629" t="s">
        <v>1944</v>
      </c>
      <c r="B2629" t="s">
        <v>1945</v>
      </c>
      <c r="C2629" t="s">
        <v>1946</v>
      </c>
      <c r="D2629" t="s">
        <v>1947</v>
      </c>
      <c r="E2629">
        <v>1984</v>
      </c>
      <c r="F2629">
        <v>1984</v>
      </c>
      <c r="G2629" t="s">
        <v>15</v>
      </c>
      <c r="H2629">
        <v>5</v>
      </c>
      <c r="I2629">
        <v>173</v>
      </c>
      <c r="J2629" t="s">
        <v>17</v>
      </c>
      <c r="K2629">
        <v>0</v>
      </c>
      <c r="L2629">
        <v>0</v>
      </c>
      <c r="M2629">
        <v>28</v>
      </c>
      <c r="N2629">
        <v>30</v>
      </c>
      <c r="O2629">
        <v>20</v>
      </c>
      <c r="P2629">
        <v>12</v>
      </c>
      <c r="Q2629">
        <v>2</v>
      </c>
      <c r="R2629">
        <v>50</v>
      </c>
      <c r="S2629">
        <v>100</v>
      </c>
      <c r="T2629" t="s">
        <v>16</v>
      </c>
      <c r="U2629" t="s">
        <v>16</v>
      </c>
    </row>
    <row r="2630" spans="1:21" x14ac:dyDescent="0.45">
      <c r="A2630" t="s">
        <v>1944</v>
      </c>
      <c r="B2630" t="s">
        <v>1945</v>
      </c>
      <c r="C2630" t="s">
        <v>1946</v>
      </c>
      <c r="D2630" t="s">
        <v>1947</v>
      </c>
      <c r="E2630">
        <v>1984</v>
      </c>
      <c r="F2630">
        <v>1984</v>
      </c>
      <c r="G2630" t="s">
        <v>15</v>
      </c>
      <c r="H2630">
        <v>5</v>
      </c>
      <c r="I2630">
        <v>173</v>
      </c>
      <c r="J2630" t="s">
        <v>17</v>
      </c>
      <c r="K2630">
        <v>0</v>
      </c>
      <c r="L2630">
        <v>0</v>
      </c>
      <c r="M2630">
        <v>28</v>
      </c>
      <c r="N2630">
        <v>35</v>
      </c>
      <c r="O2630">
        <v>25</v>
      </c>
      <c r="P2630">
        <v>12</v>
      </c>
      <c r="Q2630">
        <v>2</v>
      </c>
      <c r="R2630">
        <v>50</v>
      </c>
      <c r="S2630">
        <v>100</v>
      </c>
      <c r="T2630" t="s">
        <v>16</v>
      </c>
      <c r="U2630" t="s">
        <v>16</v>
      </c>
    </row>
    <row r="2631" spans="1:21" x14ac:dyDescent="0.45">
      <c r="A2631" t="s">
        <v>1948</v>
      </c>
      <c r="B2631" t="s">
        <v>1949</v>
      </c>
      <c r="C2631" t="s">
        <v>1950</v>
      </c>
      <c r="D2631" t="s">
        <v>1951</v>
      </c>
      <c r="E2631">
        <v>1984</v>
      </c>
      <c r="F2631">
        <v>1984</v>
      </c>
      <c r="G2631" t="s">
        <v>15</v>
      </c>
      <c r="H2631" t="s">
        <v>16</v>
      </c>
      <c r="I2631">
        <v>0</v>
      </c>
      <c r="J2631" t="s">
        <v>17</v>
      </c>
      <c r="K2631">
        <v>0</v>
      </c>
      <c r="L2631">
        <v>0</v>
      </c>
      <c r="M2631">
        <v>365</v>
      </c>
      <c r="N2631">
        <v>20</v>
      </c>
      <c r="O2631">
        <v>20</v>
      </c>
      <c r="P2631">
        <v>0</v>
      </c>
      <c r="Q2631">
        <v>2</v>
      </c>
      <c r="R2631">
        <v>25</v>
      </c>
      <c r="S2631">
        <v>0</v>
      </c>
      <c r="T2631" t="s">
        <v>16</v>
      </c>
      <c r="U2631" t="s">
        <v>16</v>
      </c>
    </row>
    <row r="2632" spans="1:21" x14ac:dyDescent="0.45">
      <c r="A2632" t="s">
        <v>1948</v>
      </c>
      <c r="B2632" t="s">
        <v>1949</v>
      </c>
      <c r="C2632" t="s">
        <v>1950</v>
      </c>
      <c r="D2632" t="s">
        <v>1951</v>
      </c>
      <c r="E2632">
        <v>1984</v>
      </c>
      <c r="F2632">
        <v>1984</v>
      </c>
      <c r="G2632" t="s">
        <v>15</v>
      </c>
      <c r="H2632" t="s">
        <v>16</v>
      </c>
      <c r="I2632">
        <v>0</v>
      </c>
      <c r="J2632" t="s">
        <v>15</v>
      </c>
      <c r="K2632">
        <v>0</v>
      </c>
      <c r="L2632">
        <v>0</v>
      </c>
      <c r="M2632">
        <v>365</v>
      </c>
      <c r="N2632">
        <v>5</v>
      </c>
      <c r="O2632">
        <v>5</v>
      </c>
      <c r="P2632">
        <v>0</v>
      </c>
      <c r="Q2632">
        <v>2</v>
      </c>
      <c r="R2632">
        <v>25</v>
      </c>
      <c r="S2632">
        <v>20</v>
      </c>
      <c r="T2632" t="s">
        <v>16</v>
      </c>
      <c r="U2632" t="s">
        <v>16</v>
      </c>
    </row>
    <row r="2633" spans="1:21" x14ac:dyDescent="0.45">
      <c r="A2633" t="s">
        <v>1948</v>
      </c>
      <c r="B2633" t="s">
        <v>1949</v>
      </c>
      <c r="C2633" t="s">
        <v>1950</v>
      </c>
      <c r="D2633" t="s">
        <v>1951</v>
      </c>
      <c r="E2633">
        <v>1984</v>
      </c>
      <c r="F2633">
        <v>1984</v>
      </c>
      <c r="G2633" t="s">
        <v>15</v>
      </c>
      <c r="H2633" t="s">
        <v>16</v>
      </c>
      <c r="I2633">
        <v>0</v>
      </c>
      <c r="J2633" t="s">
        <v>15</v>
      </c>
      <c r="K2633">
        <v>0</v>
      </c>
      <c r="L2633">
        <v>0</v>
      </c>
      <c r="M2633">
        <v>365</v>
      </c>
      <c r="N2633">
        <v>10</v>
      </c>
      <c r="O2633">
        <v>10</v>
      </c>
      <c r="P2633">
        <v>0</v>
      </c>
      <c r="Q2633">
        <v>2</v>
      </c>
      <c r="R2633">
        <v>25</v>
      </c>
      <c r="S2633">
        <v>18</v>
      </c>
      <c r="T2633" t="s">
        <v>16</v>
      </c>
      <c r="U2633" t="s">
        <v>16</v>
      </c>
    </row>
    <row r="2634" spans="1:21" x14ac:dyDescent="0.45">
      <c r="A2634" t="s">
        <v>1948</v>
      </c>
      <c r="B2634" t="s">
        <v>1949</v>
      </c>
      <c r="C2634" t="s">
        <v>1950</v>
      </c>
      <c r="D2634" t="s">
        <v>1951</v>
      </c>
      <c r="E2634">
        <v>1984</v>
      </c>
      <c r="F2634">
        <v>1984</v>
      </c>
      <c r="G2634" t="s">
        <v>15</v>
      </c>
      <c r="H2634" t="s">
        <v>16</v>
      </c>
      <c r="I2634">
        <v>0</v>
      </c>
      <c r="J2634" t="s">
        <v>15</v>
      </c>
      <c r="K2634">
        <v>0</v>
      </c>
      <c r="L2634">
        <v>0</v>
      </c>
      <c r="M2634">
        <v>365</v>
      </c>
      <c r="N2634">
        <v>15</v>
      </c>
      <c r="O2634">
        <v>15</v>
      </c>
      <c r="P2634">
        <v>0</v>
      </c>
      <c r="Q2634">
        <v>2</v>
      </c>
      <c r="R2634">
        <v>25</v>
      </c>
      <c r="S2634">
        <v>74</v>
      </c>
      <c r="T2634" t="s">
        <v>16</v>
      </c>
      <c r="U2634" t="s">
        <v>16</v>
      </c>
    </row>
    <row r="2635" spans="1:21" x14ac:dyDescent="0.45">
      <c r="A2635" t="s">
        <v>1948</v>
      </c>
      <c r="B2635" t="s">
        <v>1949</v>
      </c>
      <c r="C2635" t="s">
        <v>1950</v>
      </c>
      <c r="D2635" t="s">
        <v>1951</v>
      </c>
      <c r="E2635">
        <v>1984</v>
      </c>
      <c r="F2635">
        <v>1984</v>
      </c>
      <c r="G2635" t="s">
        <v>15</v>
      </c>
      <c r="H2635" t="s">
        <v>16</v>
      </c>
      <c r="I2635">
        <v>0</v>
      </c>
      <c r="J2635" t="s">
        <v>15</v>
      </c>
      <c r="K2635">
        <v>0</v>
      </c>
      <c r="L2635">
        <v>0</v>
      </c>
      <c r="M2635">
        <v>365</v>
      </c>
      <c r="N2635">
        <v>20</v>
      </c>
      <c r="O2635">
        <v>20</v>
      </c>
      <c r="P2635">
        <v>0</v>
      </c>
      <c r="Q2635">
        <v>2</v>
      </c>
      <c r="R2635">
        <v>25</v>
      </c>
      <c r="S2635">
        <v>84</v>
      </c>
      <c r="T2635" t="s">
        <v>16</v>
      </c>
      <c r="U2635" t="s">
        <v>16</v>
      </c>
    </row>
    <row r="2636" spans="1:21" x14ac:dyDescent="0.45">
      <c r="A2636" t="s">
        <v>1948</v>
      </c>
      <c r="B2636" t="s">
        <v>1949</v>
      </c>
      <c r="C2636" t="s">
        <v>1950</v>
      </c>
      <c r="D2636" t="s">
        <v>1951</v>
      </c>
      <c r="E2636">
        <v>1984</v>
      </c>
      <c r="F2636">
        <v>1984</v>
      </c>
      <c r="G2636" t="s">
        <v>15</v>
      </c>
      <c r="H2636" t="s">
        <v>16</v>
      </c>
      <c r="I2636">
        <v>0</v>
      </c>
      <c r="J2636" t="s">
        <v>15</v>
      </c>
      <c r="K2636">
        <v>0</v>
      </c>
      <c r="L2636">
        <v>0</v>
      </c>
      <c r="M2636">
        <v>365</v>
      </c>
      <c r="N2636">
        <v>25</v>
      </c>
      <c r="O2636">
        <v>25</v>
      </c>
      <c r="P2636">
        <v>0</v>
      </c>
      <c r="Q2636">
        <v>2</v>
      </c>
      <c r="R2636">
        <v>25</v>
      </c>
      <c r="S2636">
        <v>100</v>
      </c>
      <c r="T2636" t="s">
        <v>16</v>
      </c>
      <c r="U2636" t="s">
        <v>16</v>
      </c>
    </row>
    <row r="2637" spans="1:21" x14ac:dyDescent="0.45">
      <c r="A2637" t="s">
        <v>1948</v>
      </c>
      <c r="B2637" t="s">
        <v>1949</v>
      </c>
      <c r="C2637" t="s">
        <v>1950</v>
      </c>
      <c r="D2637" t="s">
        <v>1951</v>
      </c>
      <c r="E2637">
        <v>1984</v>
      </c>
      <c r="F2637">
        <v>1984</v>
      </c>
      <c r="G2637" t="s">
        <v>15</v>
      </c>
      <c r="H2637" t="s">
        <v>16</v>
      </c>
      <c r="I2637">
        <v>0</v>
      </c>
      <c r="J2637" t="s">
        <v>15</v>
      </c>
      <c r="K2637">
        <v>0</v>
      </c>
      <c r="L2637">
        <v>0</v>
      </c>
      <c r="M2637">
        <v>365</v>
      </c>
      <c r="N2637">
        <v>30</v>
      </c>
      <c r="O2637">
        <v>30</v>
      </c>
      <c r="P2637">
        <v>0</v>
      </c>
      <c r="Q2637">
        <v>2</v>
      </c>
      <c r="R2637">
        <v>25</v>
      </c>
      <c r="S2637">
        <v>76</v>
      </c>
      <c r="T2637" t="s">
        <v>16</v>
      </c>
      <c r="U2637" t="s">
        <v>16</v>
      </c>
    </row>
    <row r="2638" spans="1:21" x14ac:dyDescent="0.45">
      <c r="A2638" t="s">
        <v>1948</v>
      </c>
      <c r="B2638" t="s">
        <v>1949</v>
      </c>
      <c r="C2638" t="s">
        <v>1950</v>
      </c>
      <c r="D2638" t="s">
        <v>1951</v>
      </c>
      <c r="E2638">
        <v>1984</v>
      </c>
      <c r="F2638">
        <v>1984</v>
      </c>
      <c r="G2638" t="s">
        <v>15</v>
      </c>
      <c r="H2638" t="s">
        <v>16</v>
      </c>
      <c r="I2638">
        <v>0</v>
      </c>
      <c r="J2638" t="s">
        <v>15</v>
      </c>
      <c r="K2638">
        <v>0</v>
      </c>
      <c r="L2638">
        <v>0</v>
      </c>
      <c r="M2638">
        <v>365</v>
      </c>
      <c r="N2638">
        <v>35</v>
      </c>
      <c r="O2638">
        <v>35</v>
      </c>
      <c r="P2638">
        <v>0</v>
      </c>
      <c r="Q2638">
        <v>2</v>
      </c>
      <c r="R2638">
        <v>25</v>
      </c>
      <c r="S2638">
        <v>34</v>
      </c>
      <c r="T2638" t="s">
        <v>16</v>
      </c>
      <c r="U2638" t="s">
        <v>16</v>
      </c>
    </row>
    <row r="2639" spans="1:21" x14ac:dyDescent="0.45">
      <c r="A2639" t="s">
        <v>1952</v>
      </c>
      <c r="B2639" t="s">
        <v>35</v>
      </c>
      <c r="C2639" t="s">
        <v>1953</v>
      </c>
      <c r="D2639" t="s">
        <v>1954</v>
      </c>
      <c r="E2639">
        <v>1984</v>
      </c>
      <c r="F2639">
        <v>1984</v>
      </c>
      <c r="G2639" t="s">
        <v>15</v>
      </c>
      <c r="H2639" t="s">
        <v>16</v>
      </c>
      <c r="I2639">
        <v>0</v>
      </c>
      <c r="J2639" t="s">
        <v>17</v>
      </c>
      <c r="K2639">
        <v>0</v>
      </c>
      <c r="L2639">
        <v>0</v>
      </c>
      <c r="M2639">
        <v>200</v>
      </c>
      <c r="N2639">
        <v>3</v>
      </c>
      <c r="O2639">
        <v>3</v>
      </c>
      <c r="P2639" t="s">
        <v>16</v>
      </c>
      <c r="Q2639">
        <v>3</v>
      </c>
      <c r="R2639">
        <v>50</v>
      </c>
      <c r="S2639">
        <v>88</v>
      </c>
      <c r="T2639" t="s">
        <v>16</v>
      </c>
      <c r="U2639" t="s">
        <v>16</v>
      </c>
    </row>
    <row r="2640" spans="1:21" x14ac:dyDescent="0.45">
      <c r="A2640" t="s">
        <v>1952</v>
      </c>
      <c r="B2640" t="s">
        <v>35</v>
      </c>
      <c r="C2640" t="s">
        <v>1956</v>
      </c>
      <c r="D2640" t="s">
        <v>1955</v>
      </c>
      <c r="E2640">
        <v>1984</v>
      </c>
      <c r="F2640">
        <v>1984</v>
      </c>
      <c r="G2640" t="s">
        <v>15</v>
      </c>
      <c r="H2640" t="s">
        <v>16</v>
      </c>
      <c r="I2640">
        <v>0</v>
      </c>
      <c r="J2640" t="s">
        <v>17</v>
      </c>
      <c r="K2640">
        <v>0</v>
      </c>
      <c r="L2640">
        <v>0</v>
      </c>
      <c r="M2640">
        <v>200</v>
      </c>
      <c r="N2640">
        <v>3</v>
      </c>
      <c r="O2640">
        <v>3</v>
      </c>
      <c r="P2640" t="s">
        <v>16</v>
      </c>
      <c r="Q2640">
        <v>3</v>
      </c>
      <c r="R2640">
        <v>50</v>
      </c>
      <c r="S2640">
        <v>78</v>
      </c>
      <c r="T2640" t="s">
        <v>16</v>
      </c>
      <c r="U2640" t="s">
        <v>16</v>
      </c>
    </row>
    <row r="2641" spans="1:21" x14ac:dyDescent="0.45">
      <c r="A2641" t="s">
        <v>1957</v>
      </c>
      <c r="B2641" t="s">
        <v>434</v>
      </c>
      <c r="C2641" t="s">
        <v>1958</v>
      </c>
      <c r="D2641" t="s">
        <v>1959</v>
      </c>
      <c r="E2641">
        <v>1983</v>
      </c>
      <c r="F2641">
        <v>1983</v>
      </c>
      <c r="G2641" t="s">
        <v>15</v>
      </c>
      <c r="H2641" t="s">
        <v>16</v>
      </c>
      <c r="I2641">
        <v>0</v>
      </c>
      <c r="J2641" t="s">
        <v>17</v>
      </c>
      <c r="K2641">
        <v>0</v>
      </c>
      <c r="L2641">
        <v>0</v>
      </c>
      <c r="M2641">
        <v>28</v>
      </c>
      <c r="N2641">
        <v>25</v>
      </c>
      <c r="O2641">
        <v>25</v>
      </c>
      <c r="P2641" t="s">
        <v>16</v>
      </c>
      <c r="Q2641" t="s">
        <v>16</v>
      </c>
      <c r="R2641" t="s">
        <v>16</v>
      </c>
      <c r="S2641">
        <v>0</v>
      </c>
      <c r="T2641" t="s">
        <v>16</v>
      </c>
      <c r="U2641" t="s">
        <v>16</v>
      </c>
    </row>
    <row r="2642" spans="1:21" x14ac:dyDescent="0.45">
      <c r="A2642" t="s">
        <v>1957</v>
      </c>
      <c r="B2642" t="s">
        <v>434</v>
      </c>
      <c r="C2642" t="s">
        <v>1958</v>
      </c>
      <c r="D2642" t="s">
        <v>1959</v>
      </c>
      <c r="E2642">
        <v>1983</v>
      </c>
      <c r="F2642">
        <v>1983</v>
      </c>
      <c r="G2642" t="s">
        <v>15</v>
      </c>
      <c r="H2642" t="s">
        <v>16</v>
      </c>
      <c r="I2642">
        <v>0</v>
      </c>
      <c r="J2642" t="s">
        <v>17</v>
      </c>
      <c r="K2642">
        <v>0</v>
      </c>
      <c r="L2642">
        <v>0</v>
      </c>
      <c r="M2642">
        <v>28</v>
      </c>
      <c r="N2642">
        <v>25</v>
      </c>
      <c r="O2642">
        <v>25</v>
      </c>
      <c r="P2642" t="s">
        <v>16</v>
      </c>
      <c r="Q2642" t="s">
        <v>16</v>
      </c>
      <c r="R2642" t="s">
        <v>16</v>
      </c>
      <c r="S2642">
        <v>96</v>
      </c>
      <c r="T2642" t="s">
        <v>16</v>
      </c>
      <c r="U2642" t="s">
        <v>16</v>
      </c>
    </row>
    <row r="2643" spans="1:21" x14ac:dyDescent="0.45">
      <c r="A2643" t="s">
        <v>1960</v>
      </c>
      <c r="B2643" t="s">
        <v>1813</v>
      </c>
      <c r="C2643" t="s">
        <v>1961</v>
      </c>
      <c r="D2643" t="s">
        <v>1962</v>
      </c>
      <c r="E2643">
        <v>1977</v>
      </c>
      <c r="F2643">
        <v>1977</v>
      </c>
      <c r="G2643" t="s">
        <v>15</v>
      </c>
      <c r="H2643" t="s">
        <v>16</v>
      </c>
      <c r="I2643">
        <v>0</v>
      </c>
      <c r="J2643" t="s">
        <v>17</v>
      </c>
      <c r="K2643">
        <v>0</v>
      </c>
      <c r="L2643">
        <v>0</v>
      </c>
      <c r="M2643">
        <v>21</v>
      </c>
      <c r="N2643">
        <v>20</v>
      </c>
      <c r="O2643">
        <v>10</v>
      </c>
      <c r="P2643">
        <v>0.1</v>
      </c>
      <c r="Q2643">
        <v>3</v>
      </c>
      <c r="R2643">
        <v>100</v>
      </c>
      <c r="S2643">
        <v>40</v>
      </c>
      <c r="T2643" t="s">
        <v>16</v>
      </c>
      <c r="U2643" t="s">
        <v>16</v>
      </c>
    </row>
    <row r="2644" spans="1:21" x14ac:dyDescent="0.45">
      <c r="A2644" t="s">
        <v>1960</v>
      </c>
      <c r="B2644" t="s">
        <v>747</v>
      </c>
      <c r="C2644" t="s">
        <v>1961</v>
      </c>
      <c r="D2644" t="s">
        <v>1962</v>
      </c>
      <c r="E2644">
        <v>1977</v>
      </c>
      <c r="F2644">
        <v>1977</v>
      </c>
      <c r="G2644" t="s">
        <v>15</v>
      </c>
      <c r="H2644" t="s">
        <v>16</v>
      </c>
      <c r="I2644">
        <v>0</v>
      </c>
      <c r="J2644" t="s">
        <v>17</v>
      </c>
      <c r="K2644">
        <v>0</v>
      </c>
      <c r="L2644">
        <v>0</v>
      </c>
      <c r="M2644">
        <v>21</v>
      </c>
      <c r="N2644">
        <v>20</v>
      </c>
      <c r="O2644">
        <v>10</v>
      </c>
      <c r="P2644">
        <v>0.1</v>
      </c>
      <c r="Q2644">
        <v>3</v>
      </c>
      <c r="R2644">
        <v>100</v>
      </c>
      <c r="S2644">
        <v>98</v>
      </c>
      <c r="T2644" t="s">
        <v>16</v>
      </c>
      <c r="U2644" t="s">
        <v>16</v>
      </c>
    </row>
    <row r="2645" spans="1:21" x14ac:dyDescent="0.45">
      <c r="A2645" t="s">
        <v>1963</v>
      </c>
      <c r="B2645" t="s">
        <v>332</v>
      </c>
      <c r="C2645" t="s">
        <v>1964</v>
      </c>
      <c r="D2645" t="s">
        <v>1965</v>
      </c>
      <c r="E2645">
        <v>1983</v>
      </c>
      <c r="F2645">
        <v>1983</v>
      </c>
      <c r="G2645" t="s">
        <v>15</v>
      </c>
      <c r="H2645" t="s">
        <v>16</v>
      </c>
      <c r="I2645">
        <v>0</v>
      </c>
      <c r="J2645" t="s">
        <v>17</v>
      </c>
      <c r="K2645">
        <v>0</v>
      </c>
      <c r="L2645">
        <v>0</v>
      </c>
      <c r="M2645">
        <v>18</v>
      </c>
      <c r="N2645">
        <v>10</v>
      </c>
      <c r="O2645">
        <v>10</v>
      </c>
      <c r="P2645" t="s">
        <v>16</v>
      </c>
      <c r="Q2645">
        <v>3</v>
      </c>
      <c r="R2645">
        <v>50</v>
      </c>
      <c r="S2645">
        <v>67</v>
      </c>
      <c r="T2645" t="s">
        <v>16</v>
      </c>
      <c r="U2645" t="s">
        <v>16</v>
      </c>
    </row>
    <row r="2646" spans="1:21" x14ac:dyDescent="0.45">
      <c r="A2646" t="s">
        <v>1963</v>
      </c>
      <c r="B2646" t="s">
        <v>332</v>
      </c>
      <c r="C2646" t="s">
        <v>1964</v>
      </c>
      <c r="D2646" t="s">
        <v>1965</v>
      </c>
      <c r="E2646">
        <v>1983</v>
      </c>
      <c r="F2646">
        <v>1983</v>
      </c>
      <c r="G2646" t="s">
        <v>15</v>
      </c>
      <c r="H2646" t="s">
        <v>16</v>
      </c>
      <c r="I2646">
        <v>0</v>
      </c>
      <c r="J2646" t="s">
        <v>17</v>
      </c>
      <c r="K2646">
        <v>0</v>
      </c>
      <c r="L2646">
        <v>0</v>
      </c>
      <c r="M2646">
        <v>18</v>
      </c>
      <c r="N2646">
        <v>15</v>
      </c>
      <c r="O2646">
        <v>10</v>
      </c>
      <c r="P2646" t="s">
        <v>16</v>
      </c>
      <c r="Q2646">
        <v>3</v>
      </c>
      <c r="R2646">
        <v>50</v>
      </c>
      <c r="S2646">
        <v>92</v>
      </c>
      <c r="T2646" t="s">
        <v>16</v>
      </c>
      <c r="U2646" t="s">
        <v>16</v>
      </c>
    </row>
    <row r="2647" spans="1:21" x14ac:dyDescent="0.45">
      <c r="A2647" t="s">
        <v>1963</v>
      </c>
      <c r="B2647" t="s">
        <v>332</v>
      </c>
      <c r="C2647" t="s">
        <v>1964</v>
      </c>
      <c r="D2647" t="s">
        <v>1965</v>
      </c>
      <c r="E2647">
        <v>1983</v>
      </c>
      <c r="F2647">
        <v>1983</v>
      </c>
      <c r="G2647" t="s">
        <v>15</v>
      </c>
      <c r="H2647" t="s">
        <v>16</v>
      </c>
      <c r="I2647">
        <v>0</v>
      </c>
      <c r="J2647" t="s">
        <v>17</v>
      </c>
      <c r="K2647">
        <v>0</v>
      </c>
      <c r="L2647">
        <v>0</v>
      </c>
      <c r="M2647">
        <v>18</v>
      </c>
      <c r="N2647">
        <v>15</v>
      </c>
      <c r="O2647">
        <v>15</v>
      </c>
      <c r="P2647" t="s">
        <v>16</v>
      </c>
      <c r="Q2647">
        <v>3</v>
      </c>
      <c r="R2647">
        <v>50</v>
      </c>
      <c r="S2647">
        <v>91</v>
      </c>
      <c r="T2647" t="s">
        <v>16</v>
      </c>
      <c r="U2647" t="s">
        <v>16</v>
      </c>
    </row>
    <row r="2648" spans="1:21" x14ac:dyDescent="0.45">
      <c r="A2648" t="s">
        <v>1963</v>
      </c>
      <c r="B2648" t="s">
        <v>332</v>
      </c>
      <c r="C2648" t="s">
        <v>1964</v>
      </c>
      <c r="D2648" t="s">
        <v>1965</v>
      </c>
      <c r="E2648">
        <v>1983</v>
      </c>
      <c r="F2648">
        <v>1983</v>
      </c>
      <c r="G2648" t="s">
        <v>15</v>
      </c>
      <c r="H2648" t="s">
        <v>16</v>
      </c>
      <c r="I2648">
        <v>0</v>
      </c>
      <c r="J2648" t="s">
        <v>17</v>
      </c>
      <c r="K2648">
        <v>0</v>
      </c>
      <c r="L2648">
        <v>0</v>
      </c>
      <c r="M2648">
        <v>18</v>
      </c>
      <c r="N2648">
        <v>20</v>
      </c>
      <c r="O2648">
        <v>15</v>
      </c>
      <c r="P2648" t="s">
        <v>16</v>
      </c>
      <c r="Q2648">
        <v>3</v>
      </c>
      <c r="R2648">
        <v>50</v>
      </c>
      <c r="S2648">
        <v>96</v>
      </c>
      <c r="T2648" t="s">
        <v>16</v>
      </c>
      <c r="U2648" t="s">
        <v>16</v>
      </c>
    </row>
    <row r="2649" spans="1:21" x14ac:dyDescent="0.45">
      <c r="A2649" t="s">
        <v>1963</v>
      </c>
      <c r="B2649" t="s">
        <v>332</v>
      </c>
      <c r="C2649" t="s">
        <v>1964</v>
      </c>
      <c r="D2649" t="s">
        <v>1965</v>
      </c>
      <c r="E2649">
        <v>1983</v>
      </c>
      <c r="F2649">
        <v>1983</v>
      </c>
      <c r="G2649" t="s">
        <v>15</v>
      </c>
      <c r="H2649" t="s">
        <v>16</v>
      </c>
      <c r="I2649">
        <v>0</v>
      </c>
      <c r="J2649" t="s">
        <v>17</v>
      </c>
      <c r="K2649">
        <v>0</v>
      </c>
      <c r="L2649">
        <v>0</v>
      </c>
      <c r="M2649">
        <v>18</v>
      </c>
      <c r="N2649">
        <v>20</v>
      </c>
      <c r="O2649">
        <v>20</v>
      </c>
      <c r="P2649" t="s">
        <v>16</v>
      </c>
      <c r="Q2649">
        <v>3</v>
      </c>
      <c r="R2649">
        <v>50</v>
      </c>
      <c r="S2649">
        <v>85</v>
      </c>
      <c r="T2649" t="s">
        <v>16</v>
      </c>
      <c r="U2649" t="s">
        <v>16</v>
      </c>
    </row>
    <row r="2650" spans="1:21" x14ac:dyDescent="0.45">
      <c r="A2650" t="s">
        <v>1963</v>
      </c>
      <c r="B2650" t="s">
        <v>332</v>
      </c>
      <c r="C2650" t="s">
        <v>1964</v>
      </c>
      <c r="D2650" t="s">
        <v>1965</v>
      </c>
      <c r="E2650">
        <v>1983</v>
      </c>
      <c r="F2650">
        <v>1983</v>
      </c>
      <c r="G2650" t="s">
        <v>15</v>
      </c>
      <c r="H2650" t="s">
        <v>16</v>
      </c>
      <c r="I2650">
        <v>0</v>
      </c>
      <c r="J2650" t="s">
        <v>17</v>
      </c>
      <c r="K2650">
        <v>0</v>
      </c>
      <c r="L2650">
        <v>0</v>
      </c>
      <c r="M2650">
        <v>18</v>
      </c>
      <c r="N2650">
        <v>25</v>
      </c>
      <c r="O2650">
        <v>20</v>
      </c>
      <c r="P2650" t="s">
        <v>16</v>
      </c>
      <c r="Q2650">
        <v>3</v>
      </c>
      <c r="R2650">
        <v>50</v>
      </c>
      <c r="S2650">
        <v>90</v>
      </c>
      <c r="T2650" t="s">
        <v>16</v>
      </c>
      <c r="U2650" t="s">
        <v>16</v>
      </c>
    </row>
    <row r="2651" spans="1:21" x14ac:dyDescent="0.45">
      <c r="A2651" t="s">
        <v>1963</v>
      </c>
      <c r="B2651" t="s">
        <v>332</v>
      </c>
      <c r="C2651" t="s">
        <v>1964</v>
      </c>
      <c r="D2651" t="s">
        <v>1965</v>
      </c>
      <c r="E2651">
        <v>1983</v>
      </c>
      <c r="F2651">
        <v>1983</v>
      </c>
      <c r="G2651" t="s">
        <v>15</v>
      </c>
      <c r="H2651" t="s">
        <v>16</v>
      </c>
      <c r="I2651">
        <v>0</v>
      </c>
      <c r="J2651" t="s">
        <v>17</v>
      </c>
      <c r="K2651">
        <v>0</v>
      </c>
      <c r="L2651">
        <v>0</v>
      </c>
      <c r="M2651">
        <v>18</v>
      </c>
      <c r="N2651">
        <v>25</v>
      </c>
      <c r="O2651">
        <v>25</v>
      </c>
      <c r="P2651" t="s">
        <v>16</v>
      </c>
      <c r="Q2651">
        <v>3</v>
      </c>
      <c r="R2651">
        <v>50</v>
      </c>
      <c r="S2651">
        <v>51</v>
      </c>
      <c r="T2651" t="s">
        <v>16</v>
      </c>
      <c r="U2651" t="s">
        <v>16</v>
      </c>
    </row>
    <row r="2652" spans="1:21" x14ac:dyDescent="0.45">
      <c r="A2652" t="s">
        <v>1963</v>
      </c>
      <c r="B2652" t="s">
        <v>332</v>
      </c>
      <c r="C2652" t="s">
        <v>1964</v>
      </c>
      <c r="D2652" t="s">
        <v>1965</v>
      </c>
      <c r="E2652">
        <v>1983</v>
      </c>
      <c r="F2652">
        <v>1983</v>
      </c>
      <c r="G2652" t="s">
        <v>15</v>
      </c>
      <c r="H2652" t="s">
        <v>16</v>
      </c>
      <c r="I2652">
        <v>0</v>
      </c>
      <c r="J2652" t="s">
        <v>17</v>
      </c>
      <c r="K2652">
        <v>0</v>
      </c>
      <c r="L2652">
        <v>0</v>
      </c>
      <c r="M2652">
        <v>18</v>
      </c>
      <c r="N2652">
        <v>30</v>
      </c>
      <c r="O2652">
        <v>25</v>
      </c>
      <c r="P2652" t="s">
        <v>16</v>
      </c>
      <c r="Q2652">
        <v>3</v>
      </c>
      <c r="R2652">
        <v>50</v>
      </c>
      <c r="S2652">
        <v>11</v>
      </c>
      <c r="T2652" t="s">
        <v>16</v>
      </c>
      <c r="U2652" t="s">
        <v>16</v>
      </c>
    </row>
    <row r="2653" spans="1:21" x14ac:dyDescent="0.45">
      <c r="A2653" t="s">
        <v>1966</v>
      </c>
      <c r="B2653" t="s">
        <v>1857</v>
      </c>
      <c r="C2653" t="s">
        <v>1967</v>
      </c>
      <c r="D2653" t="s">
        <v>1968</v>
      </c>
      <c r="E2653">
        <v>1978</v>
      </c>
      <c r="F2653">
        <v>1978</v>
      </c>
      <c r="G2653" t="s">
        <v>17</v>
      </c>
      <c r="H2653" t="s">
        <v>16</v>
      </c>
      <c r="I2653">
        <v>0</v>
      </c>
      <c r="J2653" t="s">
        <v>17</v>
      </c>
      <c r="K2653">
        <v>0</v>
      </c>
      <c r="L2653">
        <v>0</v>
      </c>
      <c r="M2653">
        <v>106</v>
      </c>
      <c r="N2653">
        <v>30</v>
      </c>
      <c r="O2653">
        <v>20</v>
      </c>
      <c r="P2653">
        <v>16</v>
      </c>
      <c r="Q2653">
        <v>4</v>
      </c>
      <c r="R2653">
        <v>50</v>
      </c>
      <c r="S2653">
        <v>55</v>
      </c>
      <c r="T2653" t="s">
        <v>16</v>
      </c>
      <c r="U2653" t="s">
        <v>16</v>
      </c>
    </row>
    <row r="2654" spans="1:21" x14ac:dyDescent="0.45">
      <c r="A2654" t="s">
        <v>1966</v>
      </c>
      <c r="B2654" t="s">
        <v>1857</v>
      </c>
      <c r="C2654" t="s">
        <v>1967</v>
      </c>
      <c r="D2654" t="s">
        <v>1968</v>
      </c>
      <c r="E2654">
        <v>1979</v>
      </c>
      <c r="F2654">
        <v>1979</v>
      </c>
      <c r="G2654" t="s">
        <v>17</v>
      </c>
      <c r="H2654" t="s">
        <v>16</v>
      </c>
      <c r="I2654">
        <v>0</v>
      </c>
      <c r="J2654" t="s">
        <v>17</v>
      </c>
      <c r="K2654">
        <v>0</v>
      </c>
      <c r="L2654">
        <v>0</v>
      </c>
      <c r="M2654">
        <v>106</v>
      </c>
      <c r="N2654">
        <v>30</v>
      </c>
      <c r="O2654">
        <v>20</v>
      </c>
      <c r="P2654">
        <v>16</v>
      </c>
      <c r="Q2654">
        <v>4</v>
      </c>
      <c r="R2654">
        <v>50</v>
      </c>
      <c r="S2654">
        <v>61.5</v>
      </c>
      <c r="T2654" t="s">
        <v>16</v>
      </c>
      <c r="U2654" t="s">
        <v>16</v>
      </c>
    </row>
    <row r="2655" spans="1:21" x14ac:dyDescent="0.45">
      <c r="A2655" t="s">
        <v>1966</v>
      </c>
      <c r="B2655" t="s">
        <v>1857</v>
      </c>
      <c r="C2655" t="s">
        <v>1967</v>
      </c>
      <c r="D2655" t="s">
        <v>1968</v>
      </c>
      <c r="E2655">
        <v>1980</v>
      </c>
      <c r="F2655">
        <v>1980</v>
      </c>
      <c r="G2655" t="s">
        <v>17</v>
      </c>
      <c r="H2655" t="s">
        <v>16</v>
      </c>
      <c r="I2655">
        <v>0</v>
      </c>
      <c r="J2655" t="s">
        <v>17</v>
      </c>
      <c r="K2655">
        <v>0</v>
      </c>
      <c r="L2655">
        <v>0</v>
      </c>
      <c r="M2655">
        <v>106</v>
      </c>
      <c r="N2655">
        <v>30</v>
      </c>
      <c r="O2655">
        <v>20</v>
      </c>
      <c r="P2655">
        <v>16</v>
      </c>
      <c r="Q2655">
        <v>4</v>
      </c>
      <c r="R2655">
        <v>50</v>
      </c>
      <c r="S2655">
        <v>79</v>
      </c>
      <c r="T2655" t="s">
        <v>16</v>
      </c>
      <c r="U2655" t="s">
        <v>16</v>
      </c>
    </row>
    <row r="2656" spans="1:21" x14ac:dyDescent="0.45">
      <c r="A2656" t="s">
        <v>1966</v>
      </c>
      <c r="B2656" t="s">
        <v>1857</v>
      </c>
      <c r="C2656" t="s">
        <v>1967</v>
      </c>
      <c r="D2656" t="s">
        <v>1968</v>
      </c>
      <c r="E2656">
        <v>1978</v>
      </c>
      <c r="F2656">
        <v>1978</v>
      </c>
      <c r="G2656" t="s">
        <v>17</v>
      </c>
      <c r="H2656">
        <v>5</v>
      </c>
      <c r="I2656">
        <v>49</v>
      </c>
      <c r="J2656" t="s">
        <v>17</v>
      </c>
      <c r="K2656">
        <v>0</v>
      </c>
      <c r="L2656">
        <v>0</v>
      </c>
      <c r="M2656">
        <v>106</v>
      </c>
      <c r="N2656">
        <v>30</v>
      </c>
      <c r="O2656">
        <v>20</v>
      </c>
      <c r="P2656">
        <v>16</v>
      </c>
      <c r="Q2656">
        <v>4</v>
      </c>
      <c r="R2656">
        <v>50</v>
      </c>
      <c r="S2656">
        <v>68.900000000000006</v>
      </c>
      <c r="T2656" t="s">
        <v>16</v>
      </c>
      <c r="U2656" t="s">
        <v>16</v>
      </c>
    </row>
    <row r="2657" spans="1:21" x14ac:dyDescent="0.45">
      <c r="A2657" t="s">
        <v>1966</v>
      </c>
      <c r="B2657" t="s">
        <v>1857</v>
      </c>
      <c r="C2657" t="s">
        <v>1967</v>
      </c>
      <c r="D2657" t="s">
        <v>1968</v>
      </c>
      <c r="E2657">
        <v>1979</v>
      </c>
      <c r="F2657">
        <v>1979</v>
      </c>
      <c r="G2657" t="s">
        <v>17</v>
      </c>
      <c r="H2657">
        <v>5</v>
      </c>
      <c r="I2657">
        <v>49</v>
      </c>
      <c r="J2657" t="s">
        <v>17</v>
      </c>
      <c r="K2657">
        <v>0</v>
      </c>
      <c r="L2657">
        <v>0</v>
      </c>
      <c r="M2657">
        <v>106</v>
      </c>
      <c r="N2657">
        <v>30</v>
      </c>
      <c r="O2657">
        <v>20</v>
      </c>
      <c r="P2657">
        <v>16</v>
      </c>
      <c r="Q2657">
        <v>4</v>
      </c>
      <c r="R2657">
        <v>50</v>
      </c>
      <c r="S2657">
        <v>98</v>
      </c>
      <c r="T2657" t="s">
        <v>16</v>
      </c>
      <c r="U2657" t="s">
        <v>16</v>
      </c>
    </row>
    <row r="2658" spans="1:21" x14ac:dyDescent="0.45">
      <c r="A2658" t="s">
        <v>1966</v>
      </c>
      <c r="B2658" t="s">
        <v>1857</v>
      </c>
      <c r="C2658" t="s">
        <v>1967</v>
      </c>
      <c r="D2658" t="s">
        <v>1968</v>
      </c>
      <c r="E2658">
        <v>1980</v>
      </c>
      <c r="F2658">
        <v>1980</v>
      </c>
      <c r="G2658" t="s">
        <v>17</v>
      </c>
      <c r="H2658">
        <v>5</v>
      </c>
      <c r="I2658">
        <v>49</v>
      </c>
      <c r="J2658" t="s">
        <v>17</v>
      </c>
      <c r="K2658">
        <v>0</v>
      </c>
      <c r="L2658">
        <v>0</v>
      </c>
      <c r="M2658">
        <v>106</v>
      </c>
      <c r="N2658">
        <v>30</v>
      </c>
      <c r="O2658">
        <v>20</v>
      </c>
      <c r="P2658">
        <v>16</v>
      </c>
      <c r="Q2658">
        <v>4</v>
      </c>
      <c r="R2658">
        <v>50</v>
      </c>
      <c r="S2658">
        <v>86.4</v>
      </c>
      <c r="T2658" t="s">
        <v>16</v>
      </c>
      <c r="U2658" t="s">
        <v>16</v>
      </c>
    </row>
    <row r="2659" spans="1:21" x14ac:dyDescent="0.45">
      <c r="A2659" t="s">
        <v>1969</v>
      </c>
      <c r="B2659" t="s">
        <v>35</v>
      </c>
      <c r="C2659" t="s">
        <v>1970</v>
      </c>
      <c r="D2659" t="s">
        <v>1971</v>
      </c>
      <c r="E2659">
        <v>1980</v>
      </c>
      <c r="F2659">
        <v>1981</v>
      </c>
      <c r="G2659" t="s">
        <v>15</v>
      </c>
      <c r="H2659" t="s">
        <v>16</v>
      </c>
      <c r="I2659">
        <v>0</v>
      </c>
      <c r="J2659" t="s">
        <v>17</v>
      </c>
      <c r="K2659">
        <v>0</v>
      </c>
      <c r="L2659">
        <v>0</v>
      </c>
      <c r="M2659">
        <v>66</v>
      </c>
      <c r="N2659">
        <v>15</v>
      </c>
      <c r="O2659">
        <v>5</v>
      </c>
      <c r="P2659" t="s">
        <v>16</v>
      </c>
      <c r="Q2659">
        <v>1</v>
      </c>
      <c r="R2659">
        <v>150</v>
      </c>
      <c r="S2659">
        <v>80</v>
      </c>
      <c r="T2659" t="s">
        <v>16</v>
      </c>
      <c r="U2659" t="s">
        <v>16</v>
      </c>
    </row>
    <row r="2660" spans="1:21" x14ac:dyDescent="0.45">
      <c r="A2660" t="s">
        <v>1972</v>
      </c>
      <c r="B2660" t="s">
        <v>1</v>
      </c>
      <c r="C2660" t="s">
        <v>1973</v>
      </c>
      <c r="D2660" t="s">
        <v>1974</v>
      </c>
      <c r="E2660">
        <v>1981</v>
      </c>
      <c r="F2660">
        <v>1981</v>
      </c>
      <c r="G2660" t="s">
        <v>15</v>
      </c>
      <c r="H2660" t="s">
        <v>16</v>
      </c>
      <c r="I2660">
        <v>0</v>
      </c>
      <c r="J2660" t="s">
        <v>17</v>
      </c>
      <c r="K2660">
        <v>0</v>
      </c>
      <c r="L2660">
        <v>0</v>
      </c>
      <c r="M2660">
        <v>30</v>
      </c>
      <c r="N2660">
        <v>30</v>
      </c>
      <c r="O2660">
        <v>20</v>
      </c>
      <c r="P2660">
        <v>8</v>
      </c>
      <c r="Q2660">
        <v>4</v>
      </c>
      <c r="R2660">
        <v>50</v>
      </c>
      <c r="S2660">
        <v>95</v>
      </c>
      <c r="T2660" t="s">
        <v>16</v>
      </c>
      <c r="U2660" t="s">
        <v>16</v>
      </c>
    </row>
    <row r="2661" spans="1:21" x14ac:dyDescent="0.45">
      <c r="A2661" t="s">
        <v>1975</v>
      </c>
      <c r="B2661" t="s">
        <v>484</v>
      </c>
      <c r="C2661" t="s">
        <v>1976</v>
      </c>
      <c r="D2661" t="s">
        <v>1977</v>
      </c>
      <c r="E2661">
        <v>1978</v>
      </c>
      <c r="F2661">
        <v>1980</v>
      </c>
      <c r="G2661" t="s">
        <v>15</v>
      </c>
      <c r="H2661" t="s">
        <v>16</v>
      </c>
      <c r="I2661">
        <v>0</v>
      </c>
      <c r="J2661" t="s">
        <v>15</v>
      </c>
      <c r="K2661">
        <v>0</v>
      </c>
      <c r="L2661">
        <v>0</v>
      </c>
      <c r="M2661">
        <v>5</v>
      </c>
      <c r="N2661">
        <v>20</v>
      </c>
      <c r="O2661">
        <v>20</v>
      </c>
      <c r="P2661" t="s">
        <v>16</v>
      </c>
      <c r="Q2661">
        <v>4</v>
      </c>
      <c r="R2661">
        <v>50</v>
      </c>
      <c r="S2661">
        <v>96</v>
      </c>
      <c r="T2661" t="s">
        <v>16</v>
      </c>
      <c r="U2661" t="s">
        <v>16</v>
      </c>
    </row>
    <row r="2662" spans="1:21" x14ac:dyDescent="0.45">
      <c r="A2662" t="s">
        <v>1978</v>
      </c>
      <c r="B2662" t="s">
        <v>1578</v>
      </c>
      <c r="C2662" t="s">
        <v>1979</v>
      </c>
      <c r="D2662" t="s">
        <v>1980</v>
      </c>
      <c r="E2662">
        <v>1977</v>
      </c>
      <c r="F2662">
        <v>1977</v>
      </c>
      <c r="G2662" t="s">
        <v>15</v>
      </c>
      <c r="H2662" t="s">
        <v>16</v>
      </c>
      <c r="I2662">
        <v>0</v>
      </c>
      <c r="J2662" t="s">
        <v>17</v>
      </c>
      <c r="K2662">
        <v>0</v>
      </c>
      <c r="L2662">
        <v>0</v>
      </c>
      <c r="M2662">
        <v>21</v>
      </c>
      <c r="N2662">
        <v>18</v>
      </c>
      <c r="O2662">
        <v>18</v>
      </c>
      <c r="P2662">
        <v>24</v>
      </c>
      <c r="Q2662">
        <v>2</v>
      </c>
      <c r="R2662">
        <v>50</v>
      </c>
      <c r="S2662">
        <v>90</v>
      </c>
      <c r="T2662">
        <v>100</v>
      </c>
      <c r="U2662" t="s">
        <v>16</v>
      </c>
    </row>
    <row r="2663" spans="1:21" x14ac:dyDescent="0.45">
      <c r="A2663" t="s">
        <v>1978</v>
      </c>
      <c r="B2663" t="s">
        <v>1578</v>
      </c>
      <c r="C2663" t="s">
        <v>1979</v>
      </c>
      <c r="D2663" t="s">
        <v>1980</v>
      </c>
      <c r="E2663">
        <v>1977</v>
      </c>
      <c r="F2663">
        <v>1977</v>
      </c>
      <c r="G2663" t="s">
        <v>15</v>
      </c>
      <c r="H2663" t="s">
        <v>16</v>
      </c>
      <c r="I2663">
        <v>0</v>
      </c>
      <c r="J2663" t="s">
        <v>17</v>
      </c>
      <c r="K2663">
        <v>0</v>
      </c>
      <c r="L2663">
        <v>0</v>
      </c>
      <c r="M2663">
        <v>14</v>
      </c>
      <c r="N2663">
        <v>18</v>
      </c>
      <c r="O2663">
        <v>18</v>
      </c>
      <c r="P2663">
        <v>24</v>
      </c>
      <c r="Q2663">
        <v>2</v>
      </c>
      <c r="R2663">
        <v>50</v>
      </c>
      <c r="S2663">
        <v>0</v>
      </c>
      <c r="T2663">
        <v>100</v>
      </c>
      <c r="U2663" t="s">
        <v>16</v>
      </c>
    </row>
    <row r="2664" spans="1:21" x14ac:dyDescent="0.45">
      <c r="A2664" t="s">
        <v>1978</v>
      </c>
      <c r="B2664" t="s">
        <v>1578</v>
      </c>
      <c r="C2664" t="s">
        <v>1979</v>
      </c>
      <c r="D2664" t="s">
        <v>1980</v>
      </c>
      <c r="E2664">
        <v>1977</v>
      </c>
      <c r="F2664">
        <v>1977</v>
      </c>
      <c r="G2664" t="s">
        <v>15</v>
      </c>
      <c r="H2664" t="s">
        <v>16</v>
      </c>
      <c r="I2664">
        <v>0</v>
      </c>
      <c r="J2664" t="s">
        <v>17</v>
      </c>
      <c r="K2664">
        <v>0</v>
      </c>
      <c r="L2664">
        <v>0</v>
      </c>
      <c r="M2664">
        <v>14</v>
      </c>
      <c r="N2664">
        <v>25</v>
      </c>
      <c r="O2664">
        <v>25</v>
      </c>
      <c r="P2664">
        <v>24</v>
      </c>
      <c r="Q2664">
        <v>2</v>
      </c>
      <c r="R2664">
        <v>50</v>
      </c>
      <c r="S2664">
        <v>7</v>
      </c>
      <c r="T2664">
        <v>100</v>
      </c>
      <c r="U2664" t="s">
        <v>16</v>
      </c>
    </row>
    <row r="2665" spans="1:21" x14ac:dyDescent="0.45">
      <c r="A2665" t="s">
        <v>1978</v>
      </c>
      <c r="B2665" t="s">
        <v>1578</v>
      </c>
      <c r="C2665" t="s">
        <v>1979</v>
      </c>
      <c r="D2665" t="s">
        <v>1980</v>
      </c>
      <c r="E2665">
        <v>1977</v>
      </c>
      <c r="F2665">
        <v>1977</v>
      </c>
      <c r="G2665" t="s">
        <v>15</v>
      </c>
      <c r="H2665">
        <v>3</v>
      </c>
      <c r="I2665">
        <v>42</v>
      </c>
      <c r="J2665" t="s">
        <v>17</v>
      </c>
      <c r="K2665">
        <v>0</v>
      </c>
      <c r="L2665">
        <v>0</v>
      </c>
      <c r="M2665">
        <v>14</v>
      </c>
      <c r="N2665">
        <v>18</v>
      </c>
      <c r="O2665">
        <v>18</v>
      </c>
      <c r="P2665">
        <v>0</v>
      </c>
      <c r="Q2665">
        <v>2</v>
      </c>
      <c r="R2665">
        <v>50</v>
      </c>
      <c r="S2665">
        <v>95</v>
      </c>
      <c r="T2665">
        <v>100</v>
      </c>
      <c r="U2665" t="s">
        <v>16</v>
      </c>
    </row>
    <row r="2666" spans="1:21" x14ac:dyDescent="0.45">
      <c r="A2666" t="s">
        <v>1978</v>
      </c>
      <c r="B2666" t="s">
        <v>1578</v>
      </c>
      <c r="C2666" t="s">
        <v>1979</v>
      </c>
      <c r="D2666" t="s">
        <v>1980</v>
      </c>
      <c r="E2666">
        <v>1977</v>
      </c>
      <c r="F2666">
        <v>1977</v>
      </c>
      <c r="G2666" t="s">
        <v>15</v>
      </c>
      <c r="H2666">
        <v>3</v>
      </c>
      <c r="I2666">
        <v>42</v>
      </c>
      <c r="J2666" t="s">
        <v>17</v>
      </c>
      <c r="K2666">
        <v>0</v>
      </c>
      <c r="L2666">
        <v>0</v>
      </c>
      <c r="M2666">
        <v>14</v>
      </c>
      <c r="N2666">
        <v>25</v>
      </c>
      <c r="O2666">
        <v>25</v>
      </c>
      <c r="P2666">
        <v>0</v>
      </c>
      <c r="Q2666">
        <v>2</v>
      </c>
      <c r="R2666">
        <v>50</v>
      </c>
      <c r="S2666">
        <v>95</v>
      </c>
      <c r="T2666">
        <v>100</v>
      </c>
      <c r="U2666" t="s">
        <v>16</v>
      </c>
    </row>
    <row r="2667" spans="1:21" x14ac:dyDescent="0.45">
      <c r="A2667" t="s">
        <v>1981</v>
      </c>
      <c r="B2667" t="s">
        <v>1412</v>
      </c>
      <c r="C2667" t="s">
        <v>1905</v>
      </c>
      <c r="D2667" t="s">
        <v>1982</v>
      </c>
      <c r="E2667">
        <v>1975</v>
      </c>
      <c r="F2667">
        <v>1975</v>
      </c>
      <c r="G2667" t="s">
        <v>15</v>
      </c>
      <c r="H2667" t="s">
        <v>16</v>
      </c>
      <c r="I2667">
        <v>0</v>
      </c>
      <c r="J2667" t="s">
        <v>17</v>
      </c>
      <c r="K2667">
        <v>0</v>
      </c>
      <c r="L2667">
        <v>0</v>
      </c>
      <c r="M2667">
        <v>72</v>
      </c>
      <c r="N2667">
        <v>31</v>
      </c>
      <c r="O2667">
        <v>31</v>
      </c>
      <c r="P2667" t="s">
        <v>16</v>
      </c>
      <c r="Q2667">
        <v>5</v>
      </c>
      <c r="R2667">
        <v>100</v>
      </c>
      <c r="S2667">
        <v>0.6</v>
      </c>
      <c r="T2667" t="s">
        <v>16</v>
      </c>
      <c r="U2667" t="s">
        <v>16</v>
      </c>
    </row>
    <row r="2668" spans="1:21" x14ac:dyDescent="0.45">
      <c r="A2668" t="s">
        <v>1981</v>
      </c>
      <c r="B2668" t="s">
        <v>1412</v>
      </c>
      <c r="C2668" t="s">
        <v>1905</v>
      </c>
      <c r="D2668" t="s">
        <v>1982</v>
      </c>
      <c r="E2668">
        <v>1975</v>
      </c>
      <c r="F2668">
        <v>1975</v>
      </c>
      <c r="G2668" t="s">
        <v>15</v>
      </c>
      <c r="H2668" t="s">
        <v>16</v>
      </c>
      <c r="I2668">
        <v>0</v>
      </c>
      <c r="J2668" t="s">
        <v>17</v>
      </c>
      <c r="K2668">
        <v>0</v>
      </c>
      <c r="L2668">
        <v>0</v>
      </c>
      <c r="M2668">
        <v>72</v>
      </c>
      <c r="N2668">
        <v>26</v>
      </c>
      <c r="O2668">
        <v>26</v>
      </c>
      <c r="P2668" t="s">
        <v>16</v>
      </c>
      <c r="Q2668">
        <v>5</v>
      </c>
      <c r="R2668">
        <v>100</v>
      </c>
      <c r="S2668">
        <v>48.4</v>
      </c>
      <c r="T2668" t="s">
        <v>16</v>
      </c>
      <c r="U2668" t="s">
        <v>16</v>
      </c>
    </row>
    <row r="2669" spans="1:21" x14ac:dyDescent="0.45">
      <c r="A2669" t="s">
        <v>1981</v>
      </c>
      <c r="B2669" t="s">
        <v>1412</v>
      </c>
      <c r="C2669" t="s">
        <v>1905</v>
      </c>
      <c r="D2669" t="s">
        <v>1982</v>
      </c>
      <c r="E2669">
        <v>1975</v>
      </c>
      <c r="F2669">
        <v>1975</v>
      </c>
      <c r="G2669" t="s">
        <v>15</v>
      </c>
      <c r="H2669" t="s">
        <v>16</v>
      </c>
      <c r="I2669">
        <v>0</v>
      </c>
      <c r="J2669" t="s">
        <v>17</v>
      </c>
      <c r="K2669">
        <v>0</v>
      </c>
      <c r="L2669">
        <v>0</v>
      </c>
      <c r="M2669">
        <v>72</v>
      </c>
      <c r="N2669">
        <v>21</v>
      </c>
      <c r="O2669">
        <v>21</v>
      </c>
      <c r="P2669" t="s">
        <v>16</v>
      </c>
      <c r="Q2669">
        <v>5</v>
      </c>
      <c r="R2669">
        <v>100</v>
      </c>
      <c r="S2669">
        <v>95.4</v>
      </c>
      <c r="T2669" t="s">
        <v>16</v>
      </c>
      <c r="U2669" t="s">
        <v>16</v>
      </c>
    </row>
    <row r="2670" spans="1:21" x14ac:dyDescent="0.45">
      <c r="A2670" t="s">
        <v>1981</v>
      </c>
      <c r="B2670" t="s">
        <v>1412</v>
      </c>
      <c r="C2670" t="s">
        <v>1905</v>
      </c>
      <c r="D2670" t="s">
        <v>1982</v>
      </c>
      <c r="E2670">
        <v>1975</v>
      </c>
      <c r="F2670">
        <v>1975</v>
      </c>
      <c r="G2670" t="s">
        <v>15</v>
      </c>
      <c r="H2670" t="s">
        <v>16</v>
      </c>
      <c r="I2670">
        <v>0</v>
      </c>
      <c r="J2670" t="s">
        <v>17</v>
      </c>
      <c r="K2670">
        <v>0</v>
      </c>
      <c r="L2670">
        <v>0</v>
      </c>
      <c r="M2670">
        <v>72</v>
      </c>
      <c r="N2670">
        <v>16</v>
      </c>
      <c r="O2670">
        <v>16</v>
      </c>
      <c r="P2670" t="s">
        <v>16</v>
      </c>
      <c r="Q2670">
        <v>5</v>
      </c>
      <c r="R2670">
        <v>100</v>
      </c>
      <c r="S2670">
        <v>48.6</v>
      </c>
      <c r="T2670" t="s">
        <v>16</v>
      </c>
      <c r="U2670" t="s">
        <v>16</v>
      </c>
    </row>
    <row r="2671" spans="1:21" x14ac:dyDescent="0.45">
      <c r="A2671" t="s">
        <v>1981</v>
      </c>
      <c r="B2671" t="s">
        <v>1412</v>
      </c>
      <c r="C2671" t="s">
        <v>1905</v>
      </c>
      <c r="D2671" t="s">
        <v>1982</v>
      </c>
      <c r="E2671">
        <v>1975</v>
      </c>
      <c r="F2671">
        <v>1975</v>
      </c>
      <c r="G2671" t="s">
        <v>15</v>
      </c>
      <c r="H2671" t="s">
        <v>16</v>
      </c>
      <c r="I2671">
        <v>0</v>
      </c>
      <c r="J2671" t="s">
        <v>17</v>
      </c>
      <c r="K2671">
        <v>0</v>
      </c>
      <c r="L2671">
        <v>0</v>
      </c>
      <c r="M2671">
        <v>72</v>
      </c>
      <c r="N2671">
        <v>11</v>
      </c>
      <c r="O2671">
        <v>11</v>
      </c>
      <c r="P2671" t="s">
        <v>16</v>
      </c>
      <c r="Q2671">
        <v>5</v>
      </c>
      <c r="R2671">
        <v>100</v>
      </c>
      <c r="S2671">
        <v>1.8</v>
      </c>
      <c r="T2671" t="s">
        <v>16</v>
      </c>
      <c r="U2671" t="s">
        <v>16</v>
      </c>
    </row>
    <row r="2672" spans="1:21" x14ac:dyDescent="0.45">
      <c r="A2672" t="s">
        <v>1981</v>
      </c>
      <c r="B2672" t="s">
        <v>1412</v>
      </c>
      <c r="C2672" t="s">
        <v>1905</v>
      </c>
      <c r="D2672" t="s">
        <v>1982</v>
      </c>
      <c r="E2672">
        <v>1975</v>
      </c>
      <c r="F2672">
        <v>1975</v>
      </c>
      <c r="G2672" t="s">
        <v>15</v>
      </c>
      <c r="H2672" t="s">
        <v>16</v>
      </c>
      <c r="I2672">
        <v>0</v>
      </c>
      <c r="J2672" t="s">
        <v>17</v>
      </c>
      <c r="K2672">
        <v>0</v>
      </c>
      <c r="L2672">
        <v>0</v>
      </c>
      <c r="M2672">
        <v>72</v>
      </c>
      <c r="N2672">
        <v>6</v>
      </c>
      <c r="O2672">
        <v>6</v>
      </c>
      <c r="P2672" t="s">
        <v>16</v>
      </c>
      <c r="Q2672">
        <v>5</v>
      </c>
      <c r="R2672">
        <v>100</v>
      </c>
      <c r="S2672">
        <v>2</v>
      </c>
      <c r="T2672" t="s">
        <v>16</v>
      </c>
      <c r="U2672" t="s">
        <v>16</v>
      </c>
    </row>
    <row r="2673" spans="1:21" x14ac:dyDescent="0.45">
      <c r="A2673" t="s">
        <v>1981</v>
      </c>
      <c r="B2673" t="s">
        <v>1412</v>
      </c>
      <c r="C2673" t="s">
        <v>1905</v>
      </c>
      <c r="D2673" t="s">
        <v>1982</v>
      </c>
      <c r="E2673">
        <v>1975</v>
      </c>
      <c r="F2673">
        <v>1975</v>
      </c>
      <c r="G2673" t="s">
        <v>15</v>
      </c>
      <c r="H2673" t="s">
        <v>16</v>
      </c>
      <c r="I2673">
        <v>0</v>
      </c>
      <c r="J2673" t="s">
        <v>17</v>
      </c>
      <c r="K2673">
        <v>0</v>
      </c>
      <c r="L2673">
        <v>0</v>
      </c>
      <c r="M2673">
        <v>72</v>
      </c>
      <c r="N2673">
        <v>26</v>
      </c>
      <c r="O2673">
        <v>16</v>
      </c>
      <c r="P2673" t="s">
        <v>16</v>
      </c>
      <c r="Q2673">
        <v>5</v>
      </c>
      <c r="R2673">
        <v>100</v>
      </c>
      <c r="S2673">
        <v>91.8</v>
      </c>
      <c r="T2673" t="s">
        <v>16</v>
      </c>
      <c r="U2673" t="s">
        <v>16</v>
      </c>
    </row>
    <row r="2674" spans="1:21" x14ac:dyDescent="0.45">
      <c r="A2674" t="s">
        <v>1981</v>
      </c>
      <c r="B2674" t="s">
        <v>1412</v>
      </c>
      <c r="C2674" t="s">
        <v>1905</v>
      </c>
      <c r="D2674" t="s">
        <v>1982</v>
      </c>
      <c r="E2674">
        <v>1975</v>
      </c>
      <c r="F2674">
        <v>1975</v>
      </c>
      <c r="G2674" t="s">
        <v>15</v>
      </c>
      <c r="H2674" t="s">
        <v>16</v>
      </c>
      <c r="I2674">
        <v>0</v>
      </c>
      <c r="J2674" t="s">
        <v>17</v>
      </c>
      <c r="K2674">
        <v>0</v>
      </c>
      <c r="L2674">
        <v>0</v>
      </c>
      <c r="M2674">
        <v>72</v>
      </c>
      <c r="N2674">
        <v>21</v>
      </c>
      <c r="O2674">
        <v>11</v>
      </c>
      <c r="P2674" t="s">
        <v>16</v>
      </c>
      <c r="Q2674">
        <v>5</v>
      </c>
      <c r="R2674">
        <v>100</v>
      </c>
      <c r="S2674">
        <v>96.2</v>
      </c>
      <c r="T2674" t="s">
        <v>16</v>
      </c>
      <c r="U2674" t="s">
        <v>16</v>
      </c>
    </row>
    <row r="2675" spans="1:21" x14ac:dyDescent="0.45">
      <c r="A2675" t="s">
        <v>1983</v>
      </c>
      <c r="B2675" t="s">
        <v>453</v>
      </c>
      <c r="C2675" t="s">
        <v>1984</v>
      </c>
      <c r="D2675" t="s">
        <v>1985</v>
      </c>
      <c r="E2675">
        <v>1976</v>
      </c>
      <c r="F2675">
        <v>1976</v>
      </c>
      <c r="G2675" t="s">
        <v>15</v>
      </c>
      <c r="H2675" t="s">
        <v>16</v>
      </c>
      <c r="I2675">
        <v>0</v>
      </c>
      <c r="J2675" t="s">
        <v>17</v>
      </c>
      <c r="K2675">
        <v>0</v>
      </c>
      <c r="L2675">
        <v>0</v>
      </c>
      <c r="M2675" t="s">
        <v>16</v>
      </c>
      <c r="N2675">
        <v>20</v>
      </c>
      <c r="O2675">
        <v>20</v>
      </c>
      <c r="P2675">
        <v>0</v>
      </c>
      <c r="Q2675">
        <v>4</v>
      </c>
      <c r="R2675">
        <v>50</v>
      </c>
      <c r="S2675">
        <v>78</v>
      </c>
      <c r="T2675" t="s">
        <v>16</v>
      </c>
      <c r="U2675" t="s">
        <v>16</v>
      </c>
    </row>
    <row r="2676" spans="1:21" x14ac:dyDescent="0.45">
      <c r="A2676" t="s">
        <v>1983</v>
      </c>
      <c r="B2676" t="s">
        <v>484</v>
      </c>
      <c r="C2676" t="s">
        <v>1984</v>
      </c>
      <c r="D2676" t="s">
        <v>1985</v>
      </c>
      <c r="E2676">
        <v>1976</v>
      </c>
      <c r="F2676">
        <v>1976</v>
      </c>
      <c r="G2676" t="s">
        <v>15</v>
      </c>
      <c r="H2676" t="s">
        <v>16</v>
      </c>
      <c r="I2676">
        <v>0</v>
      </c>
      <c r="J2676" t="s">
        <v>17</v>
      </c>
      <c r="K2676">
        <v>0</v>
      </c>
      <c r="L2676">
        <v>0</v>
      </c>
      <c r="M2676" t="s">
        <v>16</v>
      </c>
      <c r="N2676">
        <v>20</v>
      </c>
      <c r="O2676">
        <v>20</v>
      </c>
      <c r="P2676">
        <v>0</v>
      </c>
      <c r="Q2676">
        <v>4</v>
      </c>
      <c r="R2676">
        <v>50</v>
      </c>
      <c r="S2676">
        <v>36</v>
      </c>
      <c r="T2676" t="s">
        <v>16</v>
      </c>
      <c r="U2676" t="s">
        <v>16</v>
      </c>
    </row>
    <row r="2677" spans="1:21" x14ac:dyDescent="0.45">
      <c r="A2677" t="s">
        <v>1983</v>
      </c>
      <c r="B2677" t="s">
        <v>58</v>
      </c>
      <c r="C2677" t="s">
        <v>1984</v>
      </c>
      <c r="D2677" t="s">
        <v>1985</v>
      </c>
      <c r="E2677">
        <v>1976</v>
      </c>
      <c r="F2677">
        <v>1976</v>
      </c>
      <c r="G2677" t="s">
        <v>15</v>
      </c>
      <c r="H2677" t="s">
        <v>16</v>
      </c>
      <c r="I2677">
        <v>0</v>
      </c>
      <c r="J2677" t="s">
        <v>17</v>
      </c>
      <c r="K2677">
        <v>0</v>
      </c>
      <c r="L2677">
        <v>0</v>
      </c>
      <c r="M2677" t="s">
        <v>16</v>
      </c>
      <c r="N2677">
        <v>20</v>
      </c>
      <c r="O2677">
        <v>20</v>
      </c>
      <c r="P2677">
        <v>0</v>
      </c>
      <c r="Q2677">
        <v>4</v>
      </c>
      <c r="R2677">
        <v>50</v>
      </c>
      <c r="S2677">
        <v>100</v>
      </c>
      <c r="T2677" t="s">
        <v>16</v>
      </c>
      <c r="U2677" t="s">
        <v>16</v>
      </c>
    </row>
    <row r="2678" spans="1:21" x14ac:dyDescent="0.45">
      <c r="A2678" t="s">
        <v>1983</v>
      </c>
      <c r="B2678" t="s">
        <v>218</v>
      </c>
      <c r="C2678" t="s">
        <v>1984</v>
      </c>
      <c r="D2678" t="s">
        <v>1985</v>
      </c>
      <c r="E2678">
        <v>1976</v>
      </c>
      <c r="F2678">
        <v>1976</v>
      </c>
      <c r="G2678" t="s">
        <v>15</v>
      </c>
      <c r="H2678" t="s">
        <v>16</v>
      </c>
      <c r="I2678">
        <v>0</v>
      </c>
      <c r="J2678" t="s">
        <v>17</v>
      </c>
      <c r="K2678">
        <v>0</v>
      </c>
      <c r="L2678">
        <v>0</v>
      </c>
      <c r="M2678" t="s">
        <v>16</v>
      </c>
      <c r="N2678">
        <v>20</v>
      </c>
      <c r="O2678">
        <v>20</v>
      </c>
      <c r="P2678">
        <v>0</v>
      </c>
      <c r="Q2678">
        <v>4</v>
      </c>
      <c r="R2678">
        <v>50</v>
      </c>
      <c r="S2678">
        <v>100</v>
      </c>
      <c r="T2678" t="s">
        <v>16</v>
      </c>
      <c r="U2678" t="s">
        <v>16</v>
      </c>
    </row>
    <row r="2679" spans="1:21" x14ac:dyDescent="0.45">
      <c r="A2679" t="s">
        <v>1983</v>
      </c>
      <c r="B2679" t="s">
        <v>1411</v>
      </c>
      <c r="C2679" t="s">
        <v>1984</v>
      </c>
      <c r="D2679" t="s">
        <v>1985</v>
      </c>
      <c r="E2679">
        <v>1976</v>
      </c>
      <c r="F2679">
        <v>1976</v>
      </c>
      <c r="G2679" t="s">
        <v>15</v>
      </c>
      <c r="H2679" t="s">
        <v>16</v>
      </c>
      <c r="I2679">
        <v>0</v>
      </c>
      <c r="J2679" t="s">
        <v>17</v>
      </c>
      <c r="K2679">
        <v>0</v>
      </c>
      <c r="L2679">
        <v>0</v>
      </c>
      <c r="M2679" t="s">
        <v>16</v>
      </c>
      <c r="N2679">
        <v>20</v>
      </c>
      <c r="O2679">
        <v>20</v>
      </c>
      <c r="P2679">
        <v>0</v>
      </c>
      <c r="Q2679">
        <v>4</v>
      </c>
      <c r="R2679">
        <v>50</v>
      </c>
      <c r="S2679">
        <v>84</v>
      </c>
      <c r="T2679" t="s">
        <v>16</v>
      </c>
      <c r="U2679" t="s">
        <v>16</v>
      </c>
    </row>
    <row r="2680" spans="1:21" x14ac:dyDescent="0.45">
      <c r="A2680" t="s">
        <v>1986</v>
      </c>
      <c r="B2680" t="s">
        <v>1813</v>
      </c>
      <c r="C2680" t="s">
        <v>1987</v>
      </c>
      <c r="D2680" t="s">
        <v>1988</v>
      </c>
      <c r="E2680">
        <v>1973</v>
      </c>
      <c r="F2680">
        <v>1974</v>
      </c>
      <c r="G2680" t="s">
        <v>17</v>
      </c>
      <c r="H2680" t="s">
        <v>1989</v>
      </c>
      <c r="I2680">
        <v>480</v>
      </c>
      <c r="J2680" t="s">
        <v>17</v>
      </c>
      <c r="K2680">
        <v>0</v>
      </c>
      <c r="L2680">
        <v>0</v>
      </c>
      <c r="M2680">
        <v>15</v>
      </c>
      <c r="N2680">
        <v>5</v>
      </c>
      <c r="O2680">
        <v>5</v>
      </c>
      <c r="P2680">
        <v>14</v>
      </c>
      <c r="Q2680">
        <v>3</v>
      </c>
      <c r="R2680">
        <v>50</v>
      </c>
      <c r="S2680">
        <v>99.3</v>
      </c>
      <c r="T2680" t="s">
        <v>16</v>
      </c>
      <c r="U2680" t="s">
        <v>16</v>
      </c>
    </row>
    <row r="2681" spans="1:21" x14ac:dyDescent="0.45">
      <c r="A2681" t="s">
        <v>1986</v>
      </c>
      <c r="B2681" t="s">
        <v>1813</v>
      </c>
      <c r="C2681" t="s">
        <v>1987</v>
      </c>
      <c r="D2681" t="s">
        <v>1988</v>
      </c>
      <c r="E2681">
        <v>1973</v>
      </c>
      <c r="F2681">
        <v>1974</v>
      </c>
      <c r="G2681" t="s">
        <v>17</v>
      </c>
      <c r="H2681" t="s">
        <v>1989</v>
      </c>
      <c r="I2681">
        <v>480</v>
      </c>
      <c r="J2681" t="s">
        <v>17</v>
      </c>
      <c r="K2681">
        <v>0</v>
      </c>
      <c r="L2681">
        <v>0</v>
      </c>
      <c r="M2681">
        <v>15</v>
      </c>
      <c r="N2681">
        <v>10</v>
      </c>
      <c r="O2681">
        <v>10</v>
      </c>
      <c r="P2681">
        <v>14</v>
      </c>
      <c r="Q2681">
        <v>3</v>
      </c>
      <c r="R2681">
        <v>50</v>
      </c>
      <c r="S2681">
        <v>100</v>
      </c>
      <c r="T2681" t="s">
        <v>16</v>
      </c>
      <c r="U2681" t="s">
        <v>16</v>
      </c>
    </row>
    <row r="2682" spans="1:21" x14ac:dyDescent="0.45">
      <c r="A2682" t="s">
        <v>1986</v>
      </c>
      <c r="B2682" t="s">
        <v>1813</v>
      </c>
      <c r="C2682" t="s">
        <v>1987</v>
      </c>
      <c r="D2682" t="s">
        <v>1988</v>
      </c>
      <c r="E2682">
        <v>1973</v>
      </c>
      <c r="F2682">
        <v>1974</v>
      </c>
      <c r="G2682" t="s">
        <v>17</v>
      </c>
      <c r="H2682" t="s">
        <v>1989</v>
      </c>
      <c r="I2682">
        <v>480</v>
      </c>
      <c r="J2682" t="s">
        <v>17</v>
      </c>
      <c r="K2682">
        <v>0</v>
      </c>
      <c r="L2682">
        <v>0</v>
      </c>
      <c r="M2682">
        <v>15</v>
      </c>
      <c r="N2682">
        <v>15</v>
      </c>
      <c r="O2682">
        <v>15</v>
      </c>
      <c r="P2682">
        <v>14</v>
      </c>
      <c r="Q2682">
        <v>3</v>
      </c>
      <c r="R2682">
        <v>50</v>
      </c>
      <c r="S2682">
        <v>100</v>
      </c>
      <c r="T2682" t="s">
        <v>16</v>
      </c>
      <c r="U2682" t="s">
        <v>16</v>
      </c>
    </row>
    <row r="2683" spans="1:21" x14ac:dyDescent="0.45">
      <c r="A2683" t="s">
        <v>1986</v>
      </c>
      <c r="B2683" t="s">
        <v>1813</v>
      </c>
      <c r="C2683" t="s">
        <v>1987</v>
      </c>
      <c r="D2683" t="s">
        <v>1988</v>
      </c>
      <c r="E2683">
        <v>1973</v>
      </c>
      <c r="F2683">
        <v>1974</v>
      </c>
      <c r="G2683" t="s">
        <v>17</v>
      </c>
      <c r="H2683" t="s">
        <v>1989</v>
      </c>
      <c r="I2683">
        <v>480</v>
      </c>
      <c r="J2683" t="s">
        <v>17</v>
      </c>
      <c r="K2683">
        <v>0</v>
      </c>
      <c r="L2683">
        <v>0</v>
      </c>
      <c r="M2683">
        <v>15</v>
      </c>
      <c r="N2683">
        <v>20</v>
      </c>
      <c r="O2683">
        <v>20</v>
      </c>
      <c r="P2683">
        <v>14</v>
      </c>
      <c r="Q2683">
        <v>3</v>
      </c>
      <c r="R2683">
        <v>50</v>
      </c>
      <c r="S2683">
        <v>99.3</v>
      </c>
      <c r="T2683" t="s">
        <v>16</v>
      </c>
      <c r="U2683" t="s">
        <v>16</v>
      </c>
    </row>
    <row r="2684" spans="1:21" x14ac:dyDescent="0.45">
      <c r="A2684" t="s">
        <v>1986</v>
      </c>
      <c r="B2684" t="s">
        <v>1813</v>
      </c>
      <c r="C2684" t="s">
        <v>1987</v>
      </c>
      <c r="D2684" t="s">
        <v>1988</v>
      </c>
      <c r="E2684">
        <v>1973</v>
      </c>
      <c r="F2684">
        <v>1974</v>
      </c>
      <c r="G2684" t="s">
        <v>17</v>
      </c>
      <c r="H2684" t="s">
        <v>1989</v>
      </c>
      <c r="I2684">
        <v>480</v>
      </c>
      <c r="J2684" t="s">
        <v>17</v>
      </c>
      <c r="K2684">
        <v>0</v>
      </c>
      <c r="L2684">
        <v>0</v>
      </c>
      <c r="M2684">
        <v>15</v>
      </c>
      <c r="N2684">
        <v>15</v>
      </c>
      <c r="O2684">
        <v>6</v>
      </c>
      <c r="P2684">
        <v>14</v>
      </c>
      <c r="Q2684">
        <v>3</v>
      </c>
      <c r="R2684">
        <v>50</v>
      </c>
      <c r="S2684">
        <v>100</v>
      </c>
      <c r="T2684" t="s">
        <v>16</v>
      </c>
      <c r="U2684" t="s">
        <v>16</v>
      </c>
    </row>
    <row r="2685" spans="1:21" x14ac:dyDescent="0.45">
      <c r="A2685" t="s">
        <v>1986</v>
      </c>
      <c r="B2685" t="s">
        <v>1813</v>
      </c>
      <c r="C2685" t="s">
        <v>1987</v>
      </c>
      <c r="D2685" t="s">
        <v>1988</v>
      </c>
      <c r="E2685">
        <v>1973</v>
      </c>
      <c r="F2685">
        <v>1974</v>
      </c>
      <c r="G2685" t="s">
        <v>17</v>
      </c>
      <c r="H2685" t="s">
        <v>1989</v>
      </c>
      <c r="I2685">
        <v>480</v>
      </c>
      <c r="J2685" t="s">
        <v>17</v>
      </c>
      <c r="K2685">
        <v>0</v>
      </c>
      <c r="L2685">
        <v>0</v>
      </c>
      <c r="M2685">
        <v>15</v>
      </c>
      <c r="N2685">
        <v>20</v>
      </c>
      <c r="O2685">
        <v>10</v>
      </c>
      <c r="P2685">
        <v>14</v>
      </c>
      <c r="Q2685">
        <v>3</v>
      </c>
      <c r="R2685">
        <v>50</v>
      </c>
      <c r="S2685">
        <v>100</v>
      </c>
      <c r="T2685" t="s">
        <v>16</v>
      </c>
      <c r="U2685" t="s">
        <v>16</v>
      </c>
    </row>
    <row r="2686" spans="1:21" x14ac:dyDescent="0.45">
      <c r="A2686" t="s">
        <v>1986</v>
      </c>
      <c r="B2686" t="s">
        <v>1813</v>
      </c>
      <c r="C2686" t="s">
        <v>1987</v>
      </c>
      <c r="D2686" t="s">
        <v>1988</v>
      </c>
      <c r="E2686">
        <v>1973</v>
      </c>
      <c r="F2686">
        <v>1974</v>
      </c>
      <c r="G2686" t="s">
        <v>17</v>
      </c>
      <c r="H2686" t="s">
        <v>1989</v>
      </c>
      <c r="I2686">
        <v>480</v>
      </c>
      <c r="J2686" t="s">
        <v>17</v>
      </c>
      <c r="K2686">
        <v>0</v>
      </c>
      <c r="L2686">
        <v>0</v>
      </c>
      <c r="M2686">
        <v>15</v>
      </c>
      <c r="N2686">
        <v>30</v>
      </c>
      <c r="O2686">
        <v>15</v>
      </c>
      <c r="P2686">
        <v>14</v>
      </c>
      <c r="Q2686">
        <v>3</v>
      </c>
      <c r="R2686">
        <v>50</v>
      </c>
      <c r="S2686">
        <v>98.4</v>
      </c>
      <c r="T2686" t="s">
        <v>16</v>
      </c>
      <c r="U2686" t="s">
        <v>16</v>
      </c>
    </row>
    <row r="2687" spans="1:21" x14ac:dyDescent="0.45">
      <c r="A2687" t="s">
        <v>1986</v>
      </c>
      <c r="B2687" t="s">
        <v>1813</v>
      </c>
      <c r="C2687" t="s">
        <v>1987</v>
      </c>
      <c r="D2687" t="s">
        <v>1988</v>
      </c>
      <c r="E2687">
        <v>1973</v>
      </c>
      <c r="F2687">
        <v>1974</v>
      </c>
      <c r="G2687" t="s">
        <v>17</v>
      </c>
      <c r="H2687" t="s">
        <v>1989</v>
      </c>
      <c r="I2687">
        <v>480</v>
      </c>
      <c r="J2687" t="s">
        <v>17</v>
      </c>
      <c r="K2687">
        <v>0</v>
      </c>
      <c r="L2687">
        <v>0</v>
      </c>
      <c r="M2687">
        <v>15</v>
      </c>
      <c r="N2687">
        <v>5</v>
      </c>
      <c r="O2687">
        <v>5</v>
      </c>
      <c r="P2687">
        <v>0</v>
      </c>
      <c r="Q2687">
        <v>3</v>
      </c>
      <c r="R2687">
        <v>50</v>
      </c>
      <c r="S2687">
        <v>6.3</v>
      </c>
      <c r="T2687" t="s">
        <v>16</v>
      </c>
      <c r="U2687" t="s">
        <v>16</v>
      </c>
    </row>
    <row r="2688" spans="1:21" x14ac:dyDescent="0.45">
      <c r="A2688" t="s">
        <v>1986</v>
      </c>
      <c r="B2688" t="s">
        <v>1813</v>
      </c>
      <c r="C2688" t="s">
        <v>1987</v>
      </c>
      <c r="D2688" t="s">
        <v>1988</v>
      </c>
      <c r="E2688">
        <v>1973</v>
      </c>
      <c r="F2688">
        <v>1974</v>
      </c>
      <c r="G2688" t="s">
        <v>17</v>
      </c>
      <c r="H2688" t="s">
        <v>1989</v>
      </c>
      <c r="I2688">
        <v>480</v>
      </c>
      <c r="J2688" t="s">
        <v>17</v>
      </c>
      <c r="K2688">
        <v>0</v>
      </c>
      <c r="L2688">
        <v>0</v>
      </c>
      <c r="M2688">
        <v>15</v>
      </c>
      <c r="N2688">
        <v>10</v>
      </c>
      <c r="O2688">
        <v>10</v>
      </c>
      <c r="P2688">
        <v>0</v>
      </c>
      <c r="Q2688">
        <v>3</v>
      </c>
      <c r="R2688">
        <v>50</v>
      </c>
      <c r="S2688">
        <v>5.2</v>
      </c>
      <c r="T2688" t="s">
        <v>16</v>
      </c>
      <c r="U2688" t="s">
        <v>16</v>
      </c>
    </row>
    <row r="2689" spans="1:21" x14ac:dyDescent="0.45">
      <c r="A2689" t="s">
        <v>1986</v>
      </c>
      <c r="B2689" t="s">
        <v>1813</v>
      </c>
      <c r="C2689" t="s">
        <v>1987</v>
      </c>
      <c r="D2689" t="s">
        <v>1988</v>
      </c>
      <c r="E2689">
        <v>1973</v>
      </c>
      <c r="F2689">
        <v>1974</v>
      </c>
      <c r="G2689" t="s">
        <v>17</v>
      </c>
      <c r="H2689" t="s">
        <v>1989</v>
      </c>
      <c r="I2689">
        <v>480</v>
      </c>
      <c r="J2689" t="s">
        <v>17</v>
      </c>
      <c r="K2689">
        <v>0</v>
      </c>
      <c r="L2689">
        <v>0</v>
      </c>
      <c r="M2689">
        <v>15</v>
      </c>
      <c r="N2689">
        <v>15</v>
      </c>
      <c r="O2689">
        <v>15</v>
      </c>
      <c r="P2689">
        <v>0</v>
      </c>
      <c r="Q2689">
        <v>3</v>
      </c>
      <c r="R2689">
        <v>50</v>
      </c>
      <c r="S2689">
        <v>7.4</v>
      </c>
      <c r="T2689" t="s">
        <v>16</v>
      </c>
      <c r="U2689" t="s">
        <v>16</v>
      </c>
    </row>
    <row r="2690" spans="1:21" x14ac:dyDescent="0.45">
      <c r="A2690" t="s">
        <v>1986</v>
      </c>
      <c r="B2690" t="s">
        <v>1813</v>
      </c>
      <c r="C2690" t="s">
        <v>1987</v>
      </c>
      <c r="D2690" t="s">
        <v>1988</v>
      </c>
      <c r="E2690">
        <v>1973</v>
      </c>
      <c r="F2690">
        <v>1974</v>
      </c>
      <c r="G2690" t="s">
        <v>17</v>
      </c>
      <c r="H2690" t="s">
        <v>1989</v>
      </c>
      <c r="I2690">
        <v>480</v>
      </c>
      <c r="J2690" t="s">
        <v>17</v>
      </c>
      <c r="K2690">
        <v>0</v>
      </c>
      <c r="L2690">
        <v>0</v>
      </c>
      <c r="M2690">
        <v>15</v>
      </c>
      <c r="N2690">
        <v>20</v>
      </c>
      <c r="O2690">
        <v>20</v>
      </c>
      <c r="P2690">
        <v>0</v>
      </c>
      <c r="Q2690">
        <v>3</v>
      </c>
      <c r="R2690">
        <v>50</v>
      </c>
      <c r="S2690">
        <v>1</v>
      </c>
      <c r="T2690" t="s">
        <v>16</v>
      </c>
      <c r="U2690" t="s">
        <v>16</v>
      </c>
    </row>
    <row r="2691" spans="1:21" x14ac:dyDescent="0.45">
      <c r="A2691" t="s">
        <v>1986</v>
      </c>
      <c r="B2691" t="s">
        <v>1813</v>
      </c>
      <c r="C2691" t="s">
        <v>1987</v>
      </c>
      <c r="D2691" t="s">
        <v>1988</v>
      </c>
      <c r="E2691">
        <v>1973</v>
      </c>
      <c r="F2691">
        <v>1974</v>
      </c>
      <c r="G2691" t="s">
        <v>17</v>
      </c>
      <c r="H2691" t="s">
        <v>1989</v>
      </c>
      <c r="I2691">
        <v>480</v>
      </c>
      <c r="J2691" t="s">
        <v>17</v>
      </c>
      <c r="K2691">
        <v>0</v>
      </c>
      <c r="L2691">
        <v>0</v>
      </c>
      <c r="M2691">
        <v>15</v>
      </c>
      <c r="N2691">
        <v>15</v>
      </c>
      <c r="O2691">
        <v>6</v>
      </c>
      <c r="P2691">
        <v>0</v>
      </c>
      <c r="Q2691">
        <v>3</v>
      </c>
      <c r="R2691">
        <v>50</v>
      </c>
      <c r="S2691">
        <v>1</v>
      </c>
      <c r="T2691" t="s">
        <v>16</v>
      </c>
      <c r="U2691" t="s">
        <v>16</v>
      </c>
    </row>
    <row r="2692" spans="1:21" x14ac:dyDescent="0.45">
      <c r="A2692" t="s">
        <v>1986</v>
      </c>
      <c r="B2692" t="s">
        <v>1813</v>
      </c>
      <c r="C2692" t="s">
        <v>1987</v>
      </c>
      <c r="D2692" t="s">
        <v>1988</v>
      </c>
      <c r="E2692">
        <v>1973</v>
      </c>
      <c r="F2692">
        <v>1974</v>
      </c>
      <c r="G2692" t="s">
        <v>17</v>
      </c>
      <c r="H2692" t="s">
        <v>1989</v>
      </c>
      <c r="I2692">
        <v>480</v>
      </c>
      <c r="J2692" t="s">
        <v>17</v>
      </c>
      <c r="K2692">
        <v>0</v>
      </c>
      <c r="L2692">
        <v>0</v>
      </c>
      <c r="M2692">
        <v>15</v>
      </c>
      <c r="N2692">
        <v>20</v>
      </c>
      <c r="O2692">
        <v>10</v>
      </c>
      <c r="P2692">
        <v>0</v>
      </c>
      <c r="Q2692">
        <v>3</v>
      </c>
      <c r="R2692">
        <v>50</v>
      </c>
      <c r="S2692">
        <v>8.9</v>
      </c>
      <c r="T2692" t="s">
        <v>16</v>
      </c>
      <c r="U2692" t="s">
        <v>16</v>
      </c>
    </row>
    <row r="2693" spans="1:21" x14ac:dyDescent="0.45">
      <c r="A2693" t="s">
        <v>1986</v>
      </c>
      <c r="B2693" t="s">
        <v>1813</v>
      </c>
      <c r="C2693" t="s">
        <v>1987</v>
      </c>
      <c r="D2693" t="s">
        <v>1988</v>
      </c>
      <c r="E2693">
        <v>1973</v>
      </c>
      <c r="F2693">
        <v>1974</v>
      </c>
      <c r="G2693" t="s">
        <v>17</v>
      </c>
      <c r="H2693" t="s">
        <v>1989</v>
      </c>
      <c r="I2693">
        <v>480</v>
      </c>
      <c r="J2693" t="s">
        <v>17</v>
      </c>
      <c r="K2693">
        <v>0</v>
      </c>
      <c r="L2693">
        <v>0</v>
      </c>
      <c r="M2693">
        <v>15</v>
      </c>
      <c r="N2693">
        <v>30</v>
      </c>
      <c r="O2693">
        <v>15</v>
      </c>
      <c r="P2693">
        <v>0</v>
      </c>
      <c r="Q2693">
        <v>3</v>
      </c>
      <c r="R2693">
        <v>50</v>
      </c>
      <c r="S2693">
        <v>0</v>
      </c>
      <c r="T2693" t="s">
        <v>16</v>
      </c>
      <c r="U2693" t="s">
        <v>16</v>
      </c>
    </row>
    <row r="2694" spans="1:21" x14ac:dyDescent="0.45">
      <c r="A2694" t="s">
        <v>1990</v>
      </c>
      <c r="B2694" t="s">
        <v>1991</v>
      </c>
      <c r="C2694" t="s">
        <v>1992</v>
      </c>
      <c r="D2694" t="s">
        <v>1993</v>
      </c>
      <c r="E2694">
        <v>1976</v>
      </c>
      <c r="F2694">
        <v>1976</v>
      </c>
      <c r="G2694" t="s">
        <v>15</v>
      </c>
      <c r="H2694" t="s">
        <v>16</v>
      </c>
      <c r="I2694">
        <v>0</v>
      </c>
      <c r="J2694" t="s">
        <v>17</v>
      </c>
      <c r="K2694">
        <v>0</v>
      </c>
      <c r="L2694">
        <v>0</v>
      </c>
      <c r="M2694" t="s">
        <v>16</v>
      </c>
      <c r="N2694">
        <v>18</v>
      </c>
      <c r="O2694">
        <v>16</v>
      </c>
      <c r="P2694">
        <v>16</v>
      </c>
      <c r="Q2694" t="s">
        <v>16</v>
      </c>
      <c r="R2694" t="s">
        <v>16</v>
      </c>
      <c r="S2694">
        <v>76</v>
      </c>
      <c r="T2694" t="s">
        <v>16</v>
      </c>
      <c r="U2694" t="s">
        <v>16</v>
      </c>
    </row>
    <row r="2695" spans="1:21" x14ac:dyDescent="0.45">
      <c r="A2695" t="s">
        <v>1995</v>
      </c>
      <c r="B2695" t="s">
        <v>1994</v>
      </c>
      <c r="C2695" t="s">
        <v>1996</v>
      </c>
      <c r="D2695" t="s">
        <v>1998</v>
      </c>
      <c r="E2695">
        <v>1975</v>
      </c>
      <c r="F2695">
        <v>1975</v>
      </c>
      <c r="G2695" t="s">
        <v>15</v>
      </c>
      <c r="H2695" t="s">
        <v>16</v>
      </c>
      <c r="I2695">
        <v>0</v>
      </c>
      <c r="J2695" t="s">
        <v>17</v>
      </c>
      <c r="K2695">
        <v>0</v>
      </c>
      <c r="L2695">
        <v>0</v>
      </c>
      <c r="M2695">
        <v>70</v>
      </c>
      <c r="N2695">
        <v>31</v>
      </c>
      <c r="O2695">
        <v>31</v>
      </c>
      <c r="P2695" t="s">
        <v>16</v>
      </c>
      <c r="Q2695">
        <v>5</v>
      </c>
      <c r="R2695">
        <v>100</v>
      </c>
      <c r="S2695">
        <v>0</v>
      </c>
      <c r="T2695" t="s">
        <v>16</v>
      </c>
      <c r="U2695" t="s">
        <v>16</v>
      </c>
    </row>
    <row r="2696" spans="1:21" x14ac:dyDescent="0.45">
      <c r="A2696" t="s">
        <v>1995</v>
      </c>
      <c r="B2696" t="s">
        <v>1994</v>
      </c>
      <c r="C2696" t="s">
        <v>1996</v>
      </c>
      <c r="D2696" t="s">
        <v>1998</v>
      </c>
      <c r="E2696">
        <v>1975</v>
      </c>
      <c r="F2696">
        <v>1975</v>
      </c>
      <c r="G2696" t="s">
        <v>15</v>
      </c>
      <c r="H2696" t="s">
        <v>16</v>
      </c>
      <c r="I2696">
        <v>0</v>
      </c>
      <c r="J2696" t="s">
        <v>17</v>
      </c>
      <c r="K2696">
        <v>0</v>
      </c>
      <c r="L2696">
        <v>0</v>
      </c>
      <c r="M2696">
        <v>70</v>
      </c>
      <c r="N2696">
        <v>26</v>
      </c>
      <c r="O2696">
        <v>26</v>
      </c>
      <c r="P2696" t="s">
        <v>16</v>
      </c>
      <c r="Q2696">
        <v>5</v>
      </c>
      <c r="R2696">
        <v>100</v>
      </c>
      <c r="S2696">
        <v>0</v>
      </c>
      <c r="T2696" t="s">
        <v>16</v>
      </c>
      <c r="U2696" t="s">
        <v>16</v>
      </c>
    </row>
    <row r="2697" spans="1:21" x14ac:dyDescent="0.45">
      <c r="A2697" t="s">
        <v>1995</v>
      </c>
      <c r="B2697" t="s">
        <v>1994</v>
      </c>
      <c r="C2697" t="s">
        <v>1996</v>
      </c>
      <c r="D2697" t="s">
        <v>1998</v>
      </c>
      <c r="E2697">
        <v>1975</v>
      </c>
      <c r="F2697">
        <v>1975</v>
      </c>
      <c r="G2697" t="s">
        <v>15</v>
      </c>
      <c r="H2697" t="s">
        <v>16</v>
      </c>
      <c r="I2697">
        <v>0</v>
      </c>
      <c r="J2697" t="s">
        <v>17</v>
      </c>
      <c r="K2697">
        <v>0</v>
      </c>
      <c r="L2697">
        <v>0</v>
      </c>
      <c r="M2697">
        <v>70</v>
      </c>
      <c r="N2697">
        <v>21</v>
      </c>
      <c r="O2697">
        <v>21</v>
      </c>
      <c r="P2697" t="s">
        <v>16</v>
      </c>
      <c r="Q2697">
        <v>5</v>
      </c>
      <c r="R2697">
        <v>100</v>
      </c>
      <c r="S2697">
        <v>0</v>
      </c>
      <c r="T2697" t="s">
        <v>16</v>
      </c>
      <c r="U2697" t="s">
        <v>16</v>
      </c>
    </row>
    <row r="2698" spans="1:21" x14ac:dyDescent="0.45">
      <c r="A2698" t="s">
        <v>1995</v>
      </c>
      <c r="B2698" t="s">
        <v>1994</v>
      </c>
      <c r="C2698" t="s">
        <v>1996</v>
      </c>
      <c r="D2698" t="s">
        <v>1998</v>
      </c>
      <c r="E2698">
        <v>1975</v>
      </c>
      <c r="F2698">
        <v>1975</v>
      </c>
      <c r="G2698" t="s">
        <v>15</v>
      </c>
      <c r="H2698" t="s">
        <v>16</v>
      </c>
      <c r="I2698">
        <v>0</v>
      </c>
      <c r="J2698" t="s">
        <v>17</v>
      </c>
      <c r="K2698">
        <v>0</v>
      </c>
      <c r="L2698">
        <v>0</v>
      </c>
      <c r="M2698">
        <v>70</v>
      </c>
      <c r="N2698">
        <v>16</v>
      </c>
      <c r="O2698">
        <v>16</v>
      </c>
      <c r="P2698" t="s">
        <v>16</v>
      </c>
      <c r="Q2698">
        <v>5</v>
      </c>
      <c r="R2698">
        <v>100</v>
      </c>
      <c r="S2698">
        <v>0</v>
      </c>
      <c r="T2698" t="s">
        <v>16</v>
      </c>
      <c r="U2698" t="s">
        <v>16</v>
      </c>
    </row>
    <row r="2699" spans="1:21" x14ac:dyDescent="0.45">
      <c r="A2699" t="s">
        <v>1995</v>
      </c>
      <c r="B2699" t="s">
        <v>1994</v>
      </c>
      <c r="C2699" t="s">
        <v>1996</v>
      </c>
      <c r="D2699" t="s">
        <v>1998</v>
      </c>
      <c r="E2699">
        <v>1975</v>
      </c>
      <c r="F2699">
        <v>1975</v>
      </c>
      <c r="G2699" t="s">
        <v>15</v>
      </c>
      <c r="H2699" t="s">
        <v>16</v>
      </c>
      <c r="I2699">
        <v>0</v>
      </c>
      <c r="J2699" t="s">
        <v>17</v>
      </c>
      <c r="K2699">
        <v>0</v>
      </c>
      <c r="L2699">
        <v>0</v>
      </c>
      <c r="M2699">
        <v>70</v>
      </c>
      <c r="N2699">
        <v>11</v>
      </c>
      <c r="O2699">
        <v>11</v>
      </c>
      <c r="P2699" t="s">
        <v>16</v>
      </c>
      <c r="Q2699">
        <v>5</v>
      </c>
      <c r="R2699">
        <v>100</v>
      </c>
      <c r="S2699">
        <v>50.6</v>
      </c>
      <c r="T2699" t="s">
        <v>16</v>
      </c>
      <c r="U2699" t="s">
        <v>16</v>
      </c>
    </row>
    <row r="2700" spans="1:21" x14ac:dyDescent="0.45">
      <c r="A2700" t="s">
        <v>1995</v>
      </c>
      <c r="B2700" t="s">
        <v>1994</v>
      </c>
      <c r="C2700" t="s">
        <v>1996</v>
      </c>
      <c r="D2700" t="s">
        <v>1998</v>
      </c>
      <c r="E2700">
        <v>1975</v>
      </c>
      <c r="F2700">
        <v>1975</v>
      </c>
      <c r="G2700" t="s">
        <v>15</v>
      </c>
      <c r="H2700" t="s">
        <v>16</v>
      </c>
      <c r="I2700">
        <v>0</v>
      </c>
      <c r="J2700" t="s">
        <v>17</v>
      </c>
      <c r="K2700">
        <v>0</v>
      </c>
      <c r="L2700">
        <v>0</v>
      </c>
      <c r="M2700">
        <v>70</v>
      </c>
      <c r="N2700">
        <v>6</v>
      </c>
      <c r="O2700">
        <v>6</v>
      </c>
      <c r="P2700" t="s">
        <v>16</v>
      </c>
      <c r="Q2700">
        <v>5</v>
      </c>
      <c r="R2700">
        <v>100</v>
      </c>
      <c r="S2700">
        <v>0.6</v>
      </c>
      <c r="T2700" t="s">
        <v>16</v>
      </c>
      <c r="U2700" t="s">
        <v>16</v>
      </c>
    </row>
    <row r="2701" spans="1:21" x14ac:dyDescent="0.45">
      <c r="A2701" t="s">
        <v>1995</v>
      </c>
      <c r="B2701" t="s">
        <v>1994</v>
      </c>
      <c r="C2701" t="s">
        <v>1996</v>
      </c>
      <c r="D2701" t="s">
        <v>1998</v>
      </c>
      <c r="E2701">
        <v>1975</v>
      </c>
      <c r="F2701">
        <v>1975</v>
      </c>
      <c r="G2701" t="s">
        <v>15</v>
      </c>
      <c r="H2701" t="s">
        <v>16</v>
      </c>
      <c r="I2701">
        <v>0</v>
      </c>
      <c r="J2701" t="s">
        <v>17</v>
      </c>
      <c r="K2701">
        <v>0</v>
      </c>
      <c r="L2701">
        <v>0</v>
      </c>
      <c r="M2701">
        <v>70</v>
      </c>
      <c r="N2701">
        <v>26</v>
      </c>
      <c r="O2701">
        <v>16</v>
      </c>
      <c r="P2701" t="s">
        <v>16</v>
      </c>
      <c r="Q2701">
        <v>5</v>
      </c>
      <c r="R2701">
        <v>100</v>
      </c>
      <c r="S2701">
        <v>0</v>
      </c>
      <c r="T2701" t="s">
        <v>16</v>
      </c>
      <c r="U2701" t="s">
        <v>16</v>
      </c>
    </row>
    <row r="2702" spans="1:21" x14ac:dyDescent="0.45">
      <c r="A2702" t="s">
        <v>1995</v>
      </c>
      <c r="B2702" t="s">
        <v>1994</v>
      </c>
      <c r="C2702" t="s">
        <v>1996</v>
      </c>
      <c r="D2702" t="s">
        <v>1998</v>
      </c>
      <c r="E2702">
        <v>1975</v>
      </c>
      <c r="F2702">
        <v>1975</v>
      </c>
      <c r="G2702" t="s">
        <v>15</v>
      </c>
      <c r="H2702" t="s">
        <v>16</v>
      </c>
      <c r="I2702">
        <v>0</v>
      </c>
      <c r="J2702" t="s">
        <v>17</v>
      </c>
      <c r="K2702">
        <v>0</v>
      </c>
      <c r="L2702">
        <v>0</v>
      </c>
      <c r="M2702">
        <v>70</v>
      </c>
      <c r="N2702">
        <v>21</v>
      </c>
      <c r="O2702">
        <v>11</v>
      </c>
      <c r="P2702" t="s">
        <v>16</v>
      </c>
      <c r="Q2702">
        <v>5</v>
      </c>
      <c r="R2702">
        <v>100</v>
      </c>
      <c r="S2702">
        <v>0</v>
      </c>
      <c r="T2702" t="s">
        <v>16</v>
      </c>
      <c r="U2702" t="s">
        <v>16</v>
      </c>
    </row>
    <row r="2703" spans="1:21" x14ac:dyDescent="0.45">
      <c r="A2703" t="s">
        <v>1995</v>
      </c>
      <c r="B2703" t="s">
        <v>1994</v>
      </c>
      <c r="C2703" t="s">
        <v>1997</v>
      </c>
      <c r="D2703" t="s">
        <v>1999</v>
      </c>
      <c r="E2703">
        <v>1975</v>
      </c>
      <c r="F2703">
        <v>1975</v>
      </c>
      <c r="G2703" t="s">
        <v>15</v>
      </c>
      <c r="H2703" t="s">
        <v>16</v>
      </c>
      <c r="I2703">
        <v>0</v>
      </c>
      <c r="J2703" t="s">
        <v>17</v>
      </c>
      <c r="K2703">
        <v>0</v>
      </c>
      <c r="L2703">
        <v>0</v>
      </c>
      <c r="M2703">
        <v>70</v>
      </c>
      <c r="N2703">
        <v>31</v>
      </c>
      <c r="O2703">
        <v>31</v>
      </c>
      <c r="P2703" t="s">
        <v>16</v>
      </c>
      <c r="Q2703">
        <v>5</v>
      </c>
      <c r="R2703">
        <v>100</v>
      </c>
      <c r="S2703">
        <v>0</v>
      </c>
      <c r="T2703" t="s">
        <v>16</v>
      </c>
      <c r="U2703" t="s">
        <v>16</v>
      </c>
    </row>
    <row r="2704" spans="1:21" x14ac:dyDescent="0.45">
      <c r="A2704" t="s">
        <v>1995</v>
      </c>
      <c r="B2704" t="s">
        <v>1994</v>
      </c>
      <c r="C2704" t="s">
        <v>1997</v>
      </c>
      <c r="D2704" t="s">
        <v>1999</v>
      </c>
      <c r="E2704">
        <v>1975</v>
      </c>
      <c r="F2704">
        <v>1975</v>
      </c>
      <c r="G2704" t="s">
        <v>15</v>
      </c>
      <c r="H2704" t="s">
        <v>16</v>
      </c>
      <c r="I2704">
        <v>0</v>
      </c>
      <c r="J2704" t="s">
        <v>17</v>
      </c>
      <c r="K2704">
        <v>0</v>
      </c>
      <c r="L2704">
        <v>0</v>
      </c>
      <c r="M2704">
        <v>70</v>
      </c>
      <c r="N2704">
        <v>26</v>
      </c>
      <c r="O2704">
        <v>26</v>
      </c>
      <c r="P2704" t="s">
        <v>16</v>
      </c>
      <c r="Q2704">
        <v>5</v>
      </c>
      <c r="R2704">
        <v>100</v>
      </c>
      <c r="S2704">
        <v>0</v>
      </c>
      <c r="T2704" t="s">
        <v>16</v>
      </c>
      <c r="U2704" t="s">
        <v>16</v>
      </c>
    </row>
    <row r="2705" spans="1:21" x14ac:dyDescent="0.45">
      <c r="A2705" t="s">
        <v>1995</v>
      </c>
      <c r="B2705" t="s">
        <v>1994</v>
      </c>
      <c r="C2705" t="s">
        <v>1997</v>
      </c>
      <c r="D2705" t="s">
        <v>1999</v>
      </c>
      <c r="E2705">
        <v>1975</v>
      </c>
      <c r="F2705">
        <v>1975</v>
      </c>
      <c r="G2705" t="s">
        <v>15</v>
      </c>
      <c r="H2705" t="s">
        <v>16</v>
      </c>
      <c r="I2705">
        <v>0</v>
      </c>
      <c r="J2705" t="s">
        <v>17</v>
      </c>
      <c r="K2705">
        <v>0</v>
      </c>
      <c r="L2705">
        <v>0</v>
      </c>
      <c r="M2705">
        <v>70</v>
      </c>
      <c r="N2705">
        <v>21</v>
      </c>
      <c r="O2705">
        <v>21</v>
      </c>
      <c r="P2705" t="s">
        <v>16</v>
      </c>
      <c r="Q2705">
        <v>5</v>
      </c>
      <c r="R2705">
        <v>100</v>
      </c>
      <c r="S2705">
        <v>0</v>
      </c>
      <c r="T2705" t="s">
        <v>16</v>
      </c>
      <c r="U2705" t="s">
        <v>16</v>
      </c>
    </row>
    <row r="2706" spans="1:21" x14ac:dyDescent="0.45">
      <c r="A2706" t="s">
        <v>1995</v>
      </c>
      <c r="B2706" t="s">
        <v>1994</v>
      </c>
      <c r="C2706" t="s">
        <v>1997</v>
      </c>
      <c r="D2706" t="s">
        <v>1999</v>
      </c>
      <c r="E2706">
        <v>1975</v>
      </c>
      <c r="F2706">
        <v>1975</v>
      </c>
      <c r="G2706" t="s">
        <v>15</v>
      </c>
      <c r="H2706" t="s">
        <v>16</v>
      </c>
      <c r="I2706">
        <v>0</v>
      </c>
      <c r="J2706" t="s">
        <v>17</v>
      </c>
      <c r="K2706">
        <v>0</v>
      </c>
      <c r="L2706">
        <v>0</v>
      </c>
      <c r="M2706">
        <v>70</v>
      </c>
      <c r="N2706">
        <v>16</v>
      </c>
      <c r="O2706">
        <v>16</v>
      </c>
      <c r="P2706" t="s">
        <v>16</v>
      </c>
      <c r="Q2706">
        <v>5</v>
      </c>
      <c r="R2706">
        <v>100</v>
      </c>
      <c r="S2706">
        <v>0.2</v>
      </c>
      <c r="T2706" t="s">
        <v>16</v>
      </c>
      <c r="U2706" t="s">
        <v>16</v>
      </c>
    </row>
    <row r="2707" spans="1:21" x14ac:dyDescent="0.45">
      <c r="A2707" t="s">
        <v>1995</v>
      </c>
      <c r="B2707" t="s">
        <v>1994</v>
      </c>
      <c r="C2707" t="s">
        <v>1997</v>
      </c>
      <c r="D2707" t="s">
        <v>1999</v>
      </c>
      <c r="E2707">
        <v>1975</v>
      </c>
      <c r="F2707">
        <v>1975</v>
      </c>
      <c r="G2707" t="s">
        <v>15</v>
      </c>
      <c r="H2707" t="s">
        <v>16</v>
      </c>
      <c r="I2707">
        <v>0</v>
      </c>
      <c r="J2707" t="s">
        <v>17</v>
      </c>
      <c r="K2707">
        <v>0</v>
      </c>
      <c r="L2707">
        <v>0</v>
      </c>
      <c r="M2707">
        <v>70</v>
      </c>
      <c r="N2707">
        <v>11</v>
      </c>
      <c r="O2707">
        <v>11</v>
      </c>
      <c r="P2707" t="s">
        <v>16</v>
      </c>
      <c r="Q2707">
        <v>5</v>
      </c>
      <c r="R2707">
        <v>100</v>
      </c>
      <c r="S2707">
        <v>25</v>
      </c>
      <c r="T2707" t="s">
        <v>16</v>
      </c>
      <c r="U2707" t="s">
        <v>16</v>
      </c>
    </row>
    <row r="2708" spans="1:21" x14ac:dyDescent="0.45">
      <c r="A2708" t="s">
        <v>1995</v>
      </c>
      <c r="B2708" t="s">
        <v>1994</v>
      </c>
      <c r="C2708" t="s">
        <v>1997</v>
      </c>
      <c r="D2708" t="s">
        <v>1999</v>
      </c>
      <c r="E2708">
        <v>1975</v>
      </c>
      <c r="F2708">
        <v>1975</v>
      </c>
      <c r="G2708" t="s">
        <v>15</v>
      </c>
      <c r="H2708" t="s">
        <v>16</v>
      </c>
      <c r="I2708">
        <v>0</v>
      </c>
      <c r="J2708" t="s">
        <v>17</v>
      </c>
      <c r="K2708">
        <v>0</v>
      </c>
      <c r="L2708">
        <v>0</v>
      </c>
      <c r="M2708">
        <v>70</v>
      </c>
      <c r="N2708">
        <v>6</v>
      </c>
      <c r="O2708">
        <v>6</v>
      </c>
      <c r="P2708" t="s">
        <v>16</v>
      </c>
      <c r="Q2708">
        <v>5</v>
      </c>
      <c r="R2708">
        <v>100</v>
      </c>
      <c r="S2708">
        <v>0</v>
      </c>
      <c r="T2708" t="s">
        <v>16</v>
      </c>
      <c r="U2708" t="s">
        <v>16</v>
      </c>
    </row>
    <row r="2709" spans="1:21" x14ac:dyDescent="0.45">
      <c r="A2709" t="s">
        <v>1995</v>
      </c>
      <c r="B2709" t="s">
        <v>1994</v>
      </c>
      <c r="C2709" t="s">
        <v>1997</v>
      </c>
      <c r="D2709" t="s">
        <v>1999</v>
      </c>
      <c r="E2709">
        <v>1975</v>
      </c>
      <c r="F2709">
        <v>1975</v>
      </c>
      <c r="G2709" t="s">
        <v>15</v>
      </c>
      <c r="H2709" t="s">
        <v>16</v>
      </c>
      <c r="I2709">
        <v>0</v>
      </c>
      <c r="J2709" t="s">
        <v>17</v>
      </c>
      <c r="K2709">
        <v>0</v>
      </c>
      <c r="L2709">
        <v>0</v>
      </c>
      <c r="M2709">
        <v>70</v>
      </c>
      <c r="N2709">
        <v>26</v>
      </c>
      <c r="O2709">
        <v>16</v>
      </c>
      <c r="P2709" t="s">
        <v>16</v>
      </c>
      <c r="Q2709">
        <v>5</v>
      </c>
      <c r="R2709">
        <v>100</v>
      </c>
      <c r="S2709">
        <v>0</v>
      </c>
      <c r="T2709" t="s">
        <v>16</v>
      </c>
      <c r="U2709" t="s">
        <v>16</v>
      </c>
    </row>
    <row r="2710" spans="1:21" x14ac:dyDescent="0.45">
      <c r="A2710" t="s">
        <v>1995</v>
      </c>
      <c r="B2710" t="s">
        <v>1994</v>
      </c>
      <c r="C2710" t="s">
        <v>1997</v>
      </c>
      <c r="D2710" t="s">
        <v>1999</v>
      </c>
      <c r="E2710">
        <v>1975</v>
      </c>
      <c r="F2710">
        <v>1975</v>
      </c>
      <c r="G2710" t="s">
        <v>15</v>
      </c>
      <c r="H2710" t="s">
        <v>16</v>
      </c>
      <c r="I2710">
        <v>0</v>
      </c>
      <c r="J2710" t="s">
        <v>17</v>
      </c>
      <c r="K2710">
        <v>0</v>
      </c>
      <c r="L2710">
        <v>0</v>
      </c>
      <c r="M2710">
        <v>70</v>
      </c>
      <c r="N2710">
        <v>21</v>
      </c>
      <c r="O2710">
        <v>11</v>
      </c>
      <c r="P2710" t="s">
        <v>16</v>
      </c>
      <c r="Q2710">
        <v>5</v>
      </c>
      <c r="R2710">
        <v>100</v>
      </c>
      <c r="S2710">
        <v>0</v>
      </c>
      <c r="T2710" t="s">
        <v>16</v>
      </c>
      <c r="U2710" t="s">
        <v>16</v>
      </c>
    </row>
    <row r="2711" spans="1:21" x14ac:dyDescent="0.45">
      <c r="A2711" t="s">
        <v>2000</v>
      </c>
      <c r="B2711" t="s">
        <v>2001</v>
      </c>
      <c r="C2711" t="s">
        <v>2002</v>
      </c>
      <c r="D2711" t="s">
        <v>2003</v>
      </c>
      <c r="E2711">
        <v>1976</v>
      </c>
      <c r="F2711">
        <v>1976</v>
      </c>
      <c r="G2711" t="s">
        <v>17</v>
      </c>
      <c r="H2711" t="s">
        <v>16</v>
      </c>
      <c r="I2711">
        <v>3</v>
      </c>
      <c r="J2711">
        <v>90</v>
      </c>
      <c r="K2711">
        <v>0</v>
      </c>
      <c r="L2711">
        <v>0</v>
      </c>
      <c r="M2711">
        <v>24</v>
      </c>
      <c r="N2711">
        <v>24</v>
      </c>
      <c r="O2711">
        <v>24</v>
      </c>
      <c r="P2711" t="s">
        <v>16</v>
      </c>
      <c r="Q2711">
        <v>50</v>
      </c>
      <c r="R2711">
        <v>1</v>
      </c>
      <c r="S2711">
        <v>50</v>
      </c>
      <c r="T2711" t="s">
        <v>16</v>
      </c>
      <c r="U2711" t="s">
        <v>16</v>
      </c>
    </row>
    <row r="2712" spans="1:21" x14ac:dyDescent="0.45">
      <c r="A2712" t="s">
        <v>2004</v>
      </c>
      <c r="B2712" t="s">
        <v>1945</v>
      </c>
      <c r="C2712" t="s">
        <v>2005</v>
      </c>
      <c r="D2712" t="s">
        <v>2006</v>
      </c>
      <c r="E2712">
        <v>1973</v>
      </c>
      <c r="F2712">
        <v>1973</v>
      </c>
      <c r="G2712" t="s">
        <v>15</v>
      </c>
      <c r="H2712" t="s">
        <v>16</v>
      </c>
      <c r="I2712">
        <v>0</v>
      </c>
      <c r="J2712" t="s">
        <v>17</v>
      </c>
      <c r="K2712">
        <v>0</v>
      </c>
      <c r="L2712">
        <v>0</v>
      </c>
      <c r="M2712">
        <v>30</v>
      </c>
      <c r="N2712">
        <v>10</v>
      </c>
      <c r="O2712">
        <v>10</v>
      </c>
      <c r="P2712">
        <v>0.1</v>
      </c>
      <c r="Q2712">
        <v>50</v>
      </c>
      <c r="R2712">
        <v>2</v>
      </c>
      <c r="S2712">
        <v>0</v>
      </c>
      <c r="T2712" t="s">
        <v>16</v>
      </c>
      <c r="U2712" t="s">
        <v>16</v>
      </c>
    </row>
    <row r="2713" spans="1:21" x14ac:dyDescent="0.45">
      <c r="A2713" t="s">
        <v>2004</v>
      </c>
      <c r="B2713" t="s">
        <v>1945</v>
      </c>
      <c r="C2713" t="s">
        <v>2005</v>
      </c>
      <c r="D2713" t="s">
        <v>2006</v>
      </c>
      <c r="E2713">
        <v>1973</v>
      </c>
      <c r="F2713">
        <v>1973</v>
      </c>
      <c r="G2713" t="s">
        <v>15</v>
      </c>
      <c r="H2713" t="s">
        <v>16</v>
      </c>
      <c r="I2713">
        <v>0</v>
      </c>
      <c r="J2713" t="s">
        <v>17</v>
      </c>
      <c r="K2713">
        <v>0</v>
      </c>
      <c r="L2713">
        <v>0</v>
      </c>
      <c r="M2713">
        <v>30</v>
      </c>
      <c r="N2713">
        <v>15</v>
      </c>
      <c r="O2713">
        <v>15</v>
      </c>
      <c r="P2713">
        <v>0.1</v>
      </c>
      <c r="Q2713">
        <v>50</v>
      </c>
      <c r="R2713">
        <v>2</v>
      </c>
      <c r="S2713">
        <v>0</v>
      </c>
      <c r="T2713" t="s">
        <v>16</v>
      </c>
      <c r="U2713" t="s">
        <v>16</v>
      </c>
    </row>
    <row r="2714" spans="1:21" x14ac:dyDescent="0.45">
      <c r="A2714" t="s">
        <v>2004</v>
      </c>
      <c r="B2714" t="s">
        <v>1945</v>
      </c>
      <c r="C2714" t="s">
        <v>2005</v>
      </c>
      <c r="D2714" t="s">
        <v>2006</v>
      </c>
      <c r="E2714">
        <v>1973</v>
      </c>
      <c r="F2714">
        <v>1973</v>
      </c>
      <c r="G2714" t="s">
        <v>15</v>
      </c>
      <c r="H2714" t="s">
        <v>16</v>
      </c>
      <c r="I2714">
        <v>0</v>
      </c>
      <c r="J2714" t="s">
        <v>17</v>
      </c>
      <c r="K2714">
        <v>0</v>
      </c>
      <c r="L2714">
        <v>0</v>
      </c>
      <c r="M2714">
        <v>30</v>
      </c>
      <c r="N2714">
        <v>20</v>
      </c>
      <c r="O2714">
        <v>20</v>
      </c>
      <c r="P2714">
        <v>0.1</v>
      </c>
      <c r="Q2714">
        <v>50</v>
      </c>
      <c r="R2714">
        <v>2</v>
      </c>
      <c r="S2714">
        <v>0</v>
      </c>
      <c r="T2714" t="s">
        <v>16</v>
      </c>
      <c r="U2714" t="s">
        <v>16</v>
      </c>
    </row>
    <row r="2715" spans="1:21" x14ac:dyDescent="0.45">
      <c r="A2715" t="s">
        <v>2004</v>
      </c>
      <c r="B2715" t="s">
        <v>1945</v>
      </c>
      <c r="C2715" t="s">
        <v>2005</v>
      </c>
      <c r="D2715" t="s">
        <v>2006</v>
      </c>
      <c r="E2715">
        <v>1973</v>
      </c>
      <c r="F2715">
        <v>1973</v>
      </c>
      <c r="G2715" t="s">
        <v>15</v>
      </c>
      <c r="H2715" t="s">
        <v>16</v>
      </c>
      <c r="I2715">
        <v>0</v>
      </c>
      <c r="J2715" t="s">
        <v>17</v>
      </c>
      <c r="K2715">
        <v>0</v>
      </c>
      <c r="L2715">
        <v>0</v>
      </c>
      <c r="M2715">
        <v>30</v>
      </c>
      <c r="N2715">
        <v>25</v>
      </c>
      <c r="O2715">
        <v>25</v>
      </c>
      <c r="P2715">
        <v>0.1</v>
      </c>
      <c r="Q2715">
        <v>50</v>
      </c>
      <c r="R2715">
        <v>2</v>
      </c>
      <c r="S2715">
        <v>4</v>
      </c>
      <c r="T2715" t="s">
        <v>16</v>
      </c>
      <c r="U2715" t="s">
        <v>16</v>
      </c>
    </row>
    <row r="2716" spans="1:21" x14ac:dyDescent="0.45">
      <c r="A2716" t="s">
        <v>2004</v>
      </c>
      <c r="B2716" t="s">
        <v>1945</v>
      </c>
      <c r="C2716" t="s">
        <v>2005</v>
      </c>
      <c r="D2716" t="s">
        <v>2006</v>
      </c>
      <c r="E2716">
        <v>1973</v>
      </c>
      <c r="F2716">
        <v>1973</v>
      </c>
      <c r="G2716" t="s">
        <v>15</v>
      </c>
      <c r="H2716" t="s">
        <v>16</v>
      </c>
      <c r="I2716">
        <v>0</v>
      </c>
      <c r="J2716" t="s">
        <v>17</v>
      </c>
      <c r="K2716">
        <v>0</v>
      </c>
      <c r="L2716">
        <v>0</v>
      </c>
      <c r="M2716">
        <v>30</v>
      </c>
      <c r="N2716">
        <v>30</v>
      </c>
      <c r="O2716">
        <v>30</v>
      </c>
      <c r="P2716">
        <v>0.1</v>
      </c>
      <c r="Q2716">
        <v>50</v>
      </c>
      <c r="R2716">
        <v>2</v>
      </c>
      <c r="S2716">
        <v>20</v>
      </c>
      <c r="T2716" t="s">
        <v>16</v>
      </c>
      <c r="U2716" t="s">
        <v>16</v>
      </c>
    </row>
    <row r="2717" spans="1:21" x14ac:dyDescent="0.45">
      <c r="A2717" t="s">
        <v>2004</v>
      </c>
      <c r="B2717" t="s">
        <v>1945</v>
      </c>
      <c r="C2717" t="s">
        <v>2005</v>
      </c>
      <c r="D2717" t="s">
        <v>2006</v>
      </c>
      <c r="E2717">
        <v>1973</v>
      </c>
      <c r="F2717">
        <v>1973</v>
      </c>
      <c r="G2717" t="s">
        <v>15</v>
      </c>
      <c r="H2717" t="s">
        <v>16</v>
      </c>
      <c r="I2717">
        <v>0</v>
      </c>
      <c r="J2717" t="s">
        <v>17</v>
      </c>
      <c r="K2717">
        <v>0</v>
      </c>
      <c r="L2717">
        <v>0</v>
      </c>
      <c r="M2717">
        <v>30</v>
      </c>
      <c r="N2717">
        <v>25</v>
      </c>
      <c r="O2717">
        <v>10</v>
      </c>
      <c r="P2717">
        <v>0.1</v>
      </c>
      <c r="Q2717">
        <v>50</v>
      </c>
      <c r="R2717">
        <v>2</v>
      </c>
      <c r="S2717">
        <v>86</v>
      </c>
      <c r="T2717" t="s">
        <v>16</v>
      </c>
      <c r="U2717" t="s">
        <v>16</v>
      </c>
    </row>
    <row r="2718" spans="1:21" x14ac:dyDescent="0.45">
      <c r="A2718" t="s">
        <v>2004</v>
      </c>
      <c r="B2718" t="s">
        <v>1945</v>
      </c>
      <c r="C2718" t="s">
        <v>2005</v>
      </c>
      <c r="D2718" t="s">
        <v>2006</v>
      </c>
      <c r="E2718">
        <v>1973</v>
      </c>
      <c r="F2718">
        <v>1973</v>
      </c>
      <c r="G2718" t="s">
        <v>15</v>
      </c>
      <c r="H2718" t="s">
        <v>16</v>
      </c>
      <c r="I2718">
        <v>0</v>
      </c>
      <c r="J2718" t="s">
        <v>17</v>
      </c>
      <c r="K2718">
        <v>0</v>
      </c>
      <c r="L2718">
        <v>0</v>
      </c>
      <c r="M2718">
        <v>30</v>
      </c>
      <c r="N2718">
        <v>30</v>
      </c>
      <c r="O2718">
        <v>10</v>
      </c>
      <c r="P2718">
        <v>0.1</v>
      </c>
      <c r="Q2718">
        <v>50</v>
      </c>
      <c r="R2718">
        <v>2</v>
      </c>
      <c r="S2718">
        <v>97</v>
      </c>
      <c r="T2718" t="s">
        <v>16</v>
      </c>
      <c r="U2718" t="s">
        <v>16</v>
      </c>
    </row>
    <row r="2719" spans="1:21" x14ac:dyDescent="0.45">
      <c r="A2719" t="s">
        <v>2004</v>
      </c>
      <c r="B2719" t="s">
        <v>1945</v>
      </c>
      <c r="C2719" t="s">
        <v>2005</v>
      </c>
      <c r="D2719" t="s">
        <v>2006</v>
      </c>
      <c r="E2719">
        <v>1973</v>
      </c>
      <c r="F2719">
        <v>1973</v>
      </c>
      <c r="G2719" t="s">
        <v>15</v>
      </c>
      <c r="H2719" t="s">
        <v>16</v>
      </c>
      <c r="I2719">
        <v>0</v>
      </c>
      <c r="J2719" t="s">
        <v>17</v>
      </c>
      <c r="K2719">
        <v>0</v>
      </c>
      <c r="L2719">
        <v>0</v>
      </c>
      <c r="M2719">
        <v>30</v>
      </c>
      <c r="N2719">
        <v>30</v>
      </c>
      <c r="O2719">
        <v>20</v>
      </c>
      <c r="P2719">
        <v>0.1</v>
      </c>
      <c r="Q2719">
        <v>50</v>
      </c>
      <c r="R2719">
        <v>2</v>
      </c>
      <c r="S2719">
        <v>98</v>
      </c>
      <c r="T2719" t="s">
        <v>16</v>
      </c>
      <c r="U2719" t="s">
        <v>16</v>
      </c>
    </row>
    <row r="2720" spans="1:21" x14ac:dyDescent="0.45">
      <c r="A2720" t="s">
        <v>2004</v>
      </c>
      <c r="B2720" t="s">
        <v>1945</v>
      </c>
      <c r="C2720" t="s">
        <v>2005</v>
      </c>
      <c r="D2720" t="s">
        <v>2006</v>
      </c>
      <c r="E2720">
        <v>1973</v>
      </c>
      <c r="F2720">
        <v>1973</v>
      </c>
      <c r="G2720" t="s">
        <v>15</v>
      </c>
      <c r="H2720">
        <v>4</v>
      </c>
      <c r="I2720">
        <v>180</v>
      </c>
      <c r="J2720" t="s">
        <v>17</v>
      </c>
      <c r="K2720">
        <v>0</v>
      </c>
      <c r="L2720">
        <v>0</v>
      </c>
      <c r="M2720">
        <v>30</v>
      </c>
      <c r="N2720">
        <v>10</v>
      </c>
      <c r="O2720">
        <v>10</v>
      </c>
      <c r="P2720">
        <v>0.1</v>
      </c>
      <c r="Q2720">
        <v>50</v>
      </c>
      <c r="R2720">
        <v>2</v>
      </c>
      <c r="S2720">
        <v>71</v>
      </c>
      <c r="T2720" t="s">
        <v>16</v>
      </c>
      <c r="U2720" t="s">
        <v>16</v>
      </c>
    </row>
    <row r="2721" spans="1:21" x14ac:dyDescent="0.45">
      <c r="A2721" t="s">
        <v>2004</v>
      </c>
      <c r="B2721" t="s">
        <v>1945</v>
      </c>
      <c r="C2721" t="s">
        <v>2005</v>
      </c>
      <c r="D2721" t="s">
        <v>2006</v>
      </c>
      <c r="E2721">
        <v>1973</v>
      </c>
      <c r="F2721">
        <v>1973</v>
      </c>
      <c r="G2721" t="s">
        <v>15</v>
      </c>
      <c r="H2721">
        <v>4</v>
      </c>
      <c r="I2721">
        <v>180</v>
      </c>
      <c r="J2721" t="s">
        <v>17</v>
      </c>
      <c r="K2721">
        <v>0</v>
      </c>
      <c r="L2721">
        <v>0</v>
      </c>
      <c r="M2721">
        <v>30</v>
      </c>
      <c r="N2721">
        <v>15</v>
      </c>
      <c r="O2721">
        <v>15</v>
      </c>
      <c r="P2721">
        <v>0.1</v>
      </c>
      <c r="Q2721">
        <v>50</v>
      </c>
      <c r="R2721">
        <v>2</v>
      </c>
      <c r="S2721">
        <v>50</v>
      </c>
      <c r="T2721" t="s">
        <v>16</v>
      </c>
      <c r="U2721" t="s">
        <v>16</v>
      </c>
    </row>
    <row r="2722" spans="1:21" x14ac:dyDescent="0.45">
      <c r="A2722" t="s">
        <v>2004</v>
      </c>
      <c r="B2722" t="s">
        <v>1945</v>
      </c>
      <c r="C2722" t="s">
        <v>2005</v>
      </c>
      <c r="D2722" t="s">
        <v>2006</v>
      </c>
      <c r="E2722">
        <v>1973</v>
      </c>
      <c r="F2722">
        <v>1973</v>
      </c>
      <c r="G2722" t="s">
        <v>15</v>
      </c>
      <c r="H2722">
        <v>4</v>
      </c>
      <c r="I2722">
        <v>180</v>
      </c>
      <c r="J2722" t="s">
        <v>17</v>
      </c>
      <c r="K2722">
        <v>0</v>
      </c>
      <c r="L2722">
        <v>0</v>
      </c>
      <c r="M2722">
        <v>30</v>
      </c>
      <c r="N2722">
        <v>20</v>
      </c>
      <c r="O2722">
        <v>20</v>
      </c>
      <c r="P2722">
        <v>0.1</v>
      </c>
      <c r="Q2722">
        <v>50</v>
      </c>
      <c r="R2722">
        <v>2</v>
      </c>
      <c r="S2722">
        <v>41</v>
      </c>
      <c r="T2722" t="s">
        <v>16</v>
      </c>
      <c r="U2722" t="s">
        <v>16</v>
      </c>
    </row>
    <row r="2723" spans="1:21" x14ac:dyDescent="0.45">
      <c r="A2723" t="s">
        <v>2004</v>
      </c>
      <c r="B2723" t="s">
        <v>1945</v>
      </c>
      <c r="C2723" t="s">
        <v>2005</v>
      </c>
      <c r="D2723" t="s">
        <v>2006</v>
      </c>
      <c r="E2723">
        <v>1973</v>
      </c>
      <c r="F2723">
        <v>1973</v>
      </c>
      <c r="G2723" t="s">
        <v>15</v>
      </c>
      <c r="H2723">
        <v>4</v>
      </c>
      <c r="I2723">
        <v>180</v>
      </c>
      <c r="J2723" t="s">
        <v>17</v>
      </c>
      <c r="K2723">
        <v>0</v>
      </c>
      <c r="L2723">
        <v>0</v>
      </c>
      <c r="M2723">
        <v>30</v>
      </c>
      <c r="N2723">
        <v>25</v>
      </c>
      <c r="O2723">
        <v>25</v>
      </c>
      <c r="P2723">
        <v>0.1</v>
      </c>
      <c r="Q2723">
        <v>50</v>
      </c>
      <c r="R2723">
        <v>2</v>
      </c>
      <c r="S2723">
        <v>71</v>
      </c>
      <c r="T2723" t="s">
        <v>16</v>
      </c>
      <c r="U2723" t="s">
        <v>16</v>
      </c>
    </row>
    <row r="2724" spans="1:21" x14ac:dyDescent="0.45">
      <c r="A2724" t="s">
        <v>2004</v>
      </c>
      <c r="B2724" t="s">
        <v>1945</v>
      </c>
      <c r="C2724" t="s">
        <v>2005</v>
      </c>
      <c r="D2724" t="s">
        <v>2006</v>
      </c>
      <c r="E2724">
        <v>1973</v>
      </c>
      <c r="F2724">
        <v>1973</v>
      </c>
      <c r="G2724" t="s">
        <v>15</v>
      </c>
      <c r="H2724">
        <v>4</v>
      </c>
      <c r="I2724">
        <v>180</v>
      </c>
      <c r="J2724" t="s">
        <v>17</v>
      </c>
      <c r="K2724">
        <v>0</v>
      </c>
      <c r="L2724">
        <v>0</v>
      </c>
      <c r="M2724">
        <v>30</v>
      </c>
      <c r="N2724">
        <v>30</v>
      </c>
      <c r="O2724">
        <v>30</v>
      </c>
      <c r="P2724">
        <v>0.1</v>
      </c>
      <c r="Q2724">
        <v>50</v>
      </c>
      <c r="R2724">
        <v>2</v>
      </c>
      <c r="S2724">
        <v>84</v>
      </c>
      <c r="T2724" t="s">
        <v>16</v>
      </c>
      <c r="U2724" t="s">
        <v>16</v>
      </c>
    </row>
    <row r="2725" spans="1:21" x14ac:dyDescent="0.45">
      <c r="A2725" t="s">
        <v>2004</v>
      </c>
      <c r="B2725" t="s">
        <v>1945</v>
      </c>
      <c r="C2725" t="s">
        <v>2005</v>
      </c>
      <c r="D2725" t="s">
        <v>2006</v>
      </c>
      <c r="E2725">
        <v>1973</v>
      </c>
      <c r="F2725">
        <v>1973</v>
      </c>
      <c r="G2725" t="s">
        <v>15</v>
      </c>
      <c r="H2725">
        <v>4</v>
      </c>
      <c r="I2725">
        <v>180</v>
      </c>
      <c r="J2725" t="s">
        <v>17</v>
      </c>
      <c r="K2725">
        <v>0</v>
      </c>
      <c r="L2725">
        <v>0</v>
      </c>
      <c r="M2725">
        <v>30</v>
      </c>
      <c r="N2725">
        <v>25</v>
      </c>
      <c r="O2725">
        <v>10</v>
      </c>
      <c r="P2725">
        <v>0.1</v>
      </c>
      <c r="Q2725">
        <v>50</v>
      </c>
      <c r="R2725">
        <v>2</v>
      </c>
      <c r="S2725">
        <v>98</v>
      </c>
      <c r="T2725" t="s">
        <v>16</v>
      </c>
      <c r="U2725" t="s">
        <v>16</v>
      </c>
    </row>
    <row r="2726" spans="1:21" x14ac:dyDescent="0.45">
      <c r="A2726" t="s">
        <v>2004</v>
      </c>
      <c r="B2726" t="s">
        <v>1945</v>
      </c>
      <c r="C2726" t="s">
        <v>2005</v>
      </c>
      <c r="D2726" t="s">
        <v>2006</v>
      </c>
      <c r="E2726">
        <v>1973</v>
      </c>
      <c r="F2726">
        <v>1973</v>
      </c>
      <c r="G2726" t="s">
        <v>15</v>
      </c>
      <c r="H2726">
        <v>4</v>
      </c>
      <c r="I2726">
        <v>180</v>
      </c>
      <c r="J2726" t="s">
        <v>17</v>
      </c>
      <c r="K2726">
        <v>0</v>
      </c>
      <c r="L2726">
        <v>0</v>
      </c>
      <c r="M2726">
        <v>30</v>
      </c>
      <c r="N2726">
        <v>30</v>
      </c>
      <c r="O2726">
        <v>10</v>
      </c>
      <c r="P2726">
        <v>0.1</v>
      </c>
      <c r="Q2726">
        <v>50</v>
      </c>
      <c r="R2726">
        <v>2</v>
      </c>
      <c r="S2726">
        <v>100</v>
      </c>
      <c r="T2726" t="s">
        <v>16</v>
      </c>
      <c r="U2726" t="s">
        <v>16</v>
      </c>
    </row>
    <row r="2727" spans="1:21" x14ac:dyDescent="0.45">
      <c r="A2727" t="s">
        <v>2004</v>
      </c>
      <c r="B2727" t="s">
        <v>1945</v>
      </c>
      <c r="C2727" t="s">
        <v>2005</v>
      </c>
      <c r="D2727" t="s">
        <v>2006</v>
      </c>
      <c r="E2727">
        <v>1973</v>
      </c>
      <c r="F2727">
        <v>1973</v>
      </c>
      <c r="G2727" t="s">
        <v>15</v>
      </c>
      <c r="H2727">
        <v>4</v>
      </c>
      <c r="I2727">
        <v>180</v>
      </c>
      <c r="J2727" t="s">
        <v>17</v>
      </c>
      <c r="K2727">
        <v>0</v>
      </c>
      <c r="L2727">
        <v>0</v>
      </c>
      <c r="M2727">
        <v>30</v>
      </c>
      <c r="N2727">
        <v>30</v>
      </c>
      <c r="O2727">
        <v>20</v>
      </c>
      <c r="P2727">
        <v>0.1</v>
      </c>
      <c r="Q2727">
        <v>50</v>
      </c>
      <c r="R2727">
        <v>2</v>
      </c>
      <c r="S2727">
        <v>96</v>
      </c>
      <c r="T2727" t="s">
        <v>16</v>
      </c>
      <c r="U2727" t="s">
        <v>16</v>
      </c>
    </row>
    <row r="2728" spans="1:21" x14ac:dyDescent="0.45">
      <c r="A2728" t="s">
        <v>2007</v>
      </c>
      <c r="B2728" t="s">
        <v>1704</v>
      </c>
      <c r="C2728" t="s">
        <v>2008</v>
      </c>
      <c r="D2728" t="s">
        <v>2009</v>
      </c>
      <c r="E2728">
        <v>1975</v>
      </c>
      <c r="F2728">
        <v>1975</v>
      </c>
      <c r="G2728" t="s">
        <v>15</v>
      </c>
      <c r="H2728" t="s">
        <v>16</v>
      </c>
      <c r="I2728">
        <v>0</v>
      </c>
      <c r="J2728" t="s">
        <v>17</v>
      </c>
      <c r="K2728">
        <v>0</v>
      </c>
      <c r="L2728">
        <v>0</v>
      </c>
      <c r="M2728">
        <v>20</v>
      </c>
      <c r="N2728">
        <v>25</v>
      </c>
      <c r="O2728">
        <v>25</v>
      </c>
      <c r="P2728">
        <v>24</v>
      </c>
      <c r="Q2728">
        <v>2</v>
      </c>
      <c r="R2728">
        <v>40</v>
      </c>
      <c r="S2728">
        <v>0</v>
      </c>
      <c r="T2728" t="s">
        <v>16</v>
      </c>
      <c r="U2728" t="s">
        <v>16</v>
      </c>
    </row>
    <row r="2729" spans="1:21" x14ac:dyDescent="0.45">
      <c r="A2729" t="s">
        <v>2007</v>
      </c>
      <c r="B2729" t="s">
        <v>1704</v>
      </c>
      <c r="C2729" t="s">
        <v>2008</v>
      </c>
      <c r="D2729" t="s">
        <v>2009</v>
      </c>
      <c r="E2729">
        <v>1975</v>
      </c>
      <c r="F2729">
        <v>1975</v>
      </c>
      <c r="G2729" t="s">
        <v>15</v>
      </c>
      <c r="H2729" t="s">
        <v>16</v>
      </c>
      <c r="I2729">
        <v>0</v>
      </c>
      <c r="J2729" t="s">
        <v>17</v>
      </c>
      <c r="K2729">
        <v>0</v>
      </c>
      <c r="L2729">
        <v>0</v>
      </c>
      <c r="M2729">
        <v>20</v>
      </c>
      <c r="N2729">
        <v>25</v>
      </c>
      <c r="O2729">
        <v>25</v>
      </c>
      <c r="P2729">
        <v>0</v>
      </c>
      <c r="Q2729">
        <v>2</v>
      </c>
      <c r="R2729">
        <v>40</v>
      </c>
      <c r="S2729">
        <v>0</v>
      </c>
      <c r="T2729" t="s">
        <v>16</v>
      </c>
      <c r="U2729" t="s">
        <v>16</v>
      </c>
    </row>
    <row r="2730" spans="1:21" x14ac:dyDescent="0.45">
      <c r="A2730" t="s">
        <v>2007</v>
      </c>
      <c r="B2730" t="s">
        <v>1704</v>
      </c>
      <c r="C2730" t="s">
        <v>2008</v>
      </c>
      <c r="D2730" t="s">
        <v>2009</v>
      </c>
      <c r="E2730">
        <v>1975</v>
      </c>
      <c r="F2730">
        <v>1975</v>
      </c>
      <c r="G2730" t="s">
        <v>15</v>
      </c>
      <c r="H2730">
        <v>5</v>
      </c>
      <c r="I2730">
        <v>80</v>
      </c>
      <c r="J2730" t="s">
        <v>17</v>
      </c>
      <c r="K2730">
        <v>0</v>
      </c>
      <c r="L2730">
        <v>0</v>
      </c>
      <c r="M2730">
        <v>20</v>
      </c>
      <c r="N2730">
        <v>25</v>
      </c>
      <c r="O2730">
        <v>25</v>
      </c>
      <c r="P2730">
        <v>24</v>
      </c>
      <c r="Q2730">
        <v>2</v>
      </c>
      <c r="R2730">
        <v>40</v>
      </c>
      <c r="S2730">
        <v>71</v>
      </c>
      <c r="T2730" t="s">
        <v>16</v>
      </c>
      <c r="U2730" t="s">
        <v>16</v>
      </c>
    </row>
    <row r="2731" spans="1:21" x14ac:dyDescent="0.45">
      <c r="A2731" t="s">
        <v>2007</v>
      </c>
      <c r="B2731" t="s">
        <v>1704</v>
      </c>
      <c r="C2731" t="s">
        <v>2008</v>
      </c>
      <c r="D2731" t="s">
        <v>2009</v>
      </c>
      <c r="E2731">
        <v>1975</v>
      </c>
      <c r="F2731">
        <v>1975</v>
      </c>
      <c r="G2731" t="s">
        <v>15</v>
      </c>
      <c r="H2731">
        <v>5</v>
      </c>
      <c r="I2731">
        <v>80</v>
      </c>
      <c r="J2731" t="s">
        <v>17</v>
      </c>
      <c r="K2731">
        <v>0</v>
      </c>
      <c r="L2731">
        <v>0</v>
      </c>
      <c r="M2731">
        <v>20</v>
      </c>
      <c r="N2731">
        <v>25</v>
      </c>
      <c r="O2731">
        <v>25</v>
      </c>
      <c r="P2731">
        <v>0</v>
      </c>
      <c r="Q2731">
        <v>2</v>
      </c>
      <c r="R2731">
        <v>40</v>
      </c>
      <c r="S2731">
        <v>98</v>
      </c>
      <c r="T2731" t="s">
        <v>16</v>
      </c>
      <c r="U2731" t="s">
        <v>16</v>
      </c>
    </row>
    <row r="2732" spans="1:21" x14ac:dyDescent="0.45">
      <c r="A2732" t="s">
        <v>2010</v>
      </c>
      <c r="B2732" t="s">
        <v>434</v>
      </c>
      <c r="C2732" t="s">
        <v>2011</v>
      </c>
      <c r="D2732" t="s">
        <v>2012</v>
      </c>
      <c r="E2732">
        <v>1973</v>
      </c>
      <c r="F2732">
        <v>1973</v>
      </c>
      <c r="G2732" t="s">
        <v>15</v>
      </c>
      <c r="H2732" t="s">
        <v>16</v>
      </c>
      <c r="I2732">
        <v>0</v>
      </c>
      <c r="J2732" t="s">
        <v>17</v>
      </c>
      <c r="K2732">
        <v>0</v>
      </c>
      <c r="L2732">
        <v>0</v>
      </c>
      <c r="M2732">
        <v>28</v>
      </c>
      <c r="N2732">
        <v>25</v>
      </c>
      <c r="O2732">
        <v>25</v>
      </c>
      <c r="P2732">
        <v>0</v>
      </c>
      <c r="Q2732">
        <v>5</v>
      </c>
      <c r="R2732">
        <v>10</v>
      </c>
      <c r="S2732">
        <v>46</v>
      </c>
      <c r="T2732" t="s">
        <v>16</v>
      </c>
      <c r="U2732" t="s">
        <v>16</v>
      </c>
    </row>
    <row r="2733" spans="1:21" x14ac:dyDescent="0.45">
      <c r="A2733" t="s">
        <v>2010</v>
      </c>
      <c r="B2733" t="s">
        <v>434</v>
      </c>
      <c r="C2733" t="s">
        <v>2011</v>
      </c>
      <c r="D2733" t="s">
        <v>2012</v>
      </c>
      <c r="E2733">
        <v>1973</v>
      </c>
      <c r="F2733">
        <v>1973</v>
      </c>
      <c r="G2733" t="s">
        <v>15</v>
      </c>
      <c r="H2733" t="s">
        <v>16</v>
      </c>
      <c r="I2733">
        <v>0</v>
      </c>
      <c r="J2733" t="s">
        <v>17</v>
      </c>
      <c r="K2733">
        <v>0</v>
      </c>
      <c r="L2733">
        <v>0</v>
      </c>
      <c r="M2733">
        <v>28</v>
      </c>
      <c r="N2733">
        <v>25</v>
      </c>
      <c r="O2733">
        <v>25</v>
      </c>
      <c r="P2733">
        <v>0</v>
      </c>
      <c r="Q2733">
        <v>5</v>
      </c>
      <c r="R2733">
        <v>10</v>
      </c>
      <c r="S2733">
        <v>84</v>
      </c>
      <c r="T2733" t="s">
        <v>16</v>
      </c>
      <c r="U2733" t="s">
        <v>16</v>
      </c>
    </row>
    <row r="2734" spans="1:21" x14ac:dyDescent="0.45">
      <c r="A2734" t="s">
        <v>2013</v>
      </c>
      <c r="B2734" t="s">
        <v>470</v>
      </c>
      <c r="C2734" t="s">
        <v>2014</v>
      </c>
      <c r="D2734" t="s">
        <v>2015</v>
      </c>
      <c r="E2734">
        <v>1973</v>
      </c>
      <c r="F2734">
        <v>1973</v>
      </c>
      <c r="G2734" t="s">
        <v>15</v>
      </c>
      <c r="H2734" t="s">
        <v>16</v>
      </c>
      <c r="I2734">
        <v>0</v>
      </c>
      <c r="J2734" t="s">
        <v>17</v>
      </c>
      <c r="K2734">
        <v>0</v>
      </c>
      <c r="L2734">
        <v>0</v>
      </c>
      <c r="M2734" t="s">
        <v>16</v>
      </c>
      <c r="N2734">
        <v>30</v>
      </c>
      <c r="O2734">
        <v>20</v>
      </c>
      <c r="P2734" t="s">
        <v>16</v>
      </c>
      <c r="Q2734" t="s">
        <v>16</v>
      </c>
      <c r="R2734" t="s">
        <v>16</v>
      </c>
      <c r="S2734">
        <v>80</v>
      </c>
      <c r="T2734" t="s">
        <v>16</v>
      </c>
      <c r="U2734" t="s">
        <v>16</v>
      </c>
    </row>
    <row r="2735" spans="1:21" x14ac:dyDescent="0.45">
      <c r="A2735" t="s">
        <v>2013</v>
      </c>
      <c r="B2735" t="s">
        <v>1924</v>
      </c>
      <c r="C2735" t="s">
        <v>2016</v>
      </c>
      <c r="D2735" t="s">
        <v>2017</v>
      </c>
      <c r="E2735">
        <v>1973</v>
      </c>
      <c r="F2735">
        <v>1973</v>
      </c>
      <c r="G2735" t="s">
        <v>15</v>
      </c>
      <c r="H2735" t="s">
        <v>16</v>
      </c>
      <c r="I2735">
        <v>0</v>
      </c>
      <c r="J2735" t="s">
        <v>17</v>
      </c>
      <c r="K2735">
        <v>0</v>
      </c>
      <c r="L2735">
        <v>0</v>
      </c>
      <c r="M2735" t="s">
        <v>16</v>
      </c>
      <c r="N2735">
        <v>30</v>
      </c>
      <c r="O2735">
        <v>20</v>
      </c>
      <c r="P2735" t="s">
        <v>16</v>
      </c>
      <c r="Q2735" t="s">
        <v>16</v>
      </c>
      <c r="R2735" t="s">
        <v>16</v>
      </c>
      <c r="S2735">
        <v>80</v>
      </c>
      <c r="T2735" t="s">
        <v>16</v>
      </c>
      <c r="U2735" t="s">
        <v>16</v>
      </c>
    </row>
    <row r="2736" spans="1:21" x14ac:dyDescent="0.45">
      <c r="A2736" t="s">
        <v>2013</v>
      </c>
      <c r="B2736" t="s">
        <v>470</v>
      </c>
      <c r="C2736" t="s">
        <v>2014</v>
      </c>
      <c r="D2736" t="s">
        <v>2015</v>
      </c>
      <c r="E2736">
        <v>1973</v>
      </c>
      <c r="F2736">
        <v>1973</v>
      </c>
      <c r="G2736" t="s">
        <v>15</v>
      </c>
      <c r="H2736" t="s">
        <v>16</v>
      </c>
      <c r="I2736">
        <v>0</v>
      </c>
      <c r="J2736" t="s">
        <v>17</v>
      </c>
      <c r="K2736">
        <v>0</v>
      </c>
      <c r="L2736">
        <v>0</v>
      </c>
      <c r="M2736" t="s">
        <v>16</v>
      </c>
      <c r="N2736">
        <v>25</v>
      </c>
      <c r="O2736">
        <v>25</v>
      </c>
      <c r="P2736" t="s">
        <v>16</v>
      </c>
      <c r="Q2736" t="s">
        <v>16</v>
      </c>
      <c r="R2736" t="s">
        <v>16</v>
      </c>
      <c r="S2736">
        <v>20</v>
      </c>
      <c r="T2736" t="s">
        <v>16</v>
      </c>
      <c r="U2736" t="s">
        <v>16</v>
      </c>
    </row>
    <row r="2737" spans="1:21" x14ac:dyDescent="0.45">
      <c r="A2737" t="s">
        <v>2013</v>
      </c>
      <c r="B2737" t="s">
        <v>1924</v>
      </c>
      <c r="C2737" t="s">
        <v>2016</v>
      </c>
      <c r="D2737" t="s">
        <v>2017</v>
      </c>
      <c r="E2737">
        <v>1973</v>
      </c>
      <c r="F2737">
        <v>1973</v>
      </c>
      <c r="G2737" t="s">
        <v>15</v>
      </c>
      <c r="H2737" t="s">
        <v>16</v>
      </c>
      <c r="I2737">
        <v>0</v>
      </c>
      <c r="J2737" t="s">
        <v>17</v>
      </c>
      <c r="K2737">
        <v>0</v>
      </c>
      <c r="L2737">
        <v>0</v>
      </c>
      <c r="M2737" t="s">
        <v>16</v>
      </c>
      <c r="N2737">
        <v>25</v>
      </c>
      <c r="O2737">
        <v>25</v>
      </c>
      <c r="P2737" t="s">
        <v>16</v>
      </c>
      <c r="Q2737" t="s">
        <v>16</v>
      </c>
      <c r="R2737" t="s">
        <v>16</v>
      </c>
      <c r="S2737">
        <v>60</v>
      </c>
      <c r="T2737" t="s">
        <v>16</v>
      </c>
      <c r="U2737" t="s">
        <v>16</v>
      </c>
    </row>
    <row r="2738" spans="1:21" x14ac:dyDescent="0.45">
      <c r="A2738" t="s">
        <v>2018</v>
      </c>
      <c r="B2738" t="s">
        <v>2019</v>
      </c>
      <c r="C2738" t="s">
        <v>2020</v>
      </c>
      <c r="D2738" t="s">
        <v>2021</v>
      </c>
      <c r="E2738">
        <v>1967</v>
      </c>
      <c r="F2738">
        <v>1967</v>
      </c>
      <c r="G2738" t="s">
        <v>17</v>
      </c>
      <c r="H2738" t="s">
        <v>16</v>
      </c>
      <c r="I2738">
        <v>0</v>
      </c>
      <c r="J2738" t="s">
        <v>17</v>
      </c>
      <c r="K2738">
        <v>0</v>
      </c>
      <c r="L2738">
        <v>0</v>
      </c>
      <c r="M2738">
        <v>14</v>
      </c>
      <c r="N2738">
        <v>30</v>
      </c>
      <c r="O2738">
        <v>20</v>
      </c>
      <c r="P2738" t="s">
        <v>16</v>
      </c>
      <c r="Q2738">
        <v>2</v>
      </c>
      <c r="R2738">
        <v>100</v>
      </c>
      <c r="S2738">
        <v>94</v>
      </c>
      <c r="T2738" t="s">
        <v>16</v>
      </c>
      <c r="U2738" t="s">
        <v>16</v>
      </c>
    </row>
    <row r="2739" spans="1:21" x14ac:dyDescent="0.45">
      <c r="A2739" t="s">
        <v>2022</v>
      </c>
      <c r="B2739" t="s">
        <v>1532</v>
      </c>
      <c r="C2739" t="s">
        <v>2023</v>
      </c>
      <c r="D2739" t="s">
        <v>2024</v>
      </c>
      <c r="E2739">
        <v>1969</v>
      </c>
      <c r="F2739">
        <v>1969</v>
      </c>
      <c r="G2739" t="s">
        <v>15</v>
      </c>
      <c r="H2739" t="s">
        <v>16</v>
      </c>
      <c r="I2739">
        <v>0</v>
      </c>
      <c r="J2739" t="s">
        <v>17</v>
      </c>
      <c r="K2739">
        <v>0</v>
      </c>
      <c r="L2739">
        <v>0</v>
      </c>
      <c r="M2739" t="s">
        <v>16</v>
      </c>
      <c r="N2739">
        <v>21</v>
      </c>
      <c r="O2739">
        <v>21</v>
      </c>
      <c r="P2739" t="s">
        <v>16</v>
      </c>
      <c r="Q2739" t="s">
        <v>16</v>
      </c>
      <c r="R2739" t="s">
        <v>16</v>
      </c>
      <c r="S2739">
        <v>76.5</v>
      </c>
      <c r="T2739" t="s">
        <v>16</v>
      </c>
      <c r="U2739" t="s">
        <v>16</v>
      </c>
    </row>
    <row r="2740" spans="1:21" x14ac:dyDescent="0.45">
      <c r="A2740" t="s">
        <v>2025</v>
      </c>
      <c r="B2740" t="s">
        <v>434</v>
      </c>
      <c r="C2740" t="s">
        <v>2026</v>
      </c>
      <c r="D2740" t="s">
        <v>2027</v>
      </c>
      <c r="E2740">
        <v>1960</v>
      </c>
      <c r="F2740">
        <v>1960</v>
      </c>
      <c r="G2740" t="s">
        <v>15</v>
      </c>
      <c r="H2740" t="s">
        <v>16</v>
      </c>
      <c r="I2740">
        <v>0</v>
      </c>
      <c r="J2740" t="s">
        <v>15</v>
      </c>
      <c r="K2740">
        <v>0</v>
      </c>
      <c r="L2740">
        <v>0</v>
      </c>
      <c r="M2740">
        <v>28</v>
      </c>
      <c r="N2740">
        <v>20</v>
      </c>
      <c r="O2740">
        <v>20</v>
      </c>
      <c r="P2740">
        <v>0</v>
      </c>
      <c r="Q2740">
        <v>1</v>
      </c>
      <c r="R2740">
        <v>20</v>
      </c>
      <c r="S2740">
        <v>0</v>
      </c>
      <c r="T2740" t="s">
        <v>16</v>
      </c>
      <c r="U2740" t="s">
        <v>16</v>
      </c>
    </row>
    <row r="2741" spans="1:21" x14ac:dyDescent="0.45">
      <c r="A2741" t="s">
        <v>2025</v>
      </c>
      <c r="B2741" t="s">
        <v>434</v>
      </c>
      <c r="C2741" t="s">
        <v>2026</v>
      </c>
      <c r="D2741" t="s">
        <v>2027</v>
      </c>
      <c r="E2741">
        <v>1960</v>
      </c>
      <c r="F2741">
        <v>1960</v>
      </c>
      <c r="G2741" t="s">
        <v>15</v>
      </c>
      <c r="H2741">
        <v>5</v>
      </c>
      <c r="I2741">
        <v>50</v>
      </c>
      <c r="J2741" t="s">
        <v>15</v>
      </c>
      <c r="K2741">
        <v>0</v>
      </c>
      <c r="L2741">
        <v>0</v>
      </c>
      <c r="M2741">
        <v>28</v>
      </c>
      <c r="N2741">
        <v>20</v>
      </c>
      <c r="O2741">
        <v>20</v>
      </c>
      <c r="P2741">
        <v>0</v>
      </c>
      <c r="Q2741">
        <v>1</v>
      </c>
      <c r="R2741">
        <v>20</v>
      </c>
      <c r="S2741">
        <v>97</v>
      </c>
      <c r="T2741" t="s">
        <v>16</v>
      </c>
      <c r="U2741" t="s">
        <v>16</v>
      </c>
    </row>
    <row r="2742" spans="1:21" x14ac:dyDescent="0.45">
      <c r="A2742" t="s">
        <v>2028</v>
      </c>
      <c r="B2742" t="s">
        <v>2029</v>
      </c>
      <c r="C2742" t="s">
        <v>2030</v>
      </c>
      <c r="D2742" t="s">
        <v>2031</v>
      </c>
      <c r="E2742">
        <v>1965</v>
      </c>
      <c r="F2742">
        <v>1965</v>
      </c>
      <c r="G2742" t="s">
        <v>15</v>
      </c>
      <c r="H2742" t="s">
        <v>16</v>
      </c>
      <c r="I2742">
        <v>0</v>
      </c>
      <c r="J2742" t="s">
        <v>17</v>
      </c>
      <c r="K2742">
        <v>0</v>
      </c>
      <c r="L2742">
        <v>0</v>
      </c>
      <c r="M2742">
        <v>35</v>
      </c>
      <c r="N2742">
        <v>30</v>
      </c>
      <c r="O2742">
        <v>30</v>
      </c>
      <c r="P2742">
        <v>24</v>
      </c>
      <c r="Q2742">
        <v>4</v>
      </c>
      <c r="R2742">
        <v>50</v>
      </c>
      <c r="S2742">
        <v>93</v>
      </c>
      <c r="T2742" t="s">
        <v>16</v>
      </c>
      <c r="U2742" t="s">
        <v>16</v>
      </c>
    </row>
    <row r="2743" spans="1:21" x14ac:dyDescent="0.45">
      <c r="A2743" t="s">
        <v>2028</v>
      </c>
      <c r="B2743" t="s">
        <v>1410</v>
      </c>
      <c r="C2743" t="s">
        <v>2030</v>
      </c>
      <c r="D2743" t="s">
        <v>2031</v>
      </c>
      <c r="E2743">
        <v>1965</v>
      </c>
      <c r="F2743">
        <v>1965</v>
      </c>
      <c r="G2743" t="s">
        <v>15</v>
      </c>
      <c r="H2743" t="s">
        <v>16</v>
      </c>
      <c r="I2743">
        <v>0</v>
      </c>
      <c r="J2743" t="s">
        <v>17</v>
      </c>
      <c r="K2743">
        <v>0</v>
      </c>
      <c r="L2743">
        <v>0</v>
      </c>
      <c r="M2743">
        <v>35</v>
      </c>
      <c r="N2743">
        <v>30</v>
      </c>
      <c r="O2743">
        <v>30</v>
      </c>
      <c r="P2743">
        <v>24</v>
      </c>
      <c r="Q2743">
        <v>4</v>
      </c>
      <c r="R2743">
        <v>50</v>
      </c>
      <c r="S2743">
        <v>4</v>
      </c>
      <c r="T2743" t="s">
        <v>16</v>
      </c>
      <c r="U2743" t="s">
        <v>16</v>
      </c>
    </row>
    <row r="2744" spans="1:21" x14ac:dyDescent="0.45">
      <c r="A2744" t="s">
        <v>2028</v>
      </c>
      <c r="B2744" t="s">
        <v>2029</v>
      </c>
      <c r="C2744" t="s">
        <v>2030</v>
      </c>
      <c r="D2744" t="s">
        <v>2031</v>
      </c>
      <c r="E2744">
        <v>1965</v>
      </c>
      <c r="F2744">
        <v>1965</v>
      </c>
      <c r="G2744" t="s">
        <v>15</v>
      </c>
      <c r="H2744" t="s">
        <v>16</v>
      </c>
      <c r="I2744">
        <v>0</v>
      </c>
      <c r="J2744" t="s">
        <v>17</v>
      </c>
      <c r="K2744">
        <v>0</v>
      </c>
      <c r="L2744">
        <v>0</v>
      </c>
      <c r="M2744">
        <v>35</v>
      </c>
      <c r="N2744">
        <v>20</v>
      </c>
      <c r="O2744">
        <v>20</v>
      </c>
      <c r="P2744">
        <v>24</v>
      </c>
      <c r="Q2744">
        <v>4</v>
      </c>
      <c r="R2744">
        <v>50</v>
      </c>
      <c r="S2744">
        <v>100</v>
      </c>
      <c r="T2744" t="s">
        <v>16</v>
      </c>
      <c r="U2744" t="s">
        <v>16</v>
      </c>
    </row>
    <row r="2745" spans="1:21" x14ac:dyDescent="0.45">
      <c r="A2745" t="s">
        <v>2028</v>
      </c>
      <c r="B2745" t="s">
        <v>1410</v>
      </c>
      <c r="C2745" t="s">
        <v>2030</v>
      </c>
      <c r="D2745" t="s">
        <v>2031</v>
      </c>
      <c r="E2745">
        <v>1965</v>
      </c>
      <c r="F2745">
        <v>1965</v>
      </c>
      <c r="G2745" t="s">
        <v>15</v>
      </c>
      <c r="H2745" t="s">
        <v>16</v>
      </c>
      <c r="I2745">
        <v>0</v>
      </c>
      <c r="J2745" t="s">
        <v>17</v>
      </c>
      <c r="K2745">
        <v>0</v>
      </c>
      <c r="L2745">
        <v>0</v>
      </c>
      <c r="M2745">
        <v>35</v>
      </c>
      <c r="N2745">
        <v>20</v>
      </c>
      <c r="O2745">
        <v>20</v>
      </c>
      <c r="P2745">
        <v>24</v>
      </c>
      <c r="Q2745">
        <v>4</v>
      </c>
      <c r="R2745">
        <v>50</v>
      </c>
      <c r="S2745">
        <v>100</v>
      </c>
      <c r="T2745" t="s">
        <v>16</v>
      </c>
      <c r="U2745" t="s">
        <v>16</v>
      </c>
    </row>
    <row r="2746" spans="1:21" x14ac:dyDescent="0.45">
      <c r="A2746" t="s">
        <v>2028</v>
      </c>
      <c r="B2746" t="s">
        <v>2029</v>
      </c>
      <c r="C2746" t="s">
        <v>2030</v>
      </c>
      <c r="D2746" t="s">
        <v>2031</v>
      </c>
      <c r="E2746">
        <v>1965</v>
      </c>
      <c r="F2746">
        <v>1965</v>
      </c>
      <c r="G2746" t="s">
        <v>15</v>
      </c>
      <c r="H2746" t="s">
        <v>16</v>
      </c>
      <c r="I2746">
        <v>0</v>
      </c>
      <c r="J2746" t="s">
        <v>17</v>
      </c>
      <c r="K2746">
        <v>0</v>
      </c>
      <c r="L2746">
        <v>0</v>
      </c>
      <c r="M2746">
        <v>35</v>
      </c>
      <c r="N2746">
        <v>10</v>
      </c>
      <c r="O2746">
        <v>10</v>
      </c>
      <c r="P2746">
        <v>24</v>
      </c>
      <c r="Q2746">
        <v>4</v>
      </c>
      <c r="R2746">
        <v>50</v>
      </c>
      <c r="S2746">
        <v>55</v>
      </c>
      <c r="T2746" t="s">
        <v>16</v>
      </c>
      <c r="U2746" t="s">
        <v>16</v>
      </c>
    </row>
    <row r="2747" spans="1:21" x14ac:dyDescent="0.45">
      <c r="A2747" t="s">
        <v>2028</v>
      </c>
      <c r="B2747" t="s">
        <v>1410</v>
      </c>
      <c r="C2747" t="s">
        <v>2030</v>
      </c>
      <c r="D2747" t="s">
        <v>2031</v>
      </c>
      <c r="E2747">
        <v>1965</v>
      </c>
      <c r="F2747">
        <v>1965</v>
      </c>
      <c r="G2747" t="s">
        <v>15</v>
      </c>
      <c r="H2747" t="s">
        <v>16</v>
      </c>
      <c r="I2747">
        <v>0</v>
      </c>
      <c r="J2747" t="s">
        <v>17</v>
      </c>
      <c r="K2747">
        <v>0</v>
      </c>
      <c r="L2747">
        <v>0</v>
      </c>
      <c r="M2747">
        <v>35</v>
      </c>
      <c r="N2747">
        <v>10</v>
      </c>
      <c r="O2747">
        <v>10</v>
      </c>
      <c r="P2747">
        <v>24</v>
      </c>
      <c r="Q2747">
        <v>4</v>
      </c>
      <c r="R2747">
        <v>50</v>
      </c>
      <c r="S2747">
        <v>97</v>
      </c>
      <c r="T2747" t="s">
        <v>16</v>
      </c>
      <c r="U2747" t="s">
        <v>16</v>
      </c>
    </row>
    <row r="2748" spans="1:21" x14ac:dyDescent="0.45">
      <c r="A2748" t="s">
        <v>2028</v>
      </c>
      <c r="B2748" t="s">
        <v>2029</v>
      </c>
      <c r="C2748" t="s">
        <v>2030</v>
      </c>
      <c r="D2748" t="s">
        <v>2031</v>
      </c>
      <c r="E2748">
        <v>1965</v>
      </c>
      <c r="F2748">
        <v>1965</v>
      </c>
      <c r="G2748" t="s">
        <v>15</v>
      </c>
      <c r="H2748" t="s">
        <v>16</v>
      </c>
      <c r="I2748">
        <v>0</v>
      </c>
      <c r="J2748" t="s">
        <v>17</v>
      </c>
      <c r="K2748">
        <v>0</v>
      </c>
      <c r="L2748">
        <v>0</v>
      </c>
      <c r="M2748">
        <v>35</v>
      </c>
      <c r="N2748">
        <v>30</v>
      </c>
      <c r="O2748">
        <v>30</v>
      </c>
      <c r="P2748">
        <v>0</v>
      </c>
      <c r="Q2748">
        <v>4</v>
      </c>
      <c r="R2748">
        <v>50</v>
      </c>
      <c r="S2748">
        <v>90</v>
      </c>
      <c r="T2748" t="s">
        <v>16</v>
      </c>
      <c r="U2748" t="s">
        <v>16</v>
      </c>
    </row>
    <row r="2749" spans="1:21" x14ac:dyDescent="0.45">
      <c r="A2749" t="s">
        <v>2028</v>
      </c>
      <c r="B2749" t="s">
        <v>1410</v>
      </c>
      <c r="C2749" t="s">
        <v>2030</v>
      </c>
      <c r="D2749" t="s">
        <v>2031</v>
      </c>
      <c r="E2749">
        <v>1965</v>
      </c>
      <c r="F2749">
        <v>1965</v>
      </c>
      <c r="G2749" t="s">
        <v>15</v>
      </c>
      <c r="H2749" t="s">
        <v>16</v>
      </c>
      <c r="I2749">
        <v>0</v>
      </c>
      <c r="J2749" t="s">
        <v>17</v>
      </c>
      <c r="K2749">
        <v>0</v>
      </c>
      <c r="L2749">
        <v>0</v>
      </c>
      <c r="M2749">
        <v>35</v>
      </c>
      <c r="N2749">
        <v>30</v>
      </c>
      <c r="O2749">
        <v>30</v>
      </c>
      <c r="P2749">
        <v>0</v>
      </c>
      <c r="Q2749">
        <v>4</v>
      </c>
      <c r="R2749">
        <v>50</v>
      </c>
      <c r="S2749">
        <v>0</v>
      </c>
      <c r="T2749" t="s">
        <v>16</v>
      </c>
      <c r="U2749" t="s">
        <v>16</v>
      </c>
    </row>
    <row r="2750" spans="1:21" x14ac:dyDescent="0.45">
      <c r="A2750" t="s">
        <v>2028</v>
      </c>
      <c r="B2750" t="s">
        <v>2029</v>
      </c>
      <c r="C2750" t="s">
        <v>2030</v>
      </c>
      <c r="D2750" t="s">
        <v>2031</v>
      </c>
      <c r="E2750">
        <v>1965</v>
      </c>
      <c r="F2750">
        <v>1965</v>
      </c>
      <c r="G2750" t="s">
        <v>15</v>
      </c>
      <c r="H2750" t="s">
        <v>16</v>
      </c>
      <c r="I2750">
        <v>0</v>
      </c>
      <c r="J2750" t="s">
        <v>17</v>
      </c>
      <c r="K2750">
        <v>0</v>
      </c>
      <c r="L2750">
        <v>0</v>
      </c>
      <c r="M2750">
        <v>35</v>
      </c>
      <c r="N2750">
        <v>20</v>
      </c>
      <c r="O2750">
        <v>20</v>
      </c>
      <c r="P2750">
        <v>0</v>
      </c>
      <c r="Q2750">
        <v>4</v>
      </c>
      <c r="R2750">
        <v>50</v>
      </c>
      <c r="S2750">
        <v>58</v>
      </c>
      <c r="T2750" t="s">
        <v>16</v>
      </c>
      <c r="U2750" t="s">
        <v>16</v>
      </c>
    </row>
    <row r="2751" spans="1:21" x14ac:dyDescent="0.45">
      <c r="A2751" t="s">
        <v>2028</v>
      </c>
      <c r="B2751" t="s">
        <v>1410</v>
      </c>
      <c r="C2751" t="s">
        <v>2030</v>
      </c>
      <c r="D2751" t="s">
        <v>2031</v>
      </c>
      <c r="E2751">
        <v>1965</v>
      </c>
      <c r="F2751">
        <v>1965</v>
      </c>
      <c r="G2751" t="s">
        <v>15</v>
      </c>
      <c r="H2751" t="s">
        <v>16</v>
      </c>
      <c r="I2751">
        <v>0</v>
      </c>
      <c r="J2751" t="s">
        <v>17</v>
      </c>
      <c r="K2751">
        <v>0</v>
      </c>
      <c r="L2751">
        <v>0</v>
      </c>
      <c r="M2751">
        <v>35</v>
      </c>
      <c r="N2751">
        <v>20</v>
      </c>
      <c r="O2751">
        <v>20</v>
      </c>
      <c r="P2751">
        <v>0</v>
      </c>
      <c r="Q2751">
        <v>4</v>
      </c>
      <c r="R2751">
        <v>50</v>
      </c>
      <c r="S2751">
        <v>0</v>
      </c>
      <c r="T2751" t="s">
        <v>16</v>
      </c>
      <c r="U2751" t="s">
        <v>16</v>
      </c>
    </row>
    <row r="2752" spans="1:21" x14ac:dyDescent="0.45">
      <c r="A2752" t="s">
        <v>2028</v>
      </c>
      <c r="B2752" t="s">
        <v>2029</v>
      </c>
      <c r="C2752" t="s">
        <v>2030</v>
      </c>
      <c r="D2752" t="s">
        <v>2031</v>
      </c>
      <c r="E2752">
        <v>1965</v>
      </c>
      <c r="F2752">
        <v>1965</v>
      </c>
      <c r="G2752" t="s">
        <v>15</v>
      </c>
      <c r="H2752" t="s">
        <v>16</v>
      </c>
      <c r="I2752">
        <v>0</v>
      </c>
      <c r="J2752" t="s">
        <v>17</v>
      </c>
      <c r="K2752">
        <v>0</v>
      </c>
      <c r="L2752">
        <v>0</v>
      </c>
      <c r="M2752">
        <v>35</v>
      </c>
      <c r="N2752">
        <v>10</v>
      </c>
      <c r="O2752">
        <v>10</v>
      </c>
      <c r="P2752">
        <v>0</v>
      </c>
      <c r="Q2752">
        <v>4</v>
      </c>
      <c r="R2752">
        <v>50</v>
      </c>
      <c r="S2752">
        <v>0</v>
      </c>
      <c r="T2752" t="s">
        <v>16</v>
      </c>
      <c r="U2752" t="s">
        <v>16</v>
      </c>
    </row>
    <row r="2753" spans="1:21" x14ac:dyDescent="0.45">
      <c r="A2753" t="s">
        <v>2028</v>
      </c>
      <c r="B2753" t="s">
        <v>1410</v>
      </c>
      <c r="C2753" t="s">
        <v>2030</v>
      </c>
      <c r="D2753" t="s">
        <v>2031</v>
      </c>
      <c r="E2753">
        <v>1965</v>
      </c>
      <c r="F2753">
        <v>1965</v>
      </c>
      <c r="G2753" t="s">
        <v>15</v>
      </c>
      <c r="H2753" t="s">
        <v>16</v>
      </c>
      <c r="I2753">
        <v>0</v>
      </c>
      <c r="J2753" t="s">
        <v>17</v>
      </c>
      <c r="K2753">
        <v>0</v>
      </c>
      <c r="L2753">
        <v>0</v>
      </c>
      <c r="M2753">
        <v>35</v>
      </c>
      <c r="N2753">
        <v>10</v>
      </c>
      <c r="O2753">
        <v>10</v>
      </c>
      <c r="P2753">
        <v>0</v>
      </c>
      <c r="Q2753">
        <v>4</v>
      </c>
      <c r="R2753">
        <v>50</v>
      </c>
      <c r="S2753">
        <v>0</v>
      </c>
      <c r="T2753" t="s">
        <v>16</v>
      </c>
      <c r="U2753" t="s">
        <v>16</v>
      </c>
    </row>
    <row r="2754" spans="1:21" x14ac:dyDescent="0.45">
      <c r="A2754" t="s">
        <v>2032</v>
      </c>
      <c r="B2754" t="s">
        <v>1</v>
      </c>
      <c r="C2754" t="s">
        <v>2033</v>
      </c>
      <c r="D2754" t="s">
        <v>2034</v>
      </c>
      <c r="E2754">
        <v>1955</v>
      </c>
      <c r="F2754">
        <v>1956</v>
      </c>
      <c r="G2754" t="s">
        <v>15</v>
      </c>
      <c r="H2754" t="s">
        <v>16</v>
      </c>
      <c r="I2754">
        <v>0</v>
      </c>
      <c r="J2754" t="s">
        <v>17</v>
      </c>
      <c r="K2754">
        <v>0</v>
      </c>
      <c r="L2754">
        <v>0</v>
      </c>
      <c r="M2754">
        <v>14</v>
      </c>
      <c r="N2754">
        <v>15</v>
      </c>
      <c r="O2754">
        <v>15</v>
      </c>
      <c r="P2754">
        <v>0</v>
      </c>
      <c r="Q2754">
        <v>4</v>
      </c>
      <c r="R2754">
        <v>100</v>
      </c>
      <c r="S2754">
        <v>1</v>
      </c>
      <c r="T2754" t="s">
        <v>16</v>
      </c>
      <c r="U2754" t="s">
        <v>16</v>
      </c>
    </row>
    <row r="2755" spans="1:21" x14ac:dyDescent="0.45">
      <c r="A2755" t="s">
        <v>2032</v>
      </c>
      <c r="B2755" t="s">
        <v>1</v>
      </c>
      <c r="C2755" t="s">
        <v>2033</v>
      </c>
      <c r="D2755" t="s">
        <v>2034</v>
      </c>
      <c r="E2755">
        <v>1955</v>
      </c>
      <c r="F2755">
        <v>1956</v>
      </c>
      <c r="G2755" t="s">
        <v>15</v>
      </c>
      <c r="H2755" t="s">
        <v>16</v>
      </c>
      <c r="I2755">
        <v>0</v>
      </c>
      <c r="J2755" t="s">
        <v>17</v>
      </c>
      <c r="K2755">
        <v>0</v>
      </c>
      <c r="L2755">
        <v>0</v>
      </c>
      <c r="M2755">
        <v>14</v>
      </c>
      <c r="N2755">
        <v>20</v>
      </c>
      <c r="O2755">
        <v>20</v>
      </c>
      <c r="P2755">
        <v>0</v>
      </c>
      <c r="Q2755">
        <v>4</v>
      </c>
      <c r="R2755">
        <v>100</v>
      </c>
      <c r="S2755">
        <v>2</v>
      </c>
      <c r="T2755" t="s">
        <v>16</v>
      </c>
      <c r="U2755" t="s">
        <v>16</v>
      </c>
    </row>
    <row r="2756" spans="1:21" x14ac:dyDescent="0.45">
      <c r="A2756" t="s">
        <v>2032</v>
      </c>
      <c r="B2756" t="s">
        <v>1</v>
      </c>
      <c r="C2756" t="s">
        <v>2033</v>
      </c>
      <c r="D2756" t="s">
        <v>2034</v>
      </c>
      <c r="E2756">
        <v>1955</v>
      </c>
      <c r="F2756">
        <v>1956</v>
      </c>
      <c r="G2756" t="s">
        <v>15</v>
      </c>
      <c r="H2756" t="s">
        <v>16</v>
      </c>
      <c r="I2756">
        <v>0</v>
      </c>
      <c r="J2756" t="s">
        <v>17</v>
      </c>
      <c r="K2756">
        <v>0</v>
      </c>
      <c r="L2756">
        <v>0</v>
      </c>
      <c r="M2756">
        <v>14</v>
      </c>
      <c r="N2756">
        <v>25</v>
      </c>
      <c r="O2756">
        <v>25</v>
      </c>
      <c r="P2756">
        <v>0</v>
      </c>
      <c r="Q2756">
        <v>4</v>
      </c>
      <c r="R2756">
        <v>100</v>
      </c>
      <c r="S2756">
        <v>6</v>
      </c>
      <c r="T2756" t="s">
        <v>16</v>
      </c>
      <c r="U2756" t="s">
        <v>16</v>
      </c>
    </row>
    <row r="2757" spans="1:21" x14ac:dyDescent="0.45">
      <c r="A2757" t="s">
        <v>2032</v>
      </c>
      <c r="B2757" t="s">
        <v>1</v>
      </c>
      <c r="C2757" t="s">
        <v>2033</v>
      </c>
      <c r="D2757" t="s">
        <v>2034</v>
      </c>
      <c r="E2757">
        <v>1955</v>
      </c>
      <c r="F2757">
        <v>1956</v>
      </c>
      <c r="G2757" t="s">
        <v>15</v>
      </c>
      <c r="H2757" t="s">
        <v>16</v>
      </c>
      <c r="I2757">
        <v>0</v>
      </c>
      <c r="J2757" t="s">
        <v>17</v>
      </c>
      <c r="K2757">
        <v>0</v>
      </c>
      <c r="L2757">
        <v>0</v>
      </c>
      <c r="M2757">
        <v>14</v>
      </c>
      <c r="N2757">
        <v>30</v>
      </c>
      <c r="O2757">
        <v>30</v>
      </c>
      <c r="P2757">
        <v>0</v>
      </c>
      <c r="Q2757">
        <v>4</v>
      </c>
      <c r="R2757">
        <v>100</v>
      </c>
      <c r="S2757">
        <v>6</v>
      </c>
      <c r="T2757" t="s">
        <v>16</v>
      </c>
      <c r="U2757" t="s">
        <v>16</v>
      </c>
    </row>
    <row r="2758" spans="1:21" x14ac:dyDescent="0.45">
      <c r="A2758" t="s">
        <v>2032</v>
      </c>
      <c r="B2758" t="s">
        <v>1</v>
      </c>
      <c r="C2758" t="s">
        <v>2033</v>
      </c>
      <c r="D2758" t="s">
        <v>2034</v>
      </c>
      <c r="E2758">
        <v>1955</v>
      </c>
      <c r="F2758">
        <v>1956</v>
      </c>
      <c r="G2758" t="s">
        <v>15</v>
      </c>
      <c r="H2758" t="s">
        <v>16</v>
      </c>
      <c r="I2758">
        <v>0</v>
      </c>
      <c r="J2758" t="s">
        <v>17</v>
      </c>
      <c r="K2758">
        <v>0</v>
      </c>
      <c r="L2758">
        <v>0</v>
      </c>
      <c r="M2758">
        <v>14</v>
      </c>
      <c r="N2758">
        <v>25</v>
      </c>
      <c r="O2758">
        <v>5</v>
      </c>
      <c r="P2758">
        <v>0</v>
      </c>
      <c r="Q2758">
        <v>4</v>
      </c>
      <c r="R2758">
        <v>100</v>
      </c>
      <c r="S2758">
        <v>9</v>
      </c>
      <c r="T2758" t="s">
        <v>16</v>
      </c>
      <c r="U2758" t="s">
        <v>16</v>
      </c>
    </row>
    <row r="2759" spans="1:21" x14ac:dyDescent="0.45">
      <c r="A2759" t="s">
        <v>2032</v>
      </c>
      <c r="B2759" t="s">
        <v>1</v>
      </c>
      <c r="C2759" t="s">
        <v>2033</v>
      </c>
      <c r="D2759" t="s">
        <v>2034</v>
      </c>
      <c r="E2759">
        <v>1955</v>
      </c>
      <c r="F2759">
        <v>1956</v>
      </c>
      <c r="G2759" t="s">
        <v>15</v>
      </c>
      <c r="H2759" t="s">
        <v>16</v>
      </c>
      <c r="I2759">
        <v>0</v>
      </c>
      <c r="J2759" t="s">
        <v>17</v>
      </c>
      <c r="K2759">
        <v>0</v>
      </c>
      <c r="L2759">
        <v>0</v>
      </c>
      <c r="M2759">
        <v>14</v>
      </c>
      <c r="N2759">
        <v>15</v>
      </c>
      <c r="O2759">
        <v>15</v>
      </c>
      <c r="P2759">
        <v>0.1</v>
      </c>
      <c r="Q2759">
        <v>4</v>
      </c>
      <c r="R2759">
        <v>100</v>
      </c>
      <c r="S2759">
        <v>0</v>
      </c>
      <c r="T2759" t="s">
        <v>16</v>
      </c>
      <c r="U2759" t="s">
        <v>16</v>
      </c>
    </row>
    <row r="2760" spans="1:21" x14ac:dyDescent="0.45">
      <c r="A2760" t="s">
        <v>2032</v>
      </c>
      <c r="B2760" t="s">
        <v>1</v>
      </c>
      <c r="C2760" t="s">
        <v>2033</v>
      </c>
      <c r="D2760" t="s">
        <v>2034</v>
      </c>
      <c r="E2760">
        <v>1955</v>
      </c>
      <c r="F2760">
        <v>1956</v>
      </c>
      <c r="G2760" t="s">
        <v>15</v>
      </c>
      <c r="H2760" t="s">
        <v>16</v>
      </c>
      <c r="I2760">
        <v>0</v>
      </c>
      <c r="J2760" t="s">
        <v>17</v>
      </c>
      <c r="K2760">
        <v>0</v>
      </c>
      <c r="L2760">
        <v>0</v>
      </c>
      <c r="M2760">
        <v>14</v>
      </c>
      <c r="N2760">
        <v>20</v>
      </c>
      <c r="O2760">
        <v>20</v>
      </c>
      <c r="P2760">
        <v>0.1</v>
      </c>
      <c r="Q2760">
        <v>4</v>
      </c>
      <c r="R2760">
        <v>100</v>
      </c>
      <c r="S2760">
        <v>11</v>
      </c>
      <c r="T2760" t="s">
        <v>16</v>
      </c>
      <c r="U2760" t="s">
        <v>16</v>
      </c>
    </row>
    <row r="2761" spans="1:21" x14ac:dyDescent="0.45">
      <c r="A2761" t="s">
        <v>2032</v>
      </c>
      <c r="B2761" t="s">
        <v>1</v>
      </c>
      <c r="C2761" t="s">
        <v>2033</v>
      </c>
      <c r="D2761" t="s">
        <v>2034</v>
      </c>
      <c r="E2761">
        <v>1955</v>
      </c>
      <c r="F2761">
        <v>1956</v>
      </c>
      <c r="G2761" t="s">
        <v>15</v>
      </c>
      <c r="H2761" t="s">
        <v>16</v>
      </c>
      <c r="I2761">
        <v>0</v>
      </c>
      <c r="J2761" t="s">
        <v>17</v>
      </c>
      <c r="K2761">
        <v>0</v>
      </c>
      <c r="L2761">
        <v>0</v>
      </c>
      <c r="M2761">
        <v>14</v>
      </c>
      <c r="N2761">
        <v>25</v>
      </c>
      <c r="O2761">
        <v>25</v>
      </c>
      <c r="P2761">
        <v>0.1</v>
      </c>
      <c r="Q2761">
        <v>4</v>
      </c>
      <c r="R2761">
        <v>100</v>
      </c>
      <c r="S2761">
        <v>35</v>
      </c>
      <c r="T2761" t="s">
        <v>16</v>
      </c>
      <c r="U2761" t="s">
        <v>16</v>
      </c>
    </row>
    <row r="2762" spans="1:21" x14ac:dyDescent="0.45">
      <c r="A2762" t="s">
        <v>2032</v>
      </c>
      <c r="B2762" t="s">
        <v>1</v>
      </c>
      <c r="C2762" t="s">
        <v>2033</v>
      </c>
      <c r="D2762" t="s">
        <v>2034</v>
      </c>
      <c r="E2762">
        <v>1955</v>
      </c>
      <c r="F2762">
        <v>1956</v>
      </c>
      <c r="G2762" t="s">
        <v>15</v>
      </c>
      <c r="H2762" t="s">
        <v>16</v>
      </c>
      <c r="I2762">
        <v>0</v>
      </c>
      <c r="J2762" t="s">
        <v>17</v>
      </c>
      <c r="K2762">
        <v>0</v>
      </c>
      <c r="L2762">
        <v>0</v>
      </c>
      <c r="M2762">
        <v>14</v>
      </c>
      <c r="N2762">
        <v>30</v>
      </c>
      <c r="O2762">
        <v>30</v>
      </c>
      <c r="P2762">
        <v>0.1</v>
      </c>
      <c r="Q2762">
        <v>4</v>
      </c>
      <c r="R2762">
        <v>100</v>
      </c>
      <c r="S2762">
        <v>26</v>
      </c>
      <c r="T2762" t="s">
        <v>16</v>
      </c>
      <c r="U2762" t="s">
        <v>16</v>
      </c>
    </row>
    <row r="2763" spans="1:21" x14ac:dyDescent="0.45">
      <c r="A2763" t="s">
        <v>2032</v>
      </c>
      <c r="B2763" t="s">
        <v>1</v>
      </c>
      <c r="C2763" t="s">
        <v>2033</v>
      </c>
      <c r="D2763" t="s">
        <v>2034</v>
      </c>
      <c r="E2763">
        <v>1955</v>
      </c>
      <c r="F2763">
        <v>1956</v>
      </c>
      <c r="G2763" t="s">
        <v>15</v>
      </c>
      <c r="H2763" t="s">
        <v>16</v>
      </c>
      <c r="I2763">
        <v>0</v>
      </c>
      <c r="J2763" t="s">
        <v>17</v>
      </c>
      <c r="K2763">
        <v>0</v>
      </c>
      <c r="L2763">
        <v>0</v>
      </c>
      <c r="M2763">
        <v>14</v>
      </c>
      <c r="N2763">
        <v>25</v>
      </c>
      <c r="O2763">
        <v>5</v>
      </c>
      <c r="P2763">
        <v>0.1</v>
      </c>
      <c r="Q2763">
        <v>4</v>
      </c>
      <c r="R2763">
        <v>100</v>
      </c>
      <c r="S2763">
        <v>43</v>
      </c>
      <c r="T2763" t="s">
        <v>16</v>
      </c>
      <c r="U2763" t="s">
        <v>16</v>
      </c>
    </row>
    <row r="2764" spans="1:21" x14ac:dyDescent="0.45">
      <c r="A2764" t="s">
        <v>2032</v>
      </c>
      <c r="B2764" t="s">
        <v>329</v>
      </c>
      <c r="C2764" t="s">
        <v>2033</v>
      </c>
      <c r="D2764" t="s">
        <v>2034</v>
      </c>
      <c r="E2764">
        <v>1955</v>
      </c>
      <c r="F2764">
        <v>1956</v>
      </c>
      <c r="G2764" t="s">
        <v>15</v>
      </c>
      <c r="H2764" t="s">
        <v>16</v>
      </c>
      <c r="I2764">
        <v>0</v>
      </c>
      <c r="J2764" t="s">
        <v>17</v>
      </c>
      <c r="K2764">
        <v>0</v>
      </c>
      <c r="L2764">
        <v>0</v>
      </c>
      <c r="M2764">
        <v>14</v>
      </c>
      <c r="N2764">
        <v>15</v>
      </c>
      <c r="O2764">
        <v>15</v>
      </c>
      <c r="P2764">
        <v>0</v>
      </c>
      <c r="Q2764">
        <v>4</v>
      </c>
      <c r="R2764">
        <v>100</v>
      </c>
      <c r="S2764">
        <v>0</v>
      </c>
      <c r="T2764" t="s">
        <v>16</v>
      </c>
      <c r="U2764" t="s">
        <v>16</v>
      </c>
    </row>
    <row r="2765" spans="1:21" x14ac:dyDescent="0.45">
      <c r="A2765" t="s">
        <v>2032</v>
      </c>
      <c r="B2765" t="s">
        <v>329</v>
      </c>
      <c r="C2765" t="s">
        <v>2033</v>
      </c>
      <c r="D2765" t="s">
        <v>2034</v>
      </c>
      <c r="E2765">
        <v>1955</v>
      </c>
      <c r="F2765">
        <v>1956</v>
      </c>
      <c r="G2765" t="s">
        <v>15</v>
      </c>
      <c r="H2765" t="s">
        <v>16</v>
      </c>
      <c r="I2765">
        <v>0</v>
      </c>
      <c r="J2765" t="s">
        <v>17</v>
      </c>
      <c r="K2765">
        <v>0</v>
      </c>
      <c r="L2765">
        <v>0</v>
      </c>
      <c r="M2765">
        <v>14</v>
      </c>
      <c r="N2765">
        <v>20</v>
      </c>
      <c r="O2765">
        <v>20</v>
      </c>
      <c r="P2765">
        <v>0</v>
      </c>
      <c r="Q2765">
        <v>4</v>
      </c>
      <c r="R2765">
        <v>100</v>
      </c>
      <c r="S2765">
        <v>0</v>
      </c>
      <c r="T2765" t="s">
        <v>16</v>
      </c>
      <c r="U2765" t="s">
        <v>16</v>
      </c>
    </row>
    <row r="2766" spans="1:21" x14ac:dyDescent="0.45">
      <c r="A2766" t="s">
        <v>2032</v>
      </c>
      <c r="B2766" t="s">
        <v>329</v>
      </c>
      <c r="C2766" t="s">
        <v>2033</v>
      </c>
      <c r="D2766" t="s">
        <v>2034</v>
      </c>
      <c r="E2766">
        <v>1955</v>
      </c>
      <c r="F2766">
        <v>1956</v>
      </c>
      <c r="G2766" t="s">
        <v>15</v>
      </c>
      <c r="H2766" t="s">
        <v>16</v>
      </c>
      <c r="I2766">
        <v>0</v>
      </c>
      <c r="J2766" t="s">
        <v>17</v>
      </c>
      <c r="K2766">
        <v>0</v>
      </c>
      <c r="L2766">
        <v>0</v>
      </c>
      <c r="M2766">
        <v>14</v>
      </c>
      <c r="N2766">
        <v>25</v>
      </c>
      <c r="O2766">
        <v>25</v>
      </c>
      <c r="P2766">
        <v>0</v>
      </c>
      <c r="Q2766">
        <v>4</v>
      </c>
      <c r="R2766">
        <v>100</v>
      </c>
      <c r="S2766">
        <v>3</v>
      </c>
      <c r="T2766" t="s">
        <v>16</v>
      </c>
      <c r="U2766" t="s">
        <v>16</v>
      </c>
    </row>
    <row r="2767" spans="1:21" x14ac:dyDescent="0.45">
      <c r="A2767" t="s">
        <v>2032</v>
      </c>
      <c r="B2767" t="s">
        <v>329</v>
      </c>
      <c r="C2767" t="s">
        <v>2033</v>
      </c>
      <c r="D2767" t="s">
        <v>2034</v>
      </c>
      <c r="E2767">
        <v>1955</v>
      </c>
      <c r="F2767">
        <v>1956</v>
      </c>
      <c r="G2767" t="s">
        <v>15</v>
      </c>
      <c r="H2767" t="s">
        <v>16</v>
      </c>
      <c r="I2767">
        <v>0</v>
      </c>
      <c r="J2767" t="s">
        <v>17</v>
      </c>
      <c r="K2767">
        <v>0</v>
      </c>
      <c r="L2767">
        <v>0</v>
      </c>
      <c r="M2767">
        <v>14</v>
      </c>
      <c r="N2767">
        <v>30</v>
      </c>
      <c r="O2767">
        <v>30</v>
      </c>
      <c r="P2767">
        <v>0</v>
      </c>
      <c r="Q2767">
        <v>4</v>
      </c>
      <c r="R2767">
        <v>100</v>
      </c>
      <c r="S2767">
        <v>2</v>
      </c>
      <c r="T2767" t="s">
        <v>16</v>
      </c>
      <c r="U2767" t="s">
        <v>16</v>
      </c>
    </row>
    <row r="2768" spans="1:21" x14ac:dyDescent="0.45">
      <c r="A2768" t="s">
        <v>2032</v>
      </c>
      <c r="B2768" t="s">
        <v>329</v>
      </c>
      <c r="C2768" t="s">
        <v>2033</v>
      </c>
      <c r="D2768" t="s">
        <v>2034</v>
      </c>
      <c r="E2768">
        <v>1955</v>
      </c>
      <c r="F2768">
        <v>1956</v>
      </c>
      <c r="G2768" t="s">
        <v>15</v>
      </c>
      <c r="H2768" t="s">
        <v>16</v>
      </c>
      <c r="I2768">
        <v>0</v>
      </c>
      <c r="J2768" t="s">
        <v>17</v>
      </c>
      <c r="K2768">
        <v>0</v>
      </c>
      <c r="L2768">
        <v>0</v>
      </c>
      <c r="M2768">
        <v>14</v>
      </c>
      <c r="N2768">
        <v>25</v>
      </c>
      <c r="O2768">
        <v>5</v>
      </c>
      <c r="P2768">
        <v>0</v>
      </c>
      <c r="Q2768">
        <v>4</v>
      </c>
      <c r="R2768">
        <v>100</v>
      </c>
      <c r="S2768">
        <v>3</v>
      </c>
      <c r="T2768" t="s">
        <v>16</v>
      </c>
      <c r="U2768" t="s">
        <v>16</v>
      </c>
    </row>
    <row r="2769" spans="1:21" x14ac:dyDescent="0.45">
      <c r="A2769" t="s">
        <v>2032</v>
      </c>
      <c r="B2769" t="s">
        <v>329</v>
      </c>
      <c r="C2769" t="s">
        <v>2033</v>
      </c>
      <c r="D2769" t="s">
        <v>2034</v>
      </c>
      <c r="E2769">
        <v>1955</v>
      </c>
      <c r="F2769">
        <v>1956</v>
      </c>
      <c r="G2769" t="s">
        <v>15</v>
      </c>
      <c r="H2769" t="s">
        <v>16</v>
      </c>
      <c r="I2769">
        <v>0</v>
      </c>
      <c r="J2769" t="s">
        <v>17</v>
      </c>
      <c r="K2769">
        <v>0</v>
      </c>
      <c r="L2769">
        <v>0</v>
      </c>
      <c r="M2769">
        <v>14</v>
      </c>
      <c r="N2769">
        <v>15</v>
      </c>
      <c r="O2769">
        <v>15</v>
      </c>
      <c r="P2769">
        <v>0.1</v>
      </c>
      <c r="Q2769">
        <v>4</v>
      </c>
      <c r="R2769">
        <v>100</v>
      </c>
      <c r="S2769">
        <v>1</v>
      </c>
      <c r="T2769" t="s">
        <v>16</v>
      </c>
      <c r="U2769" t="s">
        <v>16</v>
      </c>
    </row>
    <row r="2770" spans="1:21" x14ac:dyDescent="0.45">
      <c r="A2770" t="s">
        <v>2032</v>
      </c>
      <c r="B2770" t="s">
        <v>329</v>
      </c>
      <c r="C2770" t="s">
        <v>2033</v>
      </c>
      <c r="D2770" t="s">
        <v>2034</v>
      </c>
      <c r="E2770">
        <v>1955</v>
      </c>
      <c r="F2770">
        <v>1956</v>
      </c>
      <c r="G2770" t="s">
        <v>15</v>
      </c>
      <c r="H2770" t="s">
        <v>16</v>
      </c>
      <c r="I2770">
        <v>0</v>
      </c>
      <c r="J2770" t="s">
        <v>17</v>
      </c>
      <c r="K2770">
        <v>0</v>
      </c>
      <c r="L2770">
        <v>0</v>
      </c>
      <c r="M2770">
        <v>14</v>
      </c>
      <c r="N2770">
        <v>20</v>
      </c>
      <c r="O2770">
        <v>20</v>
      </c>
      <c r="P2770">
        <v>0.1</v>
      </c>
      <c r="Q2770">
        <v>4</v>
      </c>
      <c r="R2770">
        <v>100</v>
      </c>
      <c r="S2770">
        <v>21</v>
      </c>
      <c r="T2770" t="s">
        <v>16</v>
      </c>
      <c r="U2770" t="s">
        <v>16</v>
      </c>
    </row>
    <row r="2771" spans="1:21" x14ac:dyDescent="0.45">
      <c r="A2771" t="s">
        <v>2032</v>
      </c>
      <c r="B2771" t="s">
        <v>329</v>
      </c>
      <c r="C2771" t="s">
        <v>2033</v>
      </c>
      <c r="D2771" t="s">
        <v>2034</v>
      </c>
      <c r="E2771">
        <v>1955</v>
      </c>
      <c r="F2771">
        <v>1956</v>
      </c>
      <c r="G2771" t="s">
        <v>15</v>
      </c>
      <c r="H2771" t="s">
        <v>16</v>
      </c>
      <c r="I2771">
        <v>0</v>
      </c>
      <c r="J2771" t="s">
        <v>17</v>
      </c>
      <c r="K2771">
        <v>0</v>
      </c>
      <c r="L2771">
        <v>0</v>
      </c>
      <c r="M2771">
        <v>14</v>
      </c>
      <c r="N2771">
        <v>25</v>
      </c>
      <c r="O2771">
        <v>25</v>
      </c>
      <c r="P2771">
        <v>0.1</v>
      </c>
      <c r="Q2771">
        <v>4</v>
      </c>
      <c r="R2771">
        <v>100</v>
      </c>
      <c r="S2771">
        <v>35</v>
      </c>
      <c r="T2771" t="s">
        <v>16</v>
      </c>
      <c r="U2771" t="s">
        <v>16</v>
      </c>
    </row>
    <row r="2772" spans="1:21" x14ac:dyDescent="0.45">
      <c r="A2772" t="s">
        <v>2032</v>
      </c>
      <c r="B2772" t="s">
        <v>329</v>
      </c>
      <c r="C2772" t="s">
        <v>2033</v>
      </c>
      <c r="D2772" t="s">
        <v>2034</v>
      </c>
      <c r="E2772">
        <v>1955</v>
      </c>
      <c r="F2772">
        <v>1956</v>
      </c>
      <c r="G2772" t="s">
        <v>15</v>
      </c>
      <c r="H2772" t="s">
        <v>16</v>
      </c>
      <c r="I2772">
        <v>0</v>
      </c>
      <c r="J2772" t="s">
        <v>17</v>
      </c>
      <c r="K2772">
        <v>0</v>
      </c>
      <c r="L2772">
        <v>0</v>
      </c>
      <c r="M2772">
        <v>14</v>
      </c>
      <c r="N2772">
        <v>30</v>
      </c>
      <c r="O2772">
        <v>30</v>
      </c>
      <c r="P2772">
        <v>0.1</v>
      </c>
      <c r="Q2772">
        <v>4</v>
      </c>
      <c r="R2772">
        <v>100</v>
      </c>
      <c r="S2772">
        <v>16</v>
      </c>
      <c r="T2772" t="s">
        <v>16</v>
      </c>
      <c r="U2772" t="s">
        <v>16</v>
      </c>
    </row>
    <row r="2773" spans="1:21" x14ac:dyDescent="0.45">
      <c r="A2773" t="s">
        <v>2032</v>
      </c>
      <c r="B2773" t="s">
        <v>329</v>
      </c>
      <c r="C2773" t="s">
        <v>2033</v>
      </c>
      <c r="D2773" t="s">
        <v>2034</v>
      </c>
      <c r="E2773">
        <v>1955</v>
      </c>
      <c r="F2773">
        <v>1956</v>
      </c>
      <c r="G2773" t="s">
        <v>15</v>
      </c>
      <c r="H2773" t="s">
        <v>16</v>
      </c>
      <c r="I2773">
        <v>0</v>
      </c>
      <c r="J2773" t="s">
        <v>17</v>
      </c>
      <c r="K2773">
        <v>0</v>
      </c>
      <c r="L2773">
        <v>0</v>
      </c>
      <c r="M2773">
        <v>14</v>
      </c>
      <c r="N2773">
        <v>25</v>
      </c>
      <c r="O2773">
        <v>5</v>
      </c>
      <c r="P2773">
        <v>0.1</v>
      </c>
      <c r="Q2773">
        <v>4</v>
      </c>
      <c r="R2773">
        <v>100</v>
      </c>
      <c r="S2773">
        <v>41</v>
      </c>
      <c r="T2773" t="s">
        <v>16</v>
      </c>
      <c r="U2773" t="s">
        <v>16</v>
      </c>
    </row>
    <row r="2774" spans="1:21" x14ac:dyDescent="0.45">
      <c r="A2774" t="s">
        <v>2035</v>
      </c>
      <c r="B2774" t="s">
        <v>256</v>
      </c>
      <c r="C2774" t="s">
        <v>2036</v>
      </c>
      <c r="D2774" t="s">
        <v>2037</v>
      </c>
      <c r="E2774">
        <v>1957</v>
      </c>
      <c r="F2774">
        <v>1957</v>
      </c>
      <c r="G2774" t="s">
        <v>15</v>
      </c>
      <c r="H2774" t="s">
        <v>16</v>
      </c>
      <c r="I2774">
        <v>0</v>
      </c>
      <c r="J2774" t="s">
        <v>17</v>
      </c>
      <c r="K2774">
        <v>0</v>
      </c>
      <c r="L2774">
        <v>0</v>
      </c>
      <c r="M2774">
        <v>30</v>
      </c>
      <c r="N2774">
        <v>30</v>
      </c>
      <c r="O2774">
        <v>20</v>
      </c>
      <c r="P2774">
        <v>8</v>
      </c>
      <c r="Q2774">
        <v>4</v>
      </c>
      <c r="R2774">
        <v>100</v>
      </c>
      <c r="S2774">
        <v>75</v>
      </c>
      <c r="T2774" t="s">
        <v>16</v>
      </c>
      <c r="U2774" t="s">
        <v>16</v>
      </c>
    </row>
    <row r="2775" spans="1:21" x14ac:dyDescent="0.45">
      <c r="A2775" t="s">
        <v>2038</v>
      </c>
      <c r="B2775" t="s">
        <v>2039</v>
      </c>
      <c r="C2775" t="s">
        <v>2040</v>
      </c>
      <c r="D2775" t="s">
        <v>2041</v>
      </c>
      <c r="E2775">
        <v>1954</v>
      </c>
      <c r="F2775">
        <v>1954</v>
      </c>
      <c r="G2775" t="s">
        <v>15</v>
      </c>
      <c r="H2775" t="s">
        <v>16</v>
      </c>
      <c r="I2775">
        <v>0</v>
      </c>
      <c r="J2775" t="s">
        <v>17</v>
      </c>
      <c r="K2775">
        <v>0</v>
      </c>
      <c r="L2775">
        <v>0</v>
      </c>
      <c r="M2775" t="s">
        <v>16</v>
      </c>
      <c r="N2775">
        <v>15</v>
      </c>
      <c r="O2775">
        <v>15</v>
      </c>
      <c r="P2775">
        <v>0.1</v>
      </c>
      <c r="Q2775">
        <v>4</v>
      </c>
      <c r="R2775">
        <v>100</v>
      </c>
      <c r="S2775">
        <v>16</v>
      </c>
      <c r="T2775" t="s">
        <v>16</v>
      </c>
      <c r="U2775" t="s">
        <v>16</v>
      </c>
    </row>
    <row r="2776" spans="1:21" x14ac:dyDescent="0.45">
      <c r="A2776" t="s">
        <v>2038</v>
      </c>
      <c r="B2776" t="s">
        <v>2039</v>
      </c>
      <c r="C2776" t="s">
        <v>2040</v>
      </c>
      <c r="D2776" t="s">
        <v>2041</v>
      </c>
      <c r="E2776">
        <v>1954</v>
      </c>
      <c r="F2776">
        <v>1954</v>
      </c>
      <c r="G2776" t="s">
        <v>15</v>
      </c>
      <c r="H2776" t="s">
        <v>16</v>
      </c>
      <c r="I2776">
        <v>0</v>
      </c>
      <c r="J2776" t="s">
        <v>17</v>
      </c>
      <c r="K2776">
        <v>0</v>
      </c>
      <c r="L2776">
        <v>0</v>
      </c>
      <c r="M2776" t="s">
        <v>16</v>
      </c>
      <c r="N2776">
        <v>20</v>
      </c>
      <c r="O2776">
        <v>20</v>
      </c>
      <c r="P2776">
        <v>0.1</v>
      </c>
      <c r="Q2776">
        <v>4</v>
      </c>
      <c r="R2776">
        <v>100</v>
      </c>
      <c r="S2776">
        <v>17</v>
      </c>
      <c r="T2776" t="s">
        <v>16</v>
      </c>
      <c r="U2776" t="s">
        <v>16</v>
      </c>
    </row>
    <row r="2777" spans="1:21" x14ac:dyDescent="0.45">
      <c r="A2777" t="s">
        <v>2038</v>
      </c>
      <c r="B2777" t="s">
        <v>2039</v>
      </c>
      <c r="C2777" t="s">
        <v>2040</v>
      </c>
      <c r="D2777" t="s">
        <v>2041</v>
      </c>
      <c r="E2777">
        <v>1954</v>
      </c>
      <c r="F2777">
        <v>1954</v>
      </c>
      <c r="G2777" t="s">
        <v>15</v>
      </c>
      <c r="H2777" t="s">
        <v>16</v>
      </c>
      <c r="I2777">
        <v>0</v>
      </c>
      <c r="J2777" t="s">
        <v>17</v>
      </c>
      <c r="K2777">
        <v>0</v>
      </c>
      <c r="L2777">
        <v>0</v>
      </c>
      <c r="M2777" t="s">
        <v>16</v>
      </c>
      <c r="N2777">
        <v>25</v>
      </c>
      <c r="O2777">
        <v>25</v>
      </c>
      <c r="P2777">
        <v>0.1</v>
      </c>
      <c r="Q2777">
        <v>4</v>
      </c>
      <c r="R2777">
        <v>100</v>
      </c>
      <c r="S2777">
        <v>70</v>
      </c>
      <c r="T2777" t="s">
        <v>16</v>
      </c>
      <c r="U2777" t="s">
        <v>16</v>
      </c>
    </row>
    <row r="2778" spans="1:21" x14ac:dyDescent="0.45">
      <c r="A2778" t="s">
        <v>2038</v>
      </c>
      <c r="B2778" t="s">
        <v>2039</v>
      </c>
      <c r="C2778" t="s">
        <v>2040</v>
      </c>
      <c r="D2778" t="s">
        <v>2041</v>
      </c>
      <c r="E2778">
        <v>1954</v>
      </c>
      <c r="F2778">
        <v>1954</v>
      </c>
      <c r="G2778" t="s">
        <v>15</v>
      </c>
      <c r="H2778" t="s">
        <v>16</v>
      </c>
      <c r="I2778">
        <v>0</v>
      </c>
      <c r="J2778" t="s">
        <v>17</v>
      </c>
      <c r="K2778">
        <v>0</v>
      </c>
      <c r="L2778">
        <v>0</v>
      </c>
      <c r="M2778" t="s">
        <v>16</v>
      </c>
      <c r="N2778">
        <v>30</v>
      </c>
      <c r="O2778">
        <v>30</v>
      </c>
      <c r="P2778">
        <v>0.1</v>
      </c>
      <c r="Q2778">
        <v>4</v>
      </c>
      <c r="R2778">
        <v>100</v>
      </c>
      <c r="S2778">
        <v>4</v>
      </c>
      <c r="T2778" t="s">
        <v>16</v>
      </c>
      <c r="U2778" t="s">
        <v>16</v>
      </c>
    </row>
    <row r="2779" spans="1:21" x14ac:dyDescent="0.45">
      <c r="A2779" t="s">
        <v>2038</v>
      </c>
      <c r="B2779" t="s">
        <v>2039</v>
      </c>
      <c r="C2779" t="s">
        <v>2040</v>
      </c>
      <c r="D2779" t="s">
        <v>2041</v>
      </c>
      <c r="E2779">
        <v>1954</v>
      </c>
      <c r="F2779">
        <v>1954</v>
      </c>
      <c r="G2779" t="s">
        <v>15</v>
      </c>
      <c r="H2779" t="s">
        <v>16</v>
      </c>
      <c r="I2779">
        <v>0</v>
      </c>
      <c r="J2779" t="s">
        <v>17</v>
      </c>
      <c r="K2779">
        <v>0</v>
      </c>
      <c r="L2779">
        <v>0</v>
      </c>
      <c r="M2779" t="s">
        <v>16</v>
      </c>
      <c r="N2779">
        <v>25</v>
      </c>
      <c r="O2779">
        <v>15</v>
      </c>
      <c r="P2779">
        <v>0.1</v>
      </c>
      <c r="Q2779">
        <v>4</v>
      </c>
      <c r="R2779">
        <v>100</v>
      </c>
      <c r="S2779">
        <v>87</v>
      </c>
      <c r="T2779" t="s">
        <v>16</v>
      </c>
      <c r="U2779" t="s">
        <v>16</v>
      </c>
    </row>
    <row r="2780" spans="1:21" x14ac:dyDescent="0.45">
      <c r="A2780" t="s">
        <v>2038</v>
      </c>
      <c r="B2780" t="s">
        <v>2039</v>
      </c>
      <c r="C2780" t="s">
        <v>2040</v>
      </c>
      <c r="D2780" t="s">
        <v>2041</v>
      </c>
      <c r="E2780">
        <v>1954</v>
      </c>
      <c r="F2780">
        <v>1954</v>
      </c>
      <c r="G2780" t="s">
        <v>15</v>
      </c>
      <c r="H2780" t="s">
        <v>16</v>
      </c>
      <c r="I2780">
        <v>0</v>
      </c>
      <c r="J2780" t="s">
        <v>17</v>
      </c>
      <c r="K2780">
        <v>0</v>
      </c>
      <c r="L2780">
        <v>0</v>
      </c>
      <c r="M2780" t="s">
        <v>16</v>
      </c>
      <c r="N2780">
        <v>15</v>
      </c>
      <c r="O2780">
        <v>15</v>
      </c>
      <c r="P2780">
        <v>0</v>
      </c>
      <c r="Q2780">
        <v>4</v>
      </c>
      <c r="R2780">
        <v>100</v>
      </c>
      <c r="S2780">
        <v>2</v>
      </c>
      <c r="T2780" t="s">
        <v>16</v>
      </c>
      <c r="U2780" t="s">
        <v>16</v>
      </c>
    </row>
    <row r="2781" spans="1:21" x14ac:dyDescent="0.45">
      <c r="A2781" t="s">
        <v>2038</v>
      </c>
      <c r="B2781" t="s">
        <v>2039</v>
      </c>
      <c r="C2781" t="s">
        <v>2040</v>
      </c>
      <c r="D2781" t="s">
        <v>2041</v>
      </c>
      <c r="E2781">
        <v>1954</v>
      </c>
      <c r="F2781">
        <v>1954</v>
      </c>
      <c r="G2781" t="s">
        <v>15</v>
      </c>
      <c r="H2781" t="s">
        <v>16</v>
      </c>
      <c r="I2781">
        <v>0</v>
      </c>
      <c r="J2781" t="s">
        <v>17</v>
      </c>
      <c r="K2781">
        <v>0</v>
      </c>
      <c r="L2781">
        <v>0</v>
      </c>
      <c r="M2781" t="s">
        <v>16</v>
      </c>
      <c r="N2781">
        <v>20</v>
      </c>
      <c r="O2781">
        <v>20</v>
      </c>
      <c r="P2781">
        <v>0</v>
      </c>
      <c r="Q2781">
        <v>4</v>
      </c>
      <c r="R2781">
        <v>100</v>
      </c>
      <c r="S2781">
        <v>1</v>
      </c>
      <c r="T2781" t="s">
        <v>16</v>
      </c>
      <c r="U2781" t="s">
        <v>16</v>
      </c>
    </row>
    <row r="2782" spans="1:21" x14ac:dyDescent="0.45">
      <c r="A2782" t="s">
        <v>2038</v>
      </c>
      <c r="B2782" t="s">
        <v>2039</v>
      </c>
      <c r="C2782" t="s">
        <v>2040</v>
      </c>
      <c r="D2782" t="s">
        <v>2041</v>
      </c>
      <c r="E2782">
        <v>1954</v>
      </c>
      <c r="F2782">
        <v>1954</v>
      </c>
      <c r="G2782" t="s">
        <v>15</v>
      </c>
      <c r="H2782" t="s">
        <v>16</v>
      </c>
      <c r="I2782">
        <v>0</v>
      </c>
      <c r="J2782" t="s">
        <v>17</v>
      </c>
      <c r="K2782">
        <v>0</v>
      </c>
      <c r="L2782">
        <v>0</v>
      </c>
      <c r="M2782" t="s">
        <v>16</v>
      </c>
      <c r="N2782">
        <v>25</v>
      </c>
      <c r="O2782">
        <v>25</v>
      </c>
      <c r="P2782">
        <v>0</v>
      </c>
      <c r="Q2782">
        <v>4</v>
      </c>
      <c r="R2782">
        <v>100</v>
      </c>
      <c r="S2782">
        <v>0</v>
      </c>
      <c r="T2782" t="s">
        <v>16</v>
      </c>
      <c r="U2782" t="s">
        <v>16</v>
      </c>
    </row>
    <row r="2783" spans="1:21" x14ac:dyDescent="0.45">
      <c r="A2783" t="s">
        <v>2038</v>
      </c>
      <c r="B2783" t="s">
        <v>2039</v>
      </c>
      <c r="C2783" t="s">
        <v>2040</v>
      </c>
      <c r="D2783" t="s">
        <v>2041</v>
      </c>
      <c r="E2783">
        <v>1954</v>
      </c>
      <c r="F2783">
        <v>1954</v>
      </c>
      <c r="G2783" t="s">
        <v>15</v>
      </c>
      <c r="H2783" t="s">
        <v>16</v>
      </c>
      <c r="I2783">
        <v>0</v>
      </c>
      <c r="J2783" t="s">
        <v>17</v>
      </c>
      <c r="K2783">
        <v>0</v>
      </c>
      <c r="L2783">
        <v>0</v>
      </c>
      <c r="M2783" t="s">
        <v>16</v>
      </c>
      <c r="N2783">
        <v>30</v>
      </c>
      <c r="O2783">
        <v>30</v>
      </c>
      <c r="P2783">
        <v>0</v>
      </c>
      <c r="Q2783">
        <v>4</v>
      </c>
      <c r="R2783">
        <v>100</v>
      </c>
      <c r="S2783">
        <v>0</v>
      </c>
      <c r="T2783" t="s">
        <v>16</v>
      </c>
      <c r="U2783" t="s">
        <v>16</v>
      </c>
    </row>
    <row r="2784" spans="1:21" x14ac:dyDescent="0.45">
      <c r="A2784" t="s">
        <v>2038</v>
      </c>
      <c r="B2784" t="s">
        <v>2039</v>
      </c>
      <c r="C2784" t="s">
        <v>2040</v>
      </c>
      <c r="D2784" t="s">
        <v>2041</v>
      </c>
      <c r="E2784">
        <v>1954</v>
      </c>
      <c r="F2784">
        <v>1954</v>
      </c>
      <c r="G2784" t="s">
        <v>15</v>
      </c>
      <c r="H2784" t="s">
        <v>16</v>
      </c>
      <c r="I2784">
        <v>0</v>
      </c>
      <c r="J2784" t="s">
        <v>17</v>
      </c>
      <c r="K2784">
        <v>0</v>
      </c>
      <c r="L2784">
        <v>0</v>
      </c>
      <c r="M2784" t="s">
        <v>16</v>
      </c>
      <c r="N2784">
        <v>25</v>
      </c>
      <c r="O2784">
        <v>15</v>
      </c>
      <c r="P2784">
        <v>0</v>
      </c>
      <c r="Q2784">
        <v>4</v>
      </c>
      <c r="R2784">
        <v>100</v>
      </c>
      <c r="S2784">
        <v>7</v>
      </c>
      <c r="T2784" t="s">
        <v>16</v>
      </c>
      <c r="U2784" t="s">
        <v>16</v>
      </c>
    </row>
    <row r="2785" spans="1:21" x14ac:dyDescent="0.45">
      <c r="A2785" t="s">
        <v>2042</v>
      </c>
      <c r="B2785" t="s">
        <v>625</v>
      </c>
      <c r="C2785" t="s">
        <v>2043</v>
      </c>
      <c r="D2785" t="s">
        <v>2044</v>
      </c>
      <c r="E2785">
        <v>2006</v>
      </c>
      <c r="F2785">
        <v>2006</v>
      </c>
      <c r="G2785" t="s">
        <v>15</v>
      </c>
      <c r="H2785" t="s">
        <v>16</v>
      </c>
      <c r="I2785">
        <v>0</v>
      </c>
      <c r="J2785" t="s">
        <v>17</v>
      </c>
      <c r="K2785">
        <v>0</v>
      </c>
      <c r="L2785">
        <v>0</v>
      </c>
      <c r="M2785">
        <v>30</v>
      </c>
      <c r="N2785">
        <v>20</v>
      </c>
      <c r="O2785">
        <v>10</v>
      </c>
      <c r="P2785">
        <v>16</v>
      </c>
      <c r="Q2785">
        <v>3</v>
      </c>
      <c r="R2785">
        <v>20</v>
      </c>
      <c r="S2785">
        <v>0</v>
      </c>
      <c r="T2785" t="s">
        <v>16</v>
      </c>
      <c r="U2785" t="s">
        <v>16</v>
      </c>
    </row>
    <row r="2786" spans="1:21" x14ac:dyDescent="0.45">
      <c r="A2786" t="s">
        <v>2042</v>
      </c>
      <c r="B2786" t="s">
        <v>2045</v>
      </c>
      <c r="C2786" t="s">
        <v>2043</v>
      </c>
      <c r="D2786" t="s">
        <v>2044</v>
      </c>
      <c r="E2786">
        <v>2006</v>
      </c>
      <c r="F2786">
        <v>2006</v>
      </c>
      <c r="G2786" t="s">
        <v>15</v>
      </c>
      <c r="H2786" t="s">
        <v>16</v>
      </c>
      <c r="I2786">
        <v>0</v>
      </c>
      <c r="J2786" t="s">
        <v>17</v>
      </c>
      <c r="K2786">
        <v>0</v>
      </c>
      <c r="L2786">
        <v>0</v>
      </c>
      <c r="M2786">
        <v>30</v>
      </c>
      <c r="N2786">
        <v>20</v>
      </c>
      <c r="O2786">
        <v>10</v>
      </c>
      <c r="P2786">
        <v>16</v>
      </c>
      <c r="Q2786">
        <v>3</v>
      </c>
      <c r="R2786">
        <v>20</v>
      </c>
      <c r="S2786">
        <v>1.67</v>
      </c>
      <c r="T2786" t="s">
        <v>16</v>
      </c>
      <c r="U2786" t="s">
        <v>16</v>
      </c>
    </row>
    <row r="2787" spans="1:21" x14ac:dyDescent="0.45">
      <c r="A2787" t="s">
        <v>2042</v>
      </c>
      <c r="B2787" t="s">
        <v>84</v>
      </c>
      <c r="C2787" t="s">
        <v>2043</v>
      </c>
      <c r="D2787" t="s">
        <v>2044</v>
      </c>
      <c r="E2787">
        <v>2006</v>
      </c>
      <c r="F2787">
        <v>2006</v>
      </c>
      <c r="G2787" t="s">
        <v>15</v>
      </c>
      <c r="H2787" t="s">
        <v>16</v>
      </c>
      <c r="I2787">
        <v>0</v>
      </c>
      <c r="J2787" t="s">
        <v>17</v>
      </c>
      <c r="K2787">
        <v>0</v>
      </c>
      <c r="L2787">
        <v>0</v>
      </c>
      <c r="M2787">
        <v>30</v>
      </c>
      <c r="N2787">
        <v>20</v>
      </c>
      <c r="O2787">
        <v>10</v>
      </c>
      <c r="P2787">
        <v>16</v>
      </c>
      <c r="Q2787">
        <v>3</v>
      </c>
      <c r="R2787">
        <v>20</v>
      </c>
      <c r="S2787">
        <v>33.33</v>
      </c>
      <c r="T2787" t="s">
        <v>16</v>
      </c>
      <c r="U2787" t="s">
        <v>16</v>
      </c>
    </row>
    <row r="2788" spans="1:21" x14ac:dyDescent="0.45">
      <c r="A2788" t="s">
        <v>2042</v>
      </c>
      <c r="B2788" t="s">
        <v>625</v>
      </c>
      <c r="C2788" t="s">
        <v>2043</v>
      </c>
      <c r="D2788" t="s">
        <v>2044</v>
      </c>
      <c r="E2788">
        <v>2006</v>
      </c>
      <c r="F2788">
        <v>2006</v>
      </c>
      <c r="G2788" t="s">
        <v>15</v>
      </c>
      <c r="H2788">
        <v>4</v>
      </c>
      <c r="I2788">
        <v>150</v>
      </c>
      <c r="J2788" t="s">
        <v>17</v>
      </c>
      <c r="K2788">
        <v>0</v>
      </c>
      <c r="L2788">
        <v>0</v>
      </c>
      <c r="M2788">
        <v>30</v>
      </c>
      <c r="N2788">
        <v>20</v>
      </c>
      <c r="O2788">
        <v>10</v>
      </c>
      <c r="P2788">
        <v>16</v>
      </c>
      <c r="Q2788">
        <v>3</v>
      </c>
      <c r="R2788">
        <v>20</v>
      </c>
      <c r="S2788">
        <v>1.67</v>
      </c>
      <c r="T2788" t="s">
        <v>16</v>
      </c>
      <c r="U2788" t="s">
        <v>16</v>
      </c>
    </row>
    <row r="2789" spans="1:21" x14ac:dyDescent="0.45">
      <c r="A2789" t="s">
        <v>2042</v>
      </c>
      <c r="B2789" t="s">
        <v>2045</v>
      </c>
      <c r="C2789" t="s">
        <v>2043</v>
      </c>
      <c r="D2789" t="s">
        <v>2044</v>
      </c>
      <c r="E2789">
        <v>2006</v>
      </c>
      <c r="F2789">
        <v>2006</v>
      </c>
      <c r="G2789" t="s">
        <v>15</v>
      </c>
      <c r="H2789">
        <v>4</v>
      </c>
      <c r="I2789">
        <v>60</v>
      </c>
      <c r="J2789" t="s">
        <v>17</v>
      </c>
      <c r="K2789">
        <v>0</v>
      </c>
      <c r="L2789">
        <v>0</v>
      </c>
      <c r="M2789">
        <v>30</v>
      </c>
      <c r="N2789">
        <v>20</v>
      </c>
      <c r="O2789">
        <v>10</v>
      </c>
      <c r="P2789">
        <v>16</v>
      </c>
      <c r="Q2789">
        <v>3</v>
      </c>
      <c r="R2789">
        <v>20</v>
      </c>
      <c r="S2789">
        <v>61.67</v>
      </c>
      <c r="T2789" t="s">
        <v>16</v>
      </c>
      <c r="U2789" t="s">
        <v>16</v>
      </c>
    </row>
    <row r="2790" spans="1:21" x14ac:dyDescent="0.45">
      <c r="A2790" t="s">
        <v>2042</v>
      </c>
      <c r="B2790" t="s">
        <v>84</v>
      </c>
      <c r="C2790" t="s">
        <v>2043</v>
      </c>
      <c r="D2790" t="s">
        <v>2044</v>
      </c>
      <c r="E2790">
        <v>2006</v>
      </c>
      <c r="F2790">
        <v>2006</v>
      </c>
      <c r="G2790" t="s">
        <v>15</v>
      </c>
      <c r="H2790">
        <v>4</v>
      </c>
      <c r="I2790">
        <v>60</v>
      </c>
      <c r="J2790" t="s">
        <v>17</v>
      </c>
      <c r="K2790">
        <v>0</v>
      </c>
      <c r="L2790">
        <v>0</v>
      </c>
      <c r="M2790">
        <v>30</v>
      </c>
      <c r="N2790">
        <v>20</v>
      </c>
      <c r="O2790">
        <v>10</v>
      </c>
      <c r="P2790">
        <v>16</v>
      </c>
      <c r="Q2790">
        <v>3</v>
      </c>
      <c r="R2790">
        <v>20</v>
      </c>
      <c r="S2790">
        <v>81.67</v>
      </c>
      <c r="T2790" t="s">
        <v>16</v>
      </c>
      <c r="U2790" t="s">
        <v>16</v>
      </c>
    </row>
    <row r="2791" spans="1:21" x14ac:dyDescent="0.45">
      <c r="A2791" t="s">
        <v>2046</v>
      </c>
      <c r="B2791" t="s">
        <v>2047</v>
      </c>
      <c r="C2791" t="s">
        <v>2048</v>
      </c>
      <c r="D2791" t="s">
        <v>2049</v>
      </c>
      <c r="E2791">
        <v>2016</v>
      </c>
      <c r="F2791">
        <v>2016</v>
      </c>
      <c r="G2791" t="s">
        <v>15</v>
      </c>
      <c r="H2791" t="s">
        <v>16</v>
      </c>
      <c r="I2791">
        <v>0</v>
      </c>
      <c r="J2791" t="s">
        <v>17</v>
      </c>
      <c r="K2791">
        <v>0</v>
      </c>
      <c r="L2791">
        <v>0</v>
      </c>
      <c r="M2791">
        <v>56</v>
      </c>
      <c r="N2791">
        <v>25</v>
      </c>
      <c r="O2791">
        <v>25</v>
      </c>
      <c r="P2791">
        <v>14</v>
      </c>
      <c r="Q2791">
        <v>4</v>
      </c>
      <c r="R2791">
        <v>10</v>
      </c>
      <c r="S2791">
        <v>97.5</v>
      </c>
      <c r="T2791" t="s">
        <v>16</v>
      </c>
      <c r="U2791" t="s">
        <v>16</v>
      </c>
    </row>
    <row r="2792" spans="1:21" x14ac:dyDescent="0.45">
      <c r="A2792" t="s">
        <v>2050</v>
      </c>
      <c r="B2792" t="s">
        <v>39</v>
      </c>
      <c r="C2792" t="s">
        <v>2051</v>
      </c>
      <c r="D2792" t="s">
        <v>2052</v>
      </c>
      <c r="E2792">
        <v>2017</v>
      </c>
      <c r="F2792">
        <v>2017</v>
      </c>
      <c r="G2792" t="s">
        <v>15</v>
      </c>
      <c r="H2792" t="s">
        <v>16</v>
      </c>
      <c r="I2792">
        <v>0</v>
      </c>
      <c r="J2792" t="s">
        <v>17</v>
      </c>
      <c r="K2792">
        <v>0</v>
      </c>
      <c r="L2792">
        <v>0</v>
      </c>
      <c r="M2792">
        <v>90</v>
      </c>
      <c r="N2792">
        <v>25</v>
      </c>
      <c r="O2792">
        <v>25</v>
      </c>
      <c r="P2792">
        <v>24</v>
      </c>
      <c r="Q2792">
        <v>4</v>
      </c>
      <c r="R2792">
        <v>40</v>
      </c>
      <c r="S2792">
        <v>93.1</v>
      </c>
      <c r="T2792" t="s">
        <v>16</v>
      </c>
      <c r="U2792" t="s">
        <v>16</v>
      </c>
    </row>
    <row r="2793" spans="1:21" x14ac:dyDescent="0.45">
      <c r="A2793" t="s">
        <v>2053</v>
      </c>
      <c r="B2793" t="s">
        <v>1734</v>
      </c>
      <c r="C2793" t="s">
        <v>2054</v>
      </c>
      <c r="D2793" t="s">
        <v>2055</v>
      </c>
      <c r="E2793">
        <v>2015</v>
      </c>
      <c r="F2793">
        <v>2015</v>
      </c>
      <c r="G2793" t="s">
        <v>15</v>
      </c>
      <c r="H2793">
        <v>2</v>
      </c>
      <c r="I2793">
        <v>30</v>
      </c>
      <c r="J2793" t="s">
        <v>17</v>
      </c>
      <c r="K2793">
        <v>0</v>
      </c>
      <c r="L2793">
        <v>0</v>
      </c>
      <c r="M2793">
        <v>56</v>
      </c>
      <c r="N2793">
        <v>22</v>
      </c>
      <c r="O2793">
        <v>22</v>
      </c>
      <c r="P2793">
        <v>16</v>
      </c>
      <c r="Q2793">
        <v>50</v>
      </c>
      <c r="R2793">
        <v>1</v>
      </c>
      <c r="S2793">
        <v>26</v>
      </c>
      <c r="T2793" t="s">
        <v>16</v>
      </c>
      <c r="U2793" t="s">
        <v>16</v>
      </c>
    </row>
    <row r="2794" spans="1:21" x14ac:dyDescent="0.45">
      <c r="A2794" t="s">
        <v>2053</v>
      </c>
      <c r="B2794" t="s">
        <v>1734</v>
      </c>
      <c r="C2794" t="s">
        <v>2054</v>
      </c>
      <c r="D2794" t="s">
        <v>2055</v>
      </c>
      <c r="E2794">
        <v>2015</v>
      </c>
      <c r="F2794">
        <v>2015</v>
      </c>
      <c r="G2794" t="s">
        <v>15</v>
      </c>
      <c r="H2794">
        <v>2</v>
      </c>
      <c r="I2794">
        <v>60</v>
      </c>
      <c r="J2794" t="s">
        <v>17</v>
      </c>
      <c r="K2794">
        <v>0</v>
      </c>
      <c r="L2794">
        <v>0</v>
      </c>
      <c r="M2794">
        <v>56</v>
      </c>
      <c r="N2794">
        <v>22</v>
      </c>
      <c r="O2794">
        <v>22</v>
      </c>
      <c r="P2794">
        <v>16</v>
      </c>
      <c r="Q2794">
        <v>50</v>
      </c>
      <c r="R2794">
        <v>1</v>
      </c>
      <c r="S2794">
        <v>62</v>
      </c>
      <c r="T2794" t="s">
        <v>16</v>
      </c>
      <c r="U2794" t="s">
        <v>16</v>
      </c>
    </row>
    <row r="2795" spans="1:21" x14ac:dyDescent="0.45">
      <c r="A2795" t="s">
        <v>2056</v>
      </c>
      <c r="B2795" t="s">
        <v>2057</v>
      </c>
      <c r="C2795" t="s">
        <v>2058</v>
      </c>
      <c r="D2795" t="s">
        <v>2059</v>
      </c>
      <c r="E2795">
        <v>2015</v>
      </c>
      <c r="F2795">
        <v>2015</v>
      </c>
      <c r="G2795" t="s">
        <v>17</v>
      </c>
      <c r="H2795" t="s">
        <v>16</v>
      </c>
      <c r="I2795">
        <v>0</v>
      </c>
      <c r="J2795" t="s">
        <v>17</v>
      </c>
      <c r="K2795">
        <v>0</v>
      </c>
      <c r="L2795">
        <v>0</v>
      </c>
      <c r="M2795" t="s">
        <v>16</v>
      </c>
      <c r="N2795">
        <v>22</v>
      </c>
      <c r="O2795">
        <v>14</v>
      </c>
      <c r="P2795">
        <v>16</v>
      </c>
      <c r="Q2795">
        <v>5</v>
      </c>
      <c r="R2795">
        <v>25</v>
      </c>
      <c r="S2795">
        <v>2.2000000000000002</v>
      </c>
      <c r="T2795" t="s">
        <v>16</v>
      </c>
      <c r="U2795" t="s">
        <v>16</v>
      </c>
    </row>
    <row r="2796" spans="1:21" x14ac:dyDescent="0.45">
      <c r="A2796" t="s">
        <v>2056</v>
      </c>
      <c r="B2796" t="s">
        <v>2057</v>
      </c>
      <c r="C2796" t="s">
        <v>2058</v>
      </c>
      <c r="D2796" t="s">
        <v>2059</v>
      </c>
      <c r="E2796">
        <v>2015</v>
      </c>
      <c r="F2796">
        <v>2015</v>
      </c>
      <c r="G2796" t="s">
        <v>17</v>
      </c>
      <c r="H2796" t="s">
        <v>16</v>
      </c>
      <c r="I2796">
        <v>0</v>
      </c>
      <c r="J2796" t="s">
        <v>17</v>
      </c>
      <c r="K2796">
        <v>0</v>
      </c>
      <c r="L2796">
        <v>0</v>
      </c>
      <c r="M2796" t="s">
        <v>16</v>
      </c>
      <c r="N2796">
        <v>22</v>
      </c>
      <c r="O2796">
        <v>14</v>
      </c>
      <c r="P2796">
        <v>0</v>
      </c>
      <c r="Q2796">
        <v>5</v>
      </c>
      <c r="R2796">
        <v>25</v>
      </c>
      <c r="S2796">
        <v>0</v>
      </c>
      <c r="T2796" t="s">
        <v>16</v>
      </c>
      <c r="U2796" t="s">
        <v>16</v>
      </c>
    </row>
    <row r="2797" spans="1:21" x14ac:dyDescent="0.45">
      <c r="A2797" t="s">
        <v>2056</v>
      </c>
      <c r="B2797" t="s">
        <v>2057</v>
      </c>
      <c r="C2797" t="s">
        <v>2058</v>
      </c>
      <c r="D2797" t="s">
        <v>2059</v>
      </c>
      <c r="E2797">
        <v>2015</v>
      </c>
      <c r="F2797">
        <v>2015</v>
      </c>
      <c r="G2797" t="s">
        <v>17</v>
      </c>
      <c r="H2797">
        <v>4</v>
      </c>
      <c r="I2797">
        <v>90</v>
      </c>
      <c r="J2797" t="s">
        <v>17</v>
      </c>
      <c r="K2797">
        <v>0</v>
      </c>
      <c r="L2797">
        <v>0</v>
      </c>
      <c r="M2797" t="s">
        <v>16</v>
      </c>
      <c r="N2797">
        <v>22</v>
      </c>
      <c r="O2797">
        <v>14</v>
      </c>
      <c r="P2797">
        <v>16</v>
      </c>
      <c r="Q2797">
        <v>5</v>
      </c>
      <c r="R2797">
        <v>25</v>
      </c>
      <c r="S2797">
        <v>96</v>
      </c>
      <c r="T2797" t="s">
        <v>16</v>
      </c>
      <c r="U2797" t="s">
        <v>16</v>
      </c>
    </row>
    <row r="2798" spans="1:21" x14ac:dyDescent="0.45">
      <c r="A2798" t="s">
        <v>2056</v>
      </c>
      <c r="B2798" t="s">
        <v>2057</v>
      </c>
      <c r="C2798" t="s">
        <v>2058</v>
      </c>
      <c r="D2798" t="s">
        <v>2059</v>
      </c>
      <c r="E2798">
        <v>2015</v>
      </c>
      <c r="F2798">
        <v>2015</v>
      </c>
      <c r="G2798" t="s">
        <v>17</v>
      </c>
      <c r="H2798">
        <v>4</v>
      </c>
      <c r="I2798">
        <v>90</v>
      </c>
      <c r="J2798" t="s">
        <v>17</v>
      </c>
      <c r="K2798">
        <v>0</v>
      </c>
      <c r="L2798">
        <v>0</v>
      </c>
      <c r="M2798" t="s">
        <v>16</v>
      </c>
      <c r="N2798">
        <v>22</v>
      </c>
      <c r="O2798">
        <v>14</v>
      </c>
      <c r="P2798">
        <v>0</v>
      </c>
      <c r="Q2798">
        <v>5</v>
      </c>
      <c r="R2798">
        <v>25</v>
      </c>
      <c r="S2798">
        <v>16</v>
      </c>
      <c r="T2798" t="s">
        <v>16</v>
      </c>
      <c r="U2798" t="s">
        <v>16</v>
      </c>
    </row>
    <row r="2799" spans="1:21" x14ac:dyDescent="0.45">
      <c r="A2799" t="s">
        <v>2060</v>
      </c>
      <c r="B2799" t="s">
        <v>58</v>
      </c>
      <c r="C2799" t="s">
        <v>2061</v>
      </c>
      <c r="D2799" t="s">
        <v>2062</v>
      </c>
      <c r="E2799">
        <v>2016</v>
      </c>
      <c r="F2799">
        <v>2016</v>
      </c>
      <c r="G2799" t="s">
        <v>15</v>
      </c>
      <c r="H2799" t="s">
        <v>16</v>
      </c>
      <c r="I2799">
        <v>0</v>
      </c>
      <c r="J2799" t="s">
        <v>17</v>
      </c>
      <c r="K2799">
        <v>0</v>
      </c>
      <c r="L2799">
        <v>0</v>
      </c>
      <c r="M2799">
        <v>21</v>
      </c>
      <c r="N2799">
        <v>30</v>
      </c>
      <c r="O2799">
        <v>20</v>
      </c>
      <c r="P2799">
        <v>8</v>
      </c>
      <c r="Q2799">
        <v>2</v>
      </c>
      <c r="R2799">
        <v>50</v>
      </c>
      <c r="T2799" t="s">
        <v>16</v>
      </c>
      <c r="U2799" t="s">
        <v>16</v>
      </c>
    </row>
    <row r="2800" spans="1:21" x14ac:dyDescent="0.45">
      <c r="A2800" t="s">
        <v>2063</v>
      </c>
      <c r="B2800" t="s">
        <v>2064</v>
      </c>
      <c r="C2800" t="s">
        <v>2066</v>
      </c>
      <c r="D2800" t="s">
        <v>2067</v>
      </c>
      <c r="E2800">
        <v>1997</v>
      </c>
      <c r="F2800">
        <v>1997</v>
      </c>
      <c r="G2800" t="s">
        <v>17</v>
      </c>
      <c r="H2800" t="s">
        <v>16</v>
      </c>
      <c r="I2800">
        <v>0</v>
      </c>
      <c r="J2800" t="s">
        <v>17</v>
      </c>
      <c r="K2800">
        <v>0</v>
      </c>
      <c r="L2800">
        <v>0</v>
      </c>
      <c r="M2800">
        <v>21</v>
      </c>
      <c r="N2800">
        <v>30</v>
      </c>
      <c r="O2800">
        <v>20</v>
      </c>
      <c r="P2800">
        <v>8</v>
      </c>
      <c r="Q2800">
        <v>5</v>
      </c>
      <c r="R2800">
        <v>50</v>
      </c>
      <c r="S2800">
        <v>100</v>
      </c>
      <c r="T2800">
        <v>100</v>
      </c>
      <c r="U2800" t="s">
        <v>16</v>
      </c>
    </row>
    <row r="2801" spans="1:21" x14ac:dyDescent="0.45">
      <c r="A2801" t="s">
        <v>2063</v>
      </c>
      <c r="B2801" t="s">
        <v>2064</v>
      </c>
      <c r="C2801" t="s">
        <v>2066</v>
      </c>
      <c r="D2801" t="s">
        <v>2067</v>
      </c>
      <c r="E2801">
        <v>1997</v>
      </c>
      <c r="F2801">
        <v>1997</v>
      </c>
      <c r="G2801" t="s">
        <v>17</v>
      </c>
      <c r="H2801" t="s">
        <v>16</v>
      </c>
      <c r="I2801">
        <v>0</v>
      </c>
      <c r="J2801" t="s">
        <v>17</v>
      </c>
      <c r="K2801">
        <v>0</v>
      </c>
      <c r="L2801">
        <v>0</v>
      </c>
      <c r="M2801">
        <v>21</v>
      </c>
      <c r="N2801">
        <v>23</v>
      </c>
      <c r="O2801">
        <v>23</v>
      </c>
      <c r="P2801">
        <v>8</v>
      </c>
      <c r="Q2801">
        <v>5</v>
      </c>
      <c r="R2801">
        <v>50</v>
      </c>
      <c r="S2801">
        <v>80</v>
      </c>
      <c r="T2801">
        <v>100</v>
      </c>
      <c r="U2801" t="s">
        <v>16</v>
      </c>
    </row>
    <row r="2802" spans="1:21" x14ac:dyDescent="0.45">
      <c r="A2802" t="s">
        <v>2063</v>
      </c>
      <c r="B2802" t="s">
        <v>2064</v>
      </c>
      <c r="C2802" t="s">
        <v>2066</v>
      </c>
      <c r="D2802" t="s">
        <v>2067</v>
      </c>
      <c r="E2802">
        <v>1997</v>
      </c>
      <c r="F2802">
        <v>1997</v>
      </c>
      <c r="G2802" t="s">
        <v>17</v>
      </c>
      <c r="H2802" t="s">
        <v>16</v>
      </c>
      <c r="I2802">
        <v>0</v>
      </c>
      <c r="J2802" t="s">
        <v>17</v>
      </c>
      <c r="K2802">
        <v>0</v>
      </c>
      <c r="L2802">
        <v>0</v>
      </c>
      <c r="M2802">
        <v>21</v>
      </c>
      <c r="N2802">
        <v>30</v>
      </c>
      <c r="O2802">
        <v>20</v>
      </c>
      <c r="P2802">
        <v>0</v>
      </c>
      <c r="Q2802">
        <v>5</v>
      </c>
      <c r="R2802">
        <v>50</v>
      </c>
      <c r="S2802">
        <v>50</v>
      </c>
      <c r="T2802">
        <v>100</v>
      </c>
      <c r="U2802" t="s">
        <v>16</v>
      </c>
    </row>
    <row r="2803" spans="1:21" x14ac:dyDescent="0.45">
      <c r="A2803" t="s">
        <v>2063</v>
      </c>
      <c r="B2803" t="s">
        <v>2064</v>
      </c>
      <c r="C2803" t="s">
        <v>2066</v>
      </c>
      <c r="D2803" t="s">
        <v>2067</v>
      </c>
      <c r="E2803">
        <v>1997</v>
      </c>
      <c r="F2803">
        <v>1997</v>
      </c>
      <c r="G2803" t="s">
        <v>17</v>
      </c>
      <c r="H2803" t="s">
        <v>16</v>
      </c>
      <c r="I2803">
        <v>0</v>
      </c>
      <c r="J2803" t="s">
        <v>17</v>
      </c>
      <c r="K2803">
        <v>0</v>
      </c>
      <c r="L2803">
        <v>0</v>
      </c>
      <c r="M2803">
        <v>21</v>
      </c>
      <c r="N2803">
        <v>23</v>
      </c>
      <c r="O2803">
        <v>23</v>
      </c>
      <c r="P2803">
        <v>0</v>
      </c>
      <c r="Q2803">
        <v>5</v>
      </c>
      <c r="R2803">
        <v>50</v>
      </c>
      <c r="S2803">
        <v>20</v>
      </c>
      <c r="T2803">
        <v>100</v>
      </c>
      <c r="U2803" t="s">
        <v>16</v>
      </c>
    </row>
    <row r="2804" spans="1:21" x14ac:dyDescent="0.45">
      <c r="A2804" t="s">
        <v>2063</v>
      </c>
      <c r="B2804" t="s">
        <v>2065</v>
      </c>
      <c r="C2804" t="s">
        <v>2066</v>
      </c>
      <c r="D2804" t="s">
        <v>2067</v>
      </c>
      <c r="E2804">
        <v>1997</v>
      </c>
      <c r="F2804">
        <v>1997</v>
      </c>
      <c r="G2804" t="s">
        <v>17</v>
      </c>
      <c r="H2804" t="s">
        <v>16</v>
      </c>
      <c r="I2804">
        <v>0</v>
      </c>
      <c r="J2804" t="s">
        <v>17</v>
      </c>
      <c r="K2804">
        <v>0</v>
      </c>
      <c r="L2804">
        <v>0</v>
      </c>
      <c r="M2804">
        <v>21</v>
      </c>
      <c r="N2804">
        <v>30</v>
      </c>
      <c r="O2804">
        <v>20</v>
      </c>
      <c r="P2804">
        <v>8</v>
      </c>
      <c r="Q2804">
        <v>5</v>
      </c>
      <c r="R2804">
        <v>50</v>
      </c>
      <c r="S2804">
        <v>65</v>
      </c>
      <c r="T2804">
        <v>100</v>
      </c>
      <c r="U2804" t="s">
        <v>16</v>
      </c>
    </row>
    <row r="2805" spans="1:21" x14ac:dyDescent="0.45">
      <c r="A2805" t="s">
        <v>2063</v>
      </c>
      <c r="B2805" t="s">
        <v>2065</v>
      </c>
      <c r="C2805" t="s">
        <v>2066</v>
      </c>
      <c r="D2805" t="s">
        <v>2067</v>
      </c>
      <c r="E2805">
        <v>1997</v>
      </c>
      <c r="F2805">
        <v>1997</v>
      </c>
      <c r="G2805" t="s">
        <v>17</v>
      </c>
      <c r="H2805" t="s">
        <v>16</v>
      </c>
      <c r="I2805">
        <v>0</v>
      </c>
      <c r="J2805" t="s">
        <v>17</v>
      </c>
      <c r="K2805">
        <v>0</v>
      </c>
      <c r="L2805">
        <v>0</v>
      </c>
      <c r="M2805">
        <v>21</v>
      </c>
      <c r="N2805">
        <v>23</v>
      </c>
      <c r="O2805">
        <v>23</v>
      </c>
      <c r="P2805">
        <v>8</v>
      </c>
      <c r="Q2805">
        <v>5</v>
      </c>
      <c r="R2805">
        <v>50</v>
      </c>
      <c r="S2805">
        <v>34</v>
      </c>
      <c r="T2805">
        <v>100</v>
      </c>
      <c r="U2805" t="s">
        <v>16</v>
      </c>
    </row>
    <row r="2806" spans="1:21" x14ac:dyDescent="0.45">
      <c r="A2806" t="s">
        <v>2063</v>
      </c>
      <c r="B2806" t="s">
        <v>2065</v>
      </c>
      <c r="C2806" t="s">
        <v>2066</v>
      </c>
      <c r="D2806" t="s">
        <v>2067</v>
      </c>
      <c r="E2806">
        <v>1997</v>
      </c>
      <c r="F2806">
        <v>1997</v>
      </c>
      <c r="G2806" t="s">
        <v>17</v>
      </c>
      <c r="H2806" t="s">
        <v>16</v>
      </c>
      <c r="I2806">
        <v>0</v>
      </c>
      <c r="J2806" t="s">
        <v>17</v>
      </c>
      <c r="K2806">
        <v>0</v>
      </c>
      <c r="L2806">
        <v>0</v>
      </c>
      <c r="M2806">
        <v>21</v>
      </c>
      <c r="N2806">
        <v>30</v>
      </c>
      <c r="O2806">
        <v>20</v>
      </c>
      <c r="P2806">
        <v>0</v>
      </c>
      <c r="Q2806">
        <v>5</v>
      </c>
      <c r="R2806">
        <v>50</v>
      </c>
      <c r="S2806">
        <v>1</v>
      </c>
      <c r="T2806">
        <v>100</v>
      </c>
      <c r="U2806" t="s">
        <v>16</v>
      </c>
    </row>
    <row r="2807" spans="1:21" x14ac:dyDescent="0.45">
      <c r="A2807" t="s">
        <v>2063</v>
      </c>
      <c r="B2807" t="s">
        <v>2065</v>
      </c>
      <c r="C2807" t="s">
        <v>2066</v>
      </c>
      <c r="D2807" t="s">
        <v>2067</v>
      </c>
      <c r="E2807">
        <v>1997</v>
      </c>
      <c r="F2807">
        <v>1997</v>
      </c>
      <c r="G2807" t="s">
        <v>17</v>
      </c>
      <c r="H2807" t="s">
        <v>16</v>
      </c>
      <c r="I2807">
        <v>0</v>
      </c>
      <c r="J2807" t="s">
        <v>17</v>
      </c>
      <c r="K2807">
        <v>0</v>
      </c>
      <c r="L2807">
        <v>0</v>
      </c>
      <c r="M2807">
        <v>21</v>
      </c>
      <c r="N2807">
        <v>23</v>
      </c>
      <c r="O2807">
        <v>23</v>
      </c>
      <c r="P2807">
        <v>0</v>
      </c>
      <c r="Q2807">
        <v>5</v>
      </c>
      <c r="R2807">
        <v>50</v>
      </c>
      <c r="S2807">
        <v>0</v>
      </c>
      <c r="T2807">
        <v>100</v>
      </c>
      <c r="U2807" t="s">
        <v>16</v>
      </c>
    </row>
    <row r="2808" spans="1:21" x14ac:dyDescent="0.45">
      <c r="A2808" t="s">
        <v>2063</v>
      </c>
      <c r="B2808" t="s">
        <v>2064</v>
      </c>
      <c r="C2808" t="s">
        <v>2066</v>
      </c>
      <c r="D2808" t="s">
        <v>2067</v>
      </c>
      <c r="E2808">
        <v>1997</v>
      </c>
      <c r="F2808">
        <v>1997</v>
      </c>
      <c r="G2808" t="s">
        <v>17</v>
      </c>
      <c r="H2808" t="s">
        <v>2068</v>
      </c>
      <c r="I2808">
        <v>84</v>
      </c>
      <c r="J2808" t="s">
        <v>17</v>
      </c>
      <c r="K2808">
        <v>0</v>
      </c>
      <c r="L2808">
        <v>0</v>
      </c>
      <c r="M2808">
        <v>21</v>
      </c>
      <c r="N2808">
        <v>30</v>
      </c>
      <c r="O2808">
        <v>20</v>
      </c>
      <c r="P2808">
        <v>8</v>
      </c>
      <c r="Q2808">
        <v>5</v>
      </c>
      <c r="R2808">
        <v>50</v>
      </c>
      <c r="S2808">
        <v>100</v>
      </c>
      <c r="T2808">
        <v>100</v>
      </c>
      <c r="U2808" t="s">
        <v>16</v>
      </c>
    </row>
    <row r="2809" spans="1:21" x14ac:dyDescent="0.45">
      <c r="A2809" t="s">
        <v>2063</v>
      </c>
      <c r="B2809" t="s">
        <v>2064</v>
      </c>
      <c r="C2809" t="s">
        <v>2066</v>
      </c>
      <c r="D2809" t="s">
        <v>2067</v>
      </c>
      <c r="E2809">
        <v>1997</v>
      </c>
      <c r="F2809">
        <v>1997</v>
      </c>
      <c r="G2809" t="s">
        <v>17</v>
      </c>
      <c r="H2809" t="s">
        <v>2069</v>
      </c>
      <c r="I2809">
        <v>84</v>
      </c>
      <c r="J2809" t="s">
        <v>17</v>
      </c>
      <c r="K2809">
        <v>0</v>
      </c>
      <c r="L2809">
        <v>0</v>
      </c>
      <c r="M2809">
        <v>21</v>
      </c>
      <c r="N2809">
        <v>23</v>
      </c>
      <c r="O2809">
        <v>23</v>
      </c>
      <c r="P2809">
        <v>8</v>
      </c>
      <c r="Q2809">
        <v>5</v>
      </c>
      <c r="R2809">
        <v>50</v>
      </c>
      <c r="S2809">
        <v>100</v>
      </c>
      <c r="T2809">
        <v>100</v>
      </c>
      <c r="U2809" t="s">
        <v>16</v>
      </c>
    </row>
    <row r="2810" spans="1:21" x14ac:dyDescent="0.45">
      <c r="A2810" t="s">
        <v>2063</v>
      </c>
      <c r="B2810" t="s">
        <v>2064</v>
      </c>
      <c r="C2810" t="s">
        <v>2066</v>
      </c>
      <c r="D2810" t="s">
        <v>2067</v>
      </c>
      <c r="E2810">
        <v>1997</v>
      </c>
      <c r="F2810">
        <v>1997</v>
      </c>
      <c r="G2810" t="s">
        <v>17</v>
      </c>
      <c r="H2810" t="s">
        <v>2068</v>
      </c>
      <c r="I2810">
        <v>84</v>
      </c>
      <c r="J2810" t="s">
        <v>17</v>
      </c>
      <c r="K2810">
        <v>0</v>
      </c>
      <c r="L2810">
        <v>0</v>
      </c>
      <c r="M2810">
        <v>21</v>
      </c>
      <c r="N2810">
        <v>30</v>
      </c>
      <c r="O2810">
        <v>20</v>
      </c>
      <c r="P2810">
        <v>0</v>
      </c>
      <c r="Q2810">
        <v>5</v>
      </c>
      <c r="R2810">
        <v>50</v>
      </c>
      <c r="S2810">
        <v>85</v>
      </c>
      <c r="T2810">
        <v>100</v>
      </c>
      <c r="U2810" t="s">
        <v>16</v>
      </c>
    </row>
    <row r="2811" spans="1:21" x14ac:dyDescent="0.45">
      <c r="A2811" t="s">
        <v>2063</v>
      </c>
      <c r="B2811" t="s">
        <v>2064</v>
      </c>
      <c r="C2811" t="s">
        <v>2066</v>
      </c>
      <c r="D2811" t="s">
        <v>2067</v>
      </c>
      <c r="E2811">
        <v>1997</v>
      </c>
      <c r="F2811">
        <v>1997</v>
      </c>
      <c r="G2811" t="s">
        <v>17</v>
      </c>
      <c r="H2811" t="s">
        <v>2069</v>
      </c>
      <c r="I2811">
        <v>84</v>
      </c>
      <c r="J2811" t="s">
        <v>17</v>
      </c>
      <c r="K2811">
        <v>0</v>
      </c>
      <c r="L2811">
        <v>0</v>
      </c>
      <c r="M2811">
        <v>21</v>
      </c>
      <c r="N2811">
        <v>23</v>
      </c>
      <c r="O2811">
        <v>23</v>
      </c>
      <c r="P2811">
        <v>0</v>
      </c>
      <c r="Q2811">
        <v>5</v>
      </c>
      <c r="R2811">
        <v>50</v>
      </c>
      <c r="S2811">
        <v>80</v>
      </c>
      <c r="T2811">
        <v>100</v>
      </c>
      <c r="U2811" t="s">
        <v>16</v>
      </c>
    </row>
    <row r="2812" spans="1:21" x14ac:dyDescent="0.45">
      <c r="A2812" t="s">
        <v>2063</v>
      </c>
      <c r="B2812" t="s">
        <v>2065</v>
      </c>
      <c r="C2812" t="s">
        <v>2066</v>
      </c>
      <c r="D2812" t="s">
        <v>2067</v>
      </c>
      <c r="E2812">
        <v>1997</v>
      </c>
      <c r="F2812">
        <v>1997</v>
      </c>
      <c r="G2812" t="s">
        <v>17</v>
      </c>
      <c r="H2812" t="s">
        <v>2068</v>
      </c>
      <c r="I2812">
        <v>84</v>
      </c>
      <c r="J2812" t="s">
        <v>17</v>
      </c>
      <c r="K2812">
        <v>0</v>
      </c>
      <c r="L2812">
        <v>0</v>
      </c>
      <c r="M2812">
        <v>21</v>
      </c>
      <c r="N2812">
        <v>30</v>
      </c>
      <c r="O2812">
        <v>20</v>
      </c>
      <c r="P2812">
        <v>8</v>
      </c>
      <c r="Q2812">
        <v>5</v>
      </c>
      <c r="R2812">
        <v>50</v>
      </c>
      <c r="S2812">
        <v>100</v>
      </c>
      <c r="T2812">
        <v>100</v>
      </c>
      <c r="U2812" t="s">
        <v>16</v>
      </c>
    </row>
    <row r="2813" spans="1:21" x14ac:dyDescent="0.45">
      <c r="A2813" t="s">
        <v>2063</v>
      </c>
      <c r="B2813" t="s">
        <v>2065</v>
      </c>
      <c r="C2813" t="s">
        <v>2066</v>
      </c>
      <c r="D2813" t="s">
        <v>2067</v>
      </c>
      <c r="E2813">
        <v>1997</v>
      </c>
      <c r="F2813">
        <v>1997</v>
      </c>
      <c r="G2813" t="s">
        <v>17</v>
      </c>
      <c r="H2813" t="s">
        <v>2069</v>
      </c>
      <c r="I2813">
        <v>84</v>
      </c>
      <c r="J2813" t="s">
        <v>17</v>
      </c>
      <c r="K2813">
        <v>0</v>
      </c>
      <c r="L2813">
        <v>0</v>
      </c>
      <c r="M2813">
        <v>21</v>
      </c>
      <c r="N2813">
        <v>23</v>
      </c>
      <c r="O2813">
        <v>23</v>
      </c>
      <c r="P2813">
        <v>8</v>
      </c>
      <c r="Q2813">
        <v>5</v>
      </c>
      <c r="R2813">
        <v>50</v>
      </c>
      <c r="S2813">
        <v>100</v>
      </c>
      <c r="T2813">
        <v>100</v>
      </c>
      <c r="U2813" t="s">
        <v>16</v>
      </c>
    </row>
    <row r="2814" spans="1:21" x14ac:dyDescent="0.45">
      <c r="A2814" t="s">
        <v>2063</v>
      </c>
      <c r="B2814" t="s">
        <v>2065</v>
      </c>
      <c r="C2814" t="s">
        <v>2066</v>
      </c>
      <c r="D2814" t="s">
        <v>2067</v>
      </c>
      <c r="E2814">
        <v>1997</v>
      </c>
      <c r="F2814">
        <v>1997</v>
      </c>
      <c r="G2814" t="s">
        <v>17</v>
      </c>
      <c r="H2814" t="s">
        <v>2068</v>
      </c>
      <c r="I2814">
        <v>84</v>
      </c>
      <c r="J2814" t="s">
        <v>17</v>
      </c>
      <c r="K2814">
        <v>0</v>
      </c>
      <c r="L2814">
        <v>0</v>
      </c>
      <c r="M2814">
        <v>21</v>
      </c>
      <c r="N2814">
        <v>30</v>
      </c>
      <c r="O2814">
        <v>20</v>
      </c>
      <c r="P2814">
        <v>0</v>
      </c>
      <c r="Q2814">
        <v>5</v>
      </c>
      <c r="R2814">
        <v>50</v>
      </c>
      <c r="S2814">
        <v>50</v>
      </c>
      <c r="T2814">
        <v>100</v>
      </c>
      <c r="U2814" t="s">
        <v>16</v>
      </c>
    </row>
    <row r="2815" spans="1:21" x14ac:dyDescent="0.45">
      <c r="A2815" t="s">
        <v>2063</v>
      </c>
      <c r="B2815" t="s">
        <v>2065</v>
      </c>
      <c r="C2815" t="s">
        <v>2066</v>
      </c>
      <c r="D2815" t="s">
        <v>2067</v>
      </c>
      <c r="E2815">
        <v>1997</v>
      </c>
      <c r="F2815">
        <v>1997</v>
      </c>
      <c r="G2815" t="s">
        <v>17</v>
      </c>
      <c r="H2815" t="s">
        <v>2069</v>
      </c>
      <c r="I2815">
        <v>84</v>
      </c>
      <c r="J2815" t="s">
        <v>17</v>
      </c>
      <c r="K2815">
        <v>0</v>
      </c>
      <c r="L2815">
        <v>0</v>
      </c>
      <c r="M2815">
        <v>21</v>
      </c>
      <c r="N2815">
        <v>23</v>
      </c>
      <c r="O2815">
        <v>23</v>
      </c>
      <c r="P2815">
        <v>0</v>
      </c>
      <c r="Q2815">
        <v>5</v>
      </c>
      <c r="R2815">
        <v>50</v>
      </c>
      <c r="S2815">
        <v>45</v>
      </c>
      <c r="T2815">
        <v>100</v>
      </c>
      <c r="U2815" t="s">
        <v>16</v>
      </c>
    </row>
    <row r="2816" spans="1:21" x14ac:dyDescent="0.45">
      <c r="A2816" t="s">
        <v>2070</v>
      </c>
      <c r="B2816" t="s">
        <v>365</v>
      </c>
      <c r="C2816" t="s">
        <v>2071</v>
      </c>
      <c r="D2816" t="s">
        <v>2072</v>
      </c>
      <c r="E2816">
        <v>2016</v>
      </c>
      <c r="F2816">
        <v>2016</v>
      </c>
      <c r="G2816" t="s">
        <v>15</v>
      </c>
      <c r="H2816" t="s">
        <v>16</v>
      </c>
      <c r="I2816">
        <v>0</v>
      </c>
      <c r="J2816" t="s">
        <v>17</v>
      </c>
      <c r="K2816">
        <v>0</v>
      </c>
      <c r="L2816">
        <v>0</v>
      </c>
      <c r="M2816">
        <v>21</v>
      </c>
      <c r="N2816">
        <v>32.799999999999997</v>
      </c>
      <c r="O2816">
        <v>22.8</v>
      </c>
      <c r="P2816">
        <v>15</v>
      </c>
      <c r="Q2816">
        <v>6</v>
      </c>
      <c r="R2816">
        <v>10</v>
      </c>
      <c r="S2816">
        <v>30</v>
      </c>
      <c r="T2816" t="s">
        <v>16</v>
      </c>
      <c r="U2816" t="s">
        <v>16</v>
      </c>
    </row>
    <row r="2817" spans="1:21" x14ac:dyDescent="0.45">
      <c r="A2817" t="s">
        <v>2070</v>
      </c>
      <c r="B2817" t="s">
        <v>365</v>
      </c>
      <c r="C2817" t="s">
        <v>2071</v>
      </c>
      <c r="D2817" t="s">
        <v>2072</v>
      </c>
      <c r="E2817">
        <v>2016</v>
      </c>
      <c r="F2817">
        <v>2016</v>
      </c>
      <c r="G2817" t="s">
        <v>15</v>
      </c>
      <c r="H2817" t="s">
        <v>16</v>
      </c>
      <c r="I2817">
        <v>0</v>
      </c>
      <c r="J2817" t="s">
        <v>17</v>
      </c>
      <c r="K2817">
        <v>0</v>
      </c>
      <c r="L2817">
        <v>0</v>
      </c>
      <c r="M2817">
        <v>21</v>
      </c>
      <c r="N2817">
        <v>37.799999999999997</v>
      </c>
      <c r="O2817">
        <v>27.8</v>
      </c>
      <c r="P2817">
        <v>15</v>
      </c>
      <c r="Q2817">
        <v>17</v>
      </c>
      <c r="R2817">
        <v>10</v>
      </c>
      <c r="S2817">
        <v>30</v>
      </c>
      <c r="T2817" t="s">
        <v>16</v>
      </c>
      <c r="U2817" t="s">
        <v>16</v>
      </c>
    </row>
    <row r="2818" spans="1:21" x14ac:dyDescent="0.45">
      <c r="A2818" t="s">
        <v>2073</v>
      </c>
      <c r="B2818" t="s">
        <v>747</v>
      </c>
      <c r="C2818" t="s">
        <v>2074</v>
      </c>
      <c r="D2818" t="s">
        <v>2075</v>
      </c>
      <c r="E2818">
        <v>2013</v>
      </c>
      <c r="F2818">
        <v>2013</v>
      </c>
      <c r="G2818" t="s">
        <v>15</v>
      </c>
      <c r="H2818" t="s">
        <v>16</v>
      </c>
      <c r="I2818">
        <v>0</v>
      </c>
      <c r="J2818" t="s">
        <v>17</v>
      </c>
      <c r="K2818">
        <v>0</v>
      </c>
      <c r="L2818">
        <v>0</v>
      </c>
      <c r="M2818">
        <v>28</v>
      </c>
      <c r="N2818">
        <v>10</v>
      </c>
      <c r="O2818">
        <v>10</v>
      </c>
      <c r="P2818">
        <v>24</v>
      </c>
      <c r="Q2818">
        <v>4</v>
      </c>
      <c r="R2818">
        <v>25</v>
      </c>
      <c r="S2818">
        <v>59</v>
      </c>
      <c r="T2818" t="s">
        <v>16</v>
      </c>
      <c r="U2818" t="s">
        <v>16</v>
      </c>
    </row>
    <row r="2819" spans="1:21" x14ac:dyDescent="0.45">
      <c r="A2819" t="s">
        <v>2073</v>
      </c>
      <c r="B2819" t="s">
        <v>747</v>
      </c>
      <c r="C2819" t="s">
        <v>2074</v>
      </c>
      <c r="D2819" t="s">
        <v>2075</v>
      </c>
      <c r="E2819">
        <v>2013</v>
      </c>
      <c r="F2819">
        <v>2013</v>
      </c>
      <c r="G2819" t="s">
        <v>15</v>
      </c>
      <c r="H2819" t="s">
        <v>16</v>
      </c>
      <c r="I2819">
        <v>0</v>
      </c>
      <c r="J2819" t="s">
        <v>17</v>
      </c>
      <c r="K2819">
        <v>0</v>
      </c>
      <c r="L2819">
        <v>0</v>
      </c>
      <c r="M2819">
        <v>28</v>
      </c>
      <c r="N2819">
        <v>20</v>
      </c>
      <c r="O2819">
        <v>20</v>
      </c>
      <c r="P2819">
        <v>24</v>
      </c>
      <c r="Q2819">
        <v>4</v>
      </c>
      <c r="R2819">
        <v>25</v>
      </c>
      <c r="S2819">
        <v>90</v>
      </c>
      <c r="T2819" t="s">
        <v>16</v>
      </c>
      <c r="U2819" t="s">
        <v>16</v>
      </c>
    </row>
    <row r="2820" spans="1:21" x14ac:dyDescent="0.45">
      <c r="A2820" t="s">
        <v>2073</v>
      </c>
      <c r="B2820" t="s">
        <v>747</v>
      </c>
      <c r="C2820" t="s">
        <v>2074</v>
      </c>
      <c r="D2820" t="s">
        <v>2075</v>
      </c>
      <c r="E2820">
        <v>2013</v>
      </c>
      <c r="F2820">
        <v>2013</v>
      </c>
      <c r="G2820" t="s">
        <v>15</v>
      </c>
      <c r="H2820" t="s">
        <v>16</v>
      </c>
      <c r="I2820">
        <v>0</v>
      </c>
      <c r="J2820" t="s">
        <v>17</v>
      </c>
      <c r="K2820">
        <v>0</v>
      </c>
      <c r="L2820">
        <v>0</v>
      </c>
      <c r="M2820">
        <v>28</v>
      </c>
      <c r="N2820">
        <v>30</v>
      </c>
      <c r="O2820">
        <v>30</v>
      </c>
      <c r="P2820">
        <v>24</v>
      </c>
      <c r="Q2820">
        <v>4</v>
      </c>
      <c r="R2820">
        <v>25</v>
      </c>
      <c r="S2820">
        <v>66</v>
      </c>
      <c r="T2820" t="s">
        <v>16</v>
      </c>
      <c r="U2820" t="s">
        <v>16</v>
      </c>
    </row>
    <row r="2821" spans="1:21" x14ac:dyDescent="0.45">
      <c r="A2821" t="s">
        <v>2076</v>
      </c>
      <c r="B2821" t="s">
        <v>248</v>
      </c>
      <c r="C2821" t="s">
        <v>2077</v>
      </c>
      <c r="D2821" t="s">
        <v>2078</v>
      </c>
      <c r="E2821">
        <v>2003</v>
      </c>
      <c r="F2821">
        <v>2003</v>
      </c>
      <c r="G2821" t="s">
        <v>15</v>
      </c>
      <c r="H2821" t="s">
        <v>16</v>
      </c>
      <c r="I2821">
        <v>0</v>
      </c>
      <c r="J2821" t="s">
        <v>17</v>
      </c>
      <c r="K2821">
        <v>0</v>
      </c>
      <c r="L2821">
        <v>0</v>
      </c>
      <c r="M2821">
        <v>14</v>
      </c>
      <c r="N2821">
        <v>24</v>
      </c>
      <c r="O2821">
        <v>18</v>
      </c>
      <c r="P2821">
        <v>12</v>
      </c>
      <c r="Q2821">
        <v>80</v>
      </c>
      <c r="R2821">
        <v>4</v>
      </c>
      <c r="S2821">
        <v>20</v>
      </c>
      <c r="T2821" t="s">
        <v>16</v>
      </c>
      <c r="U2821" t="s">
        <v>16</v>
      </c>
    </row>
    <row r="2822" spans="1:21" x14ac:dyDescent="0.45">
      <c r="A2822" t="s">
        <v>2076</v>
      </c>
      <c r="B2822" t="s">
        <v>248</v>
      </c>
      <c r="C2822" t="s">
        <v>2077</v>
      </c>
      <c r="D2822" t="s">
        <v>2078</v>
      </c>
      <c r="E2822">
        <v>2003</v>
      </c>
      <c r="F2822">
        <v>2003</v>
      </c>
      <c r="G2822" t="s">
        <v>15</v>
      </c>
      <c r="H2822" t="s">
        <v>16</v>
      </c>
      <c r="I2822">
        <v>0</v>
      </c>
      <c r="J2822" t="s">
        <v>17</v>
      </c>
      <c r="K2822">
        <v>0</v>
      </c>
      <c r="L2822">
        <v>0</v>
      </c>
      <c r="M2822">
        <v>14</v>
      </c>
      <c r="N2822">
        <v>24</v>
      </c>
      <c r="O2822">
        <v>18</v>
      </c>
      <c r="P2822">
        <v>0</v>
      </c>
      <c r="Q2822">
        <v>13</v>
      </c>
      <c r="R2822">
        <v>4</v>
      </c>
      <c r="S2822">
        <v>20</v>
      </c>
      <c r="T2822" t="s">
        <v>16</v>
      </c>
      <c r="U2822" t="s">
        <v>16</v>
      </c>
    </row>
    <row r="2823" spans="1:21" x14ac:dyDescent="0.45">
      <c r="A2823" t="s">
        <v>2076</v>
      </c>
      <c r="B2823" t="s">
        <v>72</v>
      </c>
      <c r="C2823" t="s">
        <v>2077</v>
      </c>
      <c r="D2823" t="s">
        <v>2078</v>
      </c>
      <c r="E2823">
        <v>2003</v>
      </c>
      <c r="F2823">
        <v>2003</v>
      </c>
      <c r="G2823" t="s">
        <v>15</v>
      </c>
      <c r="H2823" t="s">
        <v>16</v>
      </c>
      <c r="I2823">
        <v>0</v>
      </c>
      <c r="J2823" t="s">
        <v>17</v>
      </c>
      <c r="K2823">
        <v>0</v>
      </c>
      <c r="L2823">
        <v>0</v>
      </c>
      <c r="M2823">
        <v>14</v>
      </c>
      <c r="N2823">
        <v>24</v>
      </c>
      <c r="O2823">
        <v>18</v>
      </c>
      <c r="P2823">
        <v>12</v>
      </c>
      <c r="Q2823">
        <v>68</v>
      </c>
      <c r="R2823">
        <v>4</v>
      </c>
      <c r="S2823">
        <v>20</v>
      </c>
      <c r="T2823" t="s">
        <v>16</v>
      </c>
      <c r="U2823" t="s">
        <v>16</v>
      </c>
    </row>
    <row r="2824" spans="1:21" x14ac:dyDescent="0.45">
      <c r="A2824" t="s">
        <v>2076</v>
      </c>
      <c r="B2824" t="s">
        <v>72</v>
      </c>
      <c r="C2824" t="s">
        <v>2077</v>
      </c>
      <c r="D2824" t="s">
        <v>2078</v>
      </c>
      <c r="E2824">
        <v>2003</v>
      </c>
      <c r="F2824">
        <v>2003</v>
      </c>
      <c r="G2824" t="s">
        <v>15</v>
      </c>
      <c r="H2824" t="s">
        <v>16</v>
      </c>
      <c r="I2824">
        <v>0</v>
      </c>
      <c r="J2824" t="s">
        <v>17</v>
      </c>
      <c r="K2824">
        <v>0</v>
      </c>
      <c r="L2824">
        <v>0</v>
      </c>
      <c r="M2824">
        <v>14</v>
      </c>
      <c r="N2824">
        <v>24</v>
      </c>
      <c r="O2824">
        <v>18</v>
      </c>
      <c r="P2824">
        <v>0</v>
      </c>
      <c r="Q2824">
        <v>57</v>
      </c>
      <c r="R2824">
        <v>4</v>
      </c>
      <c r="S2824">
        <v>20</v>
      </c>
      <c r="T2824" t="s">
        <v>16</v>
      </c>
      <c r="U2824" t="s">
        <v>16</v>
      </c>
    </row>
    <row r="2825" spans="1:21" x14ac:dyDescent="0.45">
      <c r="A2825" t="s">
        <v>2079</v>
      </c>
      <c r="B2825" t="s">
        <v>168</v>
      </c>
      <c r="C2825" t="s">
        <v>2081</v>
      </c>
      <c r="D2825" t="s">
        <v>2082</v>
      </c>
      <c r="E2825">
        <v>2016</v>
      </c>
      <c r="F2825">
        <v>2016</v>
      </c>
      <c r="G2825" t="s">
        <v>15</v>
      </c>
      <c r="H2825" t="s">
        <v>16</v>
      </c>
      <c r="I2825">
        <v>0</v>
      </c>
      <c r="J2825" t="s">
        <v>17</v>
      </c>
      <c r="K2825">
        <v>0</v>
      </c>
      <c r="L2825">
        <v>0</v>
      </c>
      <c r="M2825">
        <v>14</v>
      </c>
      <c r="N2825">
        <v>22</v>
      </c>
      <c r="O2825">
        <v>20</v>
      </c>
      <c r="P2825">
        <v>12</v>
      </c>
      <c r="Q2825">
        <v>1</v>
      </c>
      <c r="R2825">
        <v>5</v>
      </c>
      <c r="S2825">
        <v>0</v>
      </c>
      <c r="T2825" t="s">
        <v>16</v>
      </c>
      <c r="U2825" t="s">
        <v>16</v>
      </c>
    </row>
    <row r="2826" spans="1:21" x14ac:dyDescent="0.45">
      <c r="A2826" t="s">
        <v>2079</v>
      </c>
      <c r="B2826" t="s">
        <v>2080</v>
      </c>
      <c r="C2826" t="s">
        <v>2083</v>
      </c>
      <c r="D2826" t="s">
        <v>2084</v>
      </c>
      <c r="E2826">
        <v>2016</v>
      </c>
      <c r="F2826">
        <v>2016</v>
      </c>
      <c r="G2826" t="s">
        <v>15</v>
      </c>
      <c r="H2826" t="s">
        <v>16</v>
      </c>
      <c r="I2826">
        <v>0</v>
      </c>
      <c r="J2826" t="s">
        <v>17</v>
      </c>
      <c r="K2826">
        <v>0</v>
      </c>
      <c r="L2826">
        <v>0</v>
      </c>
      <c r="M2826">
        <v>14</v>
      </c>
      <c r="N2826">
        <v>22</v>
      </c>
      <c r="O2826">
        <v>20</v>
      </c>
      <c r="P2826">
        <v>12</v>
      </c>
      <c r="Q2826">
        <v>1</v>
      </c>
      <c r="R2826">
        <v>5</v>
      </c>
      <c r="S2826">
        <v>0</v>
      </c>
      <c r="T2826" t="s">
        <v>16</v>
      </c>
      <c r="U2826" t="s">
        <v>16</v>
      </c>
    </row>
    <row r="2827" spans="1:21" x14ac:dyDescent="0.45">
      <c r="A2827" t="s">
        <v>2079</v>
      </c>
      <c r="B2827" t="s">
        <v>168</v>
      </c>
      <c r="C2827" t="s">
        <v>2081</v>
      </c>
      <c r="D2827" t="s">
        <v>2082</v>
      </c>
      <c r="E2827">
        <v>2016</v>
      </c>
      <c r="F2827">
        <v>2016</v>
      </c>
      <c r="G2827" t="s">
        <v>15</v>
      </c>
      <c r="H2827" t="s">
        <v>16</v>
      </c>
      <c r="I2827">
        <v>0</v>
      </c>
      <c r="J2827" t="s">
        <v>15</v>
      </c>
      <c r="K2827">
        <v>0</v>
      </c>
      <c r="L2827">
        <v>0</v>
      </c>
      <c r="M2827">
        <v>14</v>
      </c>
      <c r="N2827">
        <v>22</v>
      </c>
      <c r="O2827">
        <v>20</v>
      </c>
      <c r="P2827">
        <v>12</v>
      </c>
      <c r="Q2827">
        <v>1</v>
      </c>
      <c r="R2827">
        <v>5</v>
      </c>
      <c r="S2827">
        <v>95</v>
      </c>
      <c r="T2827" t="s">
        <v>16</v>
      </c>
      <c r="U2827" t="s">
        <v>16</v>
      </c>
    </row>
    <row r="2828" spans="1:21" x14ac:dyDescent="0.45">
      <c r="A2828" t="s">
        <v>2079</v>
      </c>
      <c r="B2828" t="s">
        <v>2080</v>
      </c>
      <c r="C2828" t="s">
        <v>2083</v>
      </c>
      <c r="D2828" t="s">
        <v>2084</v>
      </c>
      <c r="E2828">
        <v>2016</v>
      </c>
      <c r="F2828">
        <v>2016</v>
      </c>
      <c r="G2828" t="s">
        <v>15</v>
      </c>
      <c r="H2828" t="s">
        <v>16</v>
      </c>
      <c r="I2828">
        <v>0</v>
      </c>
      <c r="J2828" t="s">
        <v>15</v>
      </c>
      <c r="K2828">
        <v>0</v>
      </c>
      <c r="L2828">
        <v>0</v>
      </c>
      <c r="M2828">
        <v>14</v>
      </c>
      <c r="N2828">
        <v>22</v>
      </c>
      <c r="O2828">
        <v>20</v>
      </c>
      <c r="P2828">
        <v>12</v>
      </c>
      <c r="Q2828">
        <v>1</v>
      </c>
      <c r="R2828">
        <v>5</v>
      </c>
      <c r="S2828">
        <v>60</v>
      </c>
      <c r="T2828" t="s">
        <v>16</v>
      </c>
      <c r="U2828" t="s">
        <v>16</v>
      </c>
    </row>
    <row r="2829" spans="1:21" x14ac:dyDescent="0.45">
      <c r="A2829" t="s">
        <v>2085</v>
      </c>
      <c r="B2829" t="s">
        <v>1925</v>
      </c>
      <c r="C2829" t="s">
        <v>2087</v>
      </c>
      <c r="D2829" t="s">
        <v>2086</v>
      </c>
      <c r="E2829">
        <v>2015</v>
      </c>
      <c r="F2829">
        <v>2015</v>
      </c>
      <c r="G2829" t="s">
        <v>15</v>
      </c>
      <c r="H2829">
        <v>10</v>
      </c>
      <c r="I2829">
        <v>7</v>
      </c>
      <c r="J2829" t="s">
        <v>17</v>
      </c>
      <c r="K2829">
        <v>0</v>
      </c>
      <c r="L2829">
        <v>0</v>
      </c>
      <c r="M2829">
        <v>14</v>
      </c>
      <c r="N2829">
        <v>25</v>
      </c>
      <c r="O2829">
        <v>15</v>
      </c>
      <c r="P2829">
        <v>8</v>
      </c>
      <c r="Q2829">
        <v>4</v>
      </c>
      <c r="R2829">
        <v>100</v>
      </c>
      <c r="S2829">
        <v>95</v>
      </c>
      <c r="T2829" t="s">
        <v>16</v>
      </c>
      <c r="U2829" t="s">
        <v>16</v>
      </c>
    </row>
    <row r="2830" spans="1:21" x14ac:dyDescent="0.45">
      <c r="A2830" t="s">
        <v>2088</v>
      </c>
      <c r="B2830" t="s">
        <v>562</v>
      </c>
      <c r="C2830" t="s">
        <v>2089</v>
      </c>
      <c r="D2830" t="s">
        <v>2090</v>
      </c>
      <c r="E2830">
        <v>2010</v>
      </c>
      <c r="F2830">
        <v>2010</v>
      </c>
      <c r="G2830" t="s">
        <v>15</v>
      </c>
      <c r="H2830" t="s">
        <v>2091</v>
      </c>
      <c r="I2830">
        <v>70</v>
      </c>
      <c r="J2830" t="s">
        <v>17</v>
      </c>
      <c r="K2830">
        <v>0</v>
      </c>
      <c r="L2830">
        <v>0</v>
      </c>
      <c r="M2830">
        <v>50</v>
      </c>
      <c r="N2830">
        <v>15</v>
      </c>
      <c r="O2830">
        <v>15</v>
      </c>
      <c r="P2830">
        <v>8</v>
      </c>
      <c r="Q2830">
        <v>4</v>
      </c>
      <c r="R2830">
        <v>12</v>
      </c>
      <c r="S2830">
        <v>0</v>
      </c>
      <c r="T2830" t="s">
        <v>16</v>
      </c>
      <c r="U2830" t="s">
        <v>16</v>
      </c>
    </row>
    <row r="2831" spans="1:21" x14ac:dyDescent="0.45">
      <c r="A2831" t="s">
        <v>2088</v>
      </c>
      <c r="B2831" t="s">
        <v>562</v>
      </c>
      <c r="C2831" t="s">
        <v>2089</v>
      </c>
      <c r="D2831" t="s">
        <v>2090</v>
      </c>
      <c r="E2831">
        <v>2010</v>
      </c>
      <c r="F2831">
        <v>2010</v>
      </c>
      <c r="G2831" t="s">
        <v>15</v>
      </c>
      <c r="H2831" t="s">
        <v>2092</v>
      </c>
      <c r="I2831">
        <v>91</v>
      </c>
      <c r="J2831" t="s">
        <v>17</v>
      </c>
      <c r="K2831">
        <v>0</v>
      </c>
      <c r="L2831">
        <v>0</v>
      </c>
      <c r="M2831">
        <v>50</v>
      </c>
      <c r="N2831">
        <v>15</v>
      </c>
      <c r="O2831">
        <v>15</v>
      </c>
      <c r="P2831">
        <v>8</v>
      </c>
      <c r="Q2831">
        <v>4</v>
      </c>
      <c r="R2831">
        <v>12</v>
      </c>
      <c r="S2831">
        <v>46</v>
      </c>
      <c r="T2831" t="s">
        <v>16</v>
      </c>
      <c r="U2831" t="s">
        <v>16</v>
      </c>
    </row>
    <row r="2832" spans="1:21" x14ac:dyDescent="0.45">
      <c r="A2832" t="s">
        <v>2088</v>
      </c>
      <c r="B2832" t="s">
        <v>562</v>
      </c>
      <c r="C2832" t="s">
        <v>2089</v>
      </c>
      <c r="D2832" t="s">
        <v>2090</v>
      </c>
      <c r="E2832">
        <v>2010</v>
      </c>
      <c r="F2832">
        <v>2010</v>
      </c>
      <c r="G2832" t="s">
        <v>15</v>
      </c>
      <c r="H2832" t="s">
        <v>2091</v>
      </c>
      <c r="I2832">
        <v>70</v>
      </c>
      <c r="J2832" t="s">
        <v>17</v>
      </c>
      <c r="K2832">
        <v>0</v>
      </c>
      <c r="L2832">
        <v>0</v>
      </c>
      <c r="M2832">
        <v>50</v>
      </c>
      <c r="N2832">
        <v>30</v>
      </c>
      <c r="O2832">
        <v>20</v>
      </c>
      <c r="P2832">
        <v>8</v>
      </c>
      <c r="Q2832">
        <v>4</v>
      </c>
      <c r="R2832">
        <v>12</v>
      </c>
      <c r="S2832">
        <v>0</v>
      </c>
      <c r="T2832" t="s">
        <v>16</v>
      </c>
      <c r="U2832" t="s">
        <v>16</v>
      </c>
    </row>
    <row r="2833" spans="1:21" x14ac:dyDescent="0.45">
      <c r="A2833" t="s">
        <v>2088</v>
      </c>
      <c r="B2833" t="s">
        <v>562</v>
      </c>
      <c r="C2833" t="s">
        <v>2089</v>
      </c>
      <c r="D2833" t="s">
        <v>2090</v>
      </c>
      <c r="E2833">
        <v>2010</v>
      </c>
      <c r="F2833">
        <v>2010</v>
      </c>
      <c r="G2833" t="s">
        <v>15</v>
      </c>
      <c r="H2833" t="s">
        <v>2092</v>
      </c>
      <c r="I2833">
        <v>91</v>
      </c>
      <c r="J2833" t="s">
        <v>17</v>
      </c>
      <c r="K2833">
        <v>0</v>
      </c>
      <c r="L2833">
        <v>0</v>
      </c>
      <c r="M2833">
        <v>50</v>
      </c>
      <c r="N2833">
        <v>30</v>
      </c>
      <c r="O2833">
        <v>20</v>
      </c>
      <c r="P2833">
        <v>8</v>
      </c>
      <c r="Q2833">
        <v>4</v>
      </c>
      <c r="R2833">
        <v>12</v>
      </c>
      <c r="S2833">
        <v>25</v>
      </c>
      <c r="T2833" t="s">
        <v>16</v>
      </c>
      <c r="U2833" t="s">
        <v>16</v>
      </c>
    </row>
    <row r="2834" spans="1:21" x14ac:dyDescent="0.45">
      <c r="A2834" t="s">
        <v>2093</v>
      </c>
      <c r="B2834" t="s">
        <v>2094</v>
      </c>
      <c r="C2834" t="s">
        <v>2095</v>
      </c>
      <c r="D2834" t="s">
        <v>2096</v>
      </c>
      <c r="E2834">
        <v>2008</v>
      </c>
      <c r="F2834">
        <v>2008</v>
      </c>
      <c r="G2834" t="s">
        <v>15</v>
      </c>
      <c r="H2834" t="s">
        <v>16</v>
      </c>
      <c r="I2834">
        <v>0</v>
      </c>
      <c r="J2834" t="s">
        <v>17</v>
      </c>
      <c r="K2834">
        <v>0</v>
      </c>
      <c r="L2834">
        <v>0</v>
      </c>
      <c r="M2834">
        <v>70</v>
      </c>
      <c r="N2834">
        <v>24</v>
      </c>
      <c r="O2834">
        <v>24</v>
      </c>
      <c r="P2834">
        <v>10</v>
      </c>
      <c r="Q2834">
        <v>27</v>
      </c>
      <c r="R2834">
        <v>30</v>
      </c>
      <c r="S2834">
        <v>96</v>
      </c>
      <c r="T2834" t="s">
        <v>16</v>
      </c>
      <c r="U2834" t="s">
        <v>16</v>
      </c>
    </row>
    <row r="2835" spans="1:21" x14ac:dyDescent="0.45">
      <c r="A2835" t="s">
        <v>2097</v>
      </c>
      <c r="B2835" t="s">
        <v>243</v>
      </c>
      <c r="C2835" t="s">
        <v>2098</v>
      </c>
      <c r="D2835" t="s">
        <v>2115</v>
      </c>
      <c r="E2835">
        <v>2013</v>
      </c>
      <c r="F2835">
        <v>2013</v>
      </c>
      <c r="G2835" t="s">
        <v>15</v>
      </c>
      <c r="H2835" t="s">
        <v>16</v>
      </c>
      <c r="I2835">
        <v>0</v>
      </c>
      <c r="J2835" t="s">
        <v>17</v>
      </c>
      <c r="K2835">
        <v>0</v>
      </c>
      <c r="L2835">
        <v>0</v>
      </c>
      <c r="M2835">
        <v>15</v>
      </c>
      <c r="N2835">
        <v>28</v>
      </c>
      <c r="O2835">
        <v>22</v>
      </c>
      <c r="P2835">
        <v>12</v>
      </c>
      <c r="Q2835">
        <v>1</v>
      </c>
      <c r="R2835">
        <v>25</v>
      </c>
      <c r="S2835">
        <v>93</v>
      </c>
      <c r="T2835" t="s">
        <v>16</v>
      </c>
      <c r="U2835" t="s">
        <v>16</v>
      </c>
    </row>
    <row r="2836" spans="1:21" x14ac:dyDescent="0.45">
      <c r="A2836" t="s">
        <v>2097</v>
      </c>
      <c r="B2836" t="s">
        <v>243</v>
      </c>
      <c r="C2836" t="s">
        <v>2099</v>
      </c>
      <c r="D2836" t="s">
        <v>2116</v>
      </c>
      <c r="E2836">
        <v>2013</v>
      </c>
      <c r="F2836">
        <v>2013</v>
      </c>
      <c r="G2836" t="s">
        <v>15</v>
      </c>
      <c r="H2836" t="s">
        <v>16</v>
      </c>
      <c r="I2836">
        <v>0</v>
      </c>
      <c r="J2836" t="s">
        <v>17</v>
      </c>
      <c r="K2836">
        <v>0</v>
      </c>
      <c r="L2836">
        <v>0</v>
      </c>
      <c r="M2836">
        <v>15</v>
      </c>
      <c r="N2836">
        <v>28</v>
      </c>
      <c r="O2836">
        <v>22</v>
      </c>
      <c r="P2836">
        <v>12</v>
      </c>
      <c r="Q2836">
        <v>1</v>
      </c>
      <c r="R2836">
        <v>25</v>
      </c>
      <c r="S2836">
        <v>93</v>
      </c>
      <c r="T2836" t="s">
        <v>16</v>
      </c>
      <c r="U2836" t="s">
        <v>16</v>
      </c>
    </row>
    <row r="2837" spans="1:21" x14ac:dyDescent="0.45">
      <c r="A2837" t="s">
        <v>2097</v>
      </c>
      <c r="B2837" t="s">
        <v>243</v>
      </c>
      <c r="C2837" t="s">
        <v>2100</v>
      </c>
      <c r="D2837" t="s">
        <v>2117</v>
      </c>
      <c r="E2837">
        <v>2013</v>
      </c>
      <c r="F2837">
        <v>2013</v>
      </c>
      <c r="G2837" t="s">
        <v>15</v>
      </c>
      <c r="H2837" t="s">
        <v>16</v>
      </c>
      <c r="I2837">
        <v>0</v>
      </c>
      <c r="J2837" t="s">
        <v>17</v>
      </c>
      <c r="K2837">
        <v>0</v>
      </c>
      <c r="L2837">
        <v>0</v>
      </c>
      <c r="M2837">
        <v>15</v>
      </c>
      <c r="N2837">
        <v>28</v>
      </c>
      <c r="O2837">
        <v>22</v>
      </c>
      <c r="P2837">
        <v>12</v>
      </c>
      <c r="Q2837">
        <v>1</v>
      </c>
      <c r="R2837">
        <v>25</v>
      </c>
      <c r="S2837">
        <v>96</v>
      </c>
      <c r="T2837" t="s">
        <v>16</v>
      </c>
      <c r="U2837" t="s">
        <v>16</v>
      </c>
    </row>
    <row r="2838" spans="1:21" x14ac:dyDescent="0.45">
      <c r="A2838" t="s">
        <v>2097</v>
      </c>
      <c r="B2838" t="s">
        <v>243</v>
      </c>
      <c r="C2838" t="s">
        <v>2101</v>
      </c>
      <c r="D2838" t="s">
        <v>2118</v>
      </c>
      <c r="E2838">
        <v>2013</v>
      </c>
      <c r="F2838">
        <v>2013</v>
      </c>
      <c r="G2838" t="s">
        <v>15</v>
      </c>
      <c r="H2838" t="s">
        <v>16</v>
      </c>
      <c r="I2838">
        <v>0</v>
      </c>
      <c r="J2838" t="s">
        <v>17</v>
      </c>
      <c r="K2838">
        <v>0</v>
      </c>
      <c r="L2838">
        <v>0</v>
      </c>
      <c r="M2838">
        <v>15</v>
      </c>
      <c r="N2838">
        <v>28</v>
      </c>
      <c r="O2838">
        <v>22</v>
      </c>
      <c r="P2838">
        <v>12</v>
      </c>
      <c r="Q2838">
        <v>1</v>
      </c>
      <c r="R2838">
        <v>25</v>
      </c>
      <c r="S2838">
        <v>93</v>
      </c>
      <c r="T2838" t="s">
        <v>16</v>
      </c>
      <c r="U2838" t="s">
        <v>16</v>
      </c>
    </row>
    <row r="2839" spans="1:21" x14ac:dyDescent="0.45">
      <c r="A2839" t="s">
        <v>2097</v>
      </c>
      <c r="B2839" t="s">
        <v>243</v>
      </c>
      <c r="C2839" t="s">
        <v>2102</v>
      </c>
      <c r="D2839" t="s">
        <v>2119</v>
      </c>
      <c r="E2839">
        <v>2013</v>
      </c>
      <c r="F2839">
        <v>2013</v>
      </c>
      <c r="G2839" t="s">
        <v>15</v>
      </c>
      <c r="H2839" t="s">
        <v>16</v>
      </c>
      <c r="I2839">
        <v>0</v>
      </c>
      <c r="J2839" t="s">
        <v>17</v>
      </c>
      <c r="K2839">
        <v>0</v>
      </c>
      <c r="L2839">
        <v>0</v>
      </c>
      <c r="M2839">
        <v>15</v>
      </c>
      <c r="N2839">
        <v>28</v>
      </c>
      <c r="O2839">
        <v>22</v>
      </c>
      <c r="P2839">
        <v>12</v>
      </c>
      <c r="Q2839">
        <v>1</v>
      </c>
      <c r="R2839">
        <v>25</v>
      </c>
      <c r="S2839">
        <v>97</v>
      </c>
      <c r="T2839" t="s">
        <v>16</v>
      </c>
      <c r="U2839" t="s">
        <v>16</v>
      </c>
    </row>
    <row r="2840" spans="1:21" x14ac:dyDescent="0.45">
      <c r="A2840" t="s">
        <v>2097</v>
      </c>
      <c r="B2840" t="s">
        <v>243</v>
      </c>
      <c r="C2840" t="s">
        <v>2103</v>
      </c>
      <c r="D2840" t="s">
        <v>2120</v>
      </c>
      <c r="E2840">
        <v>2013</v>
      </c>
      <c r="F2840">
        <v>2013</v>
      </c>
      <c r="G2840" t="s">
        <v>15</v>
      </c>
      <c r="H2840" t="s">
        <v>16</v>
      </c>
      <c r="I2840">
        <v>0</v>
      </c>
      <c r="J2840" t="s">
        <v>17</v>
      </c>
      <c r="K2840">
        <v>0</v>
      </c>
      <c r="L2840">
        <v>0</v>
      </c>
      <c r="M2840">
        <v>15</v>
      </c>
      <c r="N2840">
        <v>28</v>
      </c>
      <c r="O2840">
        <v>22</v>
      </c>
      <c r="P2840">
        <v>12</v>
      </c>
      <c r="Q2840">
        <v>1</v>
      </c>
      <c r="R2840">
        <v>25</v>
      </c>
      <c r="S2840">
        <v>84</v>
      </c>
      <c r="T2840" t="s">
        <v>16</v>
      </c>
      <c r="U2840" t="s">
        <v>16</v>
      </c>
    </row>
    <row r="2841" spans="1:21" x14ac:dyDescent="0.45">
      <c r="A2841" t="s">
        <v>2097</v>
      </c>
      <c r="B2841" t="s">
        <v>243</v>
      </c>
      <c r="C2841" t="s">
        <v>2104</v>
      </c>
      <c r="D2841" t="s">
        <v>2121</v>
      </c>
      <c r="E2841">
        <v>2013</v>
      </c>
      <c r="F2841">
        <v>2013</v>
      </c>
      <c r="G2841" t="s">
        <v>15</v>
      </c>
      <c r="H2841" t="s">
        <v>16</v>
      </c>
      <c r="I2841">
        <v>0</v>
      </c>
      <c r="J2841" t="s">
        <v>17</v>
      </c>
      <c r="K2841">
        <v>0</v>
      </c>
      <c r="L2841">
        <v>0</v>
      </c>
      <c r="M2841">
        <v>15</v>
      </c>
      <c r="N2841">
        <v>28</v>
      </c>
      <c r="O2841">
        <v>22</v>
      </c>
      <c r="P2841">
        <v>12</v>
      </c>
      <c r="Q2841">
        <v>1</v>
      </c>
      <c r="R2841">
        <v>25</v>
      </c>
      <c r="S2841">
        <v>84</v>
      </c>
      <c r="T2841" t="s">
        <v>16</v>
      </c>
      <c r="U2841" t="s">
        <v>16</v>
      </c>
    </row>
    <row r="2842" spans="1:21" x14ac:dyDescent="0.45">
      <c r="A2842" t="s">
        <v>2097</v>
      </c>
      <c r="B2842" t="s">
        <v>243</v>
      </c>
      <c r="C2842" t="s">
        <v>2105</v>
      </c>
      <c r="D2842" t="s">
        <v>2122</v>
      </c>
      <c r="E2842">
        <v>2013</v>
      </c>
      <c r="F2842">
        <v>2013</v>
      </c>
      <c r="G2842" t="s">
        <v>15</v>
      </c>
      <c r="H2842" t="s">
        <v>16</v>
      </c>
      <c r="I2842">
        <v>0</v>
      </c>
      <c r="J2842" t="s">
        <v>17</v>
      </c>
      <c r="K2842">
        <v>0</v>
      </c>
      <c r="L2842">
        <v>0</v>
      </c>
      <c r="M2842">
        <v>15</v>
      </c>
      <c r="N2842">
        <v>28</v>
      </c>
      <c r="O2842">
        <v>22</v>
      </c>
      <c r="P2842">
        <v>12</v>
      </c>
      <c r="Q2842">
        <v>1</v>
      </c>
      <c r="R2842">
        <v>25</v>
      </c>
      <c r="S2842">
        <v>100</v>
      </c>
      <c r="T2842" t="s">
        <v>16</v>
      </c>
      <c r="U2842" t="s">
        <v>16</v>
      </c>
    </row>
    <row r="2843" spans="1:21" x14ac:dyDescent="0.45">
      <c r="A2843" t="s">
        <v>2097</v>
      </c>
      <c r="B2843" t="s">
        <v>243</v>
      </c>
      <c r="C2843" t="s">
        <v>2106</v>
      </c>
      <c r="D2843" t="s">
        <v>2123</v>
      </c>
      <c r="E2843">
        <v>2013</v>
      </c>
      <c r="F2843">
        <v>2013</v>
      </c>
      <c r="G2843" t="s">
        <v>15</v>
      </c>
      <c r="H2843" t="s">
        <v>16</v>
      </c>
      <c r="I2843">
        <v>0</v>
      </c>
      <c r="J2843" t="s">
        <v>17</v>
      </c>
      <c r="K2843">
        <v>0</v>
      </c>
      <c r="L2843">
        <v>0</v>
      </c>
      <c r="M2843">
        <v>15</v>
      </c>
      <c r="N2843">
        <v>28</v>
      </c>
      <c r="O2843">
        <v>22</v>
      </c>
      <c r="P2843">
        <v>12</v>
      </c>
      <c r="Q2843">
        <v>1</v>
      </c>
      <c r="R2843">
        <v>25</v>
      </c>
      <c r="S2843">
        <v>93</v>
      </c>
      <c r="T2843" t="s">
        <v>16</v>
      </c>
      <c r="U2843" t="s">
        <v>16</v>
      </c>
    </row>
    <row r="2844" spans="1:21" x14ac:dyDescent="0.45">
      <c r="A2844" t="s">
        <v>2097</v>
      </c>
      <c r="B2844" t="s">
        <v>243</v>
      </c>
      <c r="C2844" t="s">
        <v>2107</v>
      </c>
      <c r="D2844" t="s">
        <v>2124</v>
      </c>
      <c r="E2844">
        <v>2013</v>
      </c>
      <c r="F2844">
        <v>2013</v>
      </c>
      <c r="G2844" t="s">
        <v>15</v>
      </c>
      <c r="H2844" t="s">
        <v>16</v>
      </c>
      <c r="I2844">
        <v>0</v>
      </c>
      <c r="J2844" t="s">
        <v>17</v>
      </c>
      <c r="K2844">
        <v>0</v>
      </c>
      <c r="L2844">
        <v>0</v>
      </c>
      <c r="M2844">
        <v>15</v>
      </c>
      <c r="N2844">
        <v>28</v>
      </c>
      <c r="O2844">
        <v>22</v>
      </c>
      <c r="P2844">
        <v>12</v>
      </c>
      <c r="Q2844">
        <v>1</v>
      </c>
      <c r="R2844">
        <v>25</v>
      </c>
      <c r="S2844">
        <v>94</v>
      </c>
      <c r="T2844" t="s">
        <v>16</v>
      </c>
      <c r="U2844" t="s">
        <v>16</v>
      </c>
    </row>
    <row r="2845" spans="1:21" x14ac:dyDescent="0.45">
      <c r="A2845" t="s">
        <v>2097</v>
      </c>
      <c r="B2845" t="s">
        <v>243</v>
      </c>
      <c r="C2845" t="s">
        <v>2108</v>
      </c>
      <c r="D2845" t="s">
        <v>2125</v>
      </c>
      <c r="E2845">
        <v>2013</v>
      </c>
      <c r="F2845">
        <v>2013</v>
      </c>
      <c r="G2845" t="s">
        <v>15</v>
      </c>
      <c r="H2845" t="s">
        <v>16</v>
      </c>
      <c r="I2845">
        <v>0</v>
      </c>
      <c r="J2845" t="s">
        <v>17</v>
      </c>
      <c r="K2845">
        <v>0</v>
      </c>
      <c r="L2845">
        <v>0</v>
      </c>
      <c r="M2845">
        <v>15</v>
      </c>
      <c r="N2845">
        <v>28</v>
      </c>
      <c r="O2845">
        <v>22</v>
      </c>
      <c r="P2845">
        <v>12</v>
      </c>
      <c r="Q2845">
        <v>1</v>
      </c>
      <c r="R2845">
        <v>25</v>
      </c>
      <c r="S2845">
        <v>89</v>
      </c>
      <c r="T2845" t="s">
        <v>16</v>
      </c>
      <c r="U2845" t="s">
        <v>16</v>
      </c>
    </row>
    <row r="2846" spans="1:21" x14ac:dyDescent="0.45">
      <c r="A2846" t="s">
        <v>2097</v>
      </c>
      <c r="B2846" t="s">
        <v>243</v>
      </c>
      <c r="C2846" t="s">
        <v>2109</v>
      </c>
      <c r="D2846" t="s">
        <v>2126</v>
      </c>
      <c r="E2846">
        <v>2013</v>
      </c>
      <c r="F2846">
        <v>2013</v>
      </c>
      <c r="G2846" t="s">
        <v>15</v>
      </c>
      <c r="H2846" t="s">
        <v>16</v>
      </c>
      <c r="I2846">
        <v>0</v>
      </c>
      <c r="J2846" t="s">
        <v>17</v>
      </c>
      <c r="K2846">
        <v>0</v>
      </c>
      <c r="L2846">
        <v>0</v>
      </c>
      <c r="M2846">
        <v>15</v>
      </c>
      <c r="N2846">
        <v>28</v>
      </c>
      <c r="O2846">
        <v>22</v>
      </c>
      <c r="P2846">
        <v>12</v>
      </c>
      <c r="Q2846">
        <v>1</v>
      </c>
      <c r="R2846">
        <v>25</v>
      </c>
      <c r="S2846">
        <v>95</v>
      </c>
      <c r="T2846" t="s">
        <v>16</v>
      </c>
      <c r="U2846" t="s">
        <v>16</v>
      </c>
    </row>
    <row r="2847" spans="1:21" x14ac:dyDescent="0.45">
      <c r="A2847" t="s">
        <v>2097</v>
      </c>
      <c r="B2847" t="s">
        <v>243</v>
      </c>
      <c r="C2847" t="s">
        <v>2110</v>
      </c>
      <c r="D2847" t="s">
        <v>2127</v>
      </c>
      <c r="E2847">
        <v>2013</v>
      </c>
      <c r="F2847">
        <v>2013</v>
      </c>
      <c r="G2847" t="s">
        <v>15</v>
      </c>
      <c r="H2847" t="s">
        <v>16</v>
      </c>
      <c r="I2847">
        <v>0</v>
      </c>
      <c r="J2847" t="s">
        <v>17</v>
      </c>
      <c r="K2847">
        <v>0</v>
      </c>
      <c r="L2847">
        <v>0</v>
      </c>
      <c r="M2847">
        <v>15</v>
      </c>
      <c r="N2847">
        <v>28</v>
      </c>
      <c r="O2847">
        <v>22</v>
      </c>
      <c r="P2847">
        <v>12</v>
      </c>
      <c r="Q2847">
        <v>1</v>
      </c>
      <c r="R2847">
        <v>25</v>
      </c>
      <c r="S2847">
        <v>80</v>
      </c>
      <c r="T2847" t="s">
        <v>16</v>
      </c>
      <c r="U2847" t="s">
        <v>16</v>
      </c>
    </row>
    <row r="2848" spans="1:21" x14ac:dyDescent="0.45">
      <c r="A2848" t="s">
        <v>2097</v>
      </c>
      <c r="B2848" t="s">
        <v>243</v>
      </c>
      <c r="C2848" t="s">
        <v>2111</v>
      </c>
      <c r="D2848" t="s">
        <v>2128</v>
      </c>
      <c r="E2848">
        <v>2013</v>
      </c>
      <c r="F2848">
        <v>2013</v>
      </c>
      <c r="G2848" t="s">
        <v>15</v>
      </c>
      <c r="H2848" t="s">
        <v>16</v>
      </c>
      <c r="I2848">
        <v>0</v>
      </c>
      <c r="J2848" t="s">
        <v>17</v>
      </c>
      <c r="K2848">
        <v>0</v>
      </c>
      <c r="L2848">
        <v>0</v>
      </c>
      <c r="M2848">
        <v>15</v>
      </c>
      <c r="N2848">
        <v>28</v>
      </c>
      <c r="O2848">
        <v>22</v>
      </c>
      <c r="P2848">
        <v>12</v>
      </c>
      <c r="Q2848">
        <v>1</v>
      </c>
      <c r="R2848">
        <v>25</v>
      </c>
      <c r="S2848">
        <v>89</v>
      </c>
      <c r="T2848" t="s">
        <v>16</v>
      </c>
      <c r="U2848" t="s">
        <v>16</v>
      </c>
    </row>
    <row r="2849" spans="1:21" x14ac:dyDescent="0.45">
      <c r="A2849" t="s">
        <v>2097</v>
      </c>
      <c r="B2849" t="s">
        <v>243</v>
      </c>
      <c r="C2849" t="s">
        <v>2112</v>
      </c>
      <c r="D2849" t="s">
        <v>2129</v>
      </c>
      <c r="E2849">
        <v>2013</v>
      </c>
      <c r="F2849">
        <v>2013</v>
      </c>
      <c r="G2849" t="s">
        <v>15</v>
      </c>
      <c r="H2849" t="s">
        <v>16</v>
      </c>
      <c r="I2849">
        <v>0</v>
      </c>
      <c r="J2849" t="s">
        <v>17</v>
      </c>
      <c r="K2849">
        <v>0</v>
      </c>
      <c r="L2849">
        <v>0</v>
      </c>
      <c r="M2849">
        <v>15</v>
      </c>
      <c r="N2849">
        <v>28</v>
      </c>
      <c r="O2849">
        <v>22</v>
      </c>
      <c r="P2849">
        <v>12</v>
      </c>
      <c r="Q2849">
        <v>1</v>
      </c>
      <c r="R2849">
        <v>25</v>
      </c>
      <c r="S2849">
        <v>99</v>
      </c>
      <c r="T2849" t="s">
        <v>16</v>
      </c>
      <c r="U2849" t="s">
        <v>16</v>
      </c>
    </row>
    <row r="2850" spans="1:21" x14ac:dyDescent="0.45">
      <c r="A2850" t="s">
        <v>2097</v>
      </c>
      <c r="B2850" t="s">
        <v>243</v>
      </c>
      <c r="C2850" t="s">
        <v>2113</v>
      </c>
      <c r="D2850" t="s">
        <v>2129</v>
      </c>
      <c r="E2850">
        <v>2013</v>
      </c>
      <c r="F2850">
        <v>2013</v>
      </c>
      <c r="G2850" t="s">
        <v>15</v>
      </c>
      <c r="H2850" t="s">
        <v>16</v>
      </c>
      <c r="I2850">
        <v>0</v>
      </c>
      <c r="J2850" t="s">
        <v>17</v>
      </c>
      <c r="K2850">
        <v>0</v>
      </c>
      <c r="L2850">
        <v>0</v>
      </c>
      <c r="M2850">
        <v>15</v>
      </c>
      <c r="N2850">
        <v>28</v>
      </c>
      <c r="O2850">
        <v>22</v>
      </c>
      <c r="P2850">
        <v>12</v>
      </c>
      <c r="Q2850">
        <v>1</v>
      </c>
      <c r="R2850">
        <v>25</v>
      </c>
      <c r="S2850">
        <v>94</v>
      </c>
      <c r="T2850" t="s">
        <v>16</v>
      </c>
      <c r="U2850" t="s">
        <v>16</v>
      </c>
    </row>
    <row r="2851" spans="1:21" x14ac:dyDescent="0.45">
      <c r="A2851" t="s">
        <v>2097</v>
      </c>
      <c r="B2851" t="s">
        <v>243</v>
      </c>
      <c r="C2851" t="s">
        <v>2114</v>
      </c>
      <c r="D2851" t="s">
        <v>2130</v>
      </c>
      <c r="E2851">
        <v>2013</v>
      </c>
      <c r="F2851">
        <v>2013</v>
      </c>
      <c r="G2851" t="s">
        <v>15</v>
      </c>
      <c r="H2851" t="s">
        <v>16</v>
      </c>
      <c r="I2851">
        <v>0</v>
      </c>
      <c r="J2851" t="s">
        <v>17</v>
      </c>
      <c r="K2851">
        <v>0</v>
      </c>
      <c r="L2851">
        <v>0</v>
      </c>
      <c r="M2851">
        <v>15</v>
      </c>
      <c r="N2851">
        <v>28</v>
      </c>
      <c r="O2851">
        <v>22</v>
      </c>
      <c r="P2851">
        <v>12</v>
      </c>
      <c r="Q2851">
        <v>1</v>
      </c>
      <c r="R2851">
        <v>25</v>
      </c>
      <c r="S2851">
        <v>88</v>
      </c>
      <c r="T2851" t="s">
        <v>16</v>
      </c>
      <c r="U2851" t="s">
        <v>16</v>
      </c>
    </row>
    <row r="2852" spans="1:21" x14ac:dyDescent="0.45">
      <c r="A2852" t="s">
        <v>2131</v>
      </c>
      <c r="B2852" t="s">
        <v>561</v>
      </c>
      <c r="C2852" t="s">
        <v>2132</v>
      </c>
      <c r="D2852" t="s">
        <v>2133</v>
      </c>
      <c r="E2852">
        <v>2011</v>
      </c>
      <c r="F2852">
        <v>2011</v>
      </c>
      <c r="G2852" t="s">
        <v>15</v>
      </c>
      <c r="H2852">
        <v>4</v>
      </c>
      <c r="I2852">
        <v>28</v>
      </c>
      <c r="J2852" t="s">
        <v>17</v>
      </c>
      <c r="K2852">
        <v>0</v>
      </c>
      <c r="L2852">
        <v>0</v>
      </c>
      <c r="M2852">
        <v>21</v>
      </c>
      <c r="N2852">
        <v>13</v>
      </c>
      <c r="O2852">
        <v>13</v>
      </c>
      <c r="P2852" t="s">
        <v>16</v>
      </c>
      <c r="Q2852">
        <v>4</v>
      </c>
      <c r="R2852">
        <v>20</v>
      </c>
      <c r="S2852">
        <v>12</v>
      </c>
      <c r="T2852" t="s">
        <v>16</v>
      </c>
      <c r="U2852" t="s">
        <v>16</v>
      </c>
    </row>
    <row r="2853" spans="1:21" x14ac:dyDescent="0.45">
      <c r="A2853" t="s">
        <v>2131</v>
      </c>
      <c r="B2853" t="s">
        <v>561</v>
      </c>
      <c r="C2853" t="s">
        <v>2132</v>
      </c>
      <c r="D2853" t="s">
        <v>2133</v>
      </c>
      <c r="E2853">
        <v>2011</v>
      </c>
      <c r="F2853">
        <v>2011</v>
      </c>
      <c r="G2853" t="s">
        <v>15</v>
      </c>
      <c r="H2853">
        <v>4</v>
      </c>
      <c r="I2853">
        <v>56</v>
      </c>
      <c r="J2853" t="s">
        <v>17</v>
      </c>
      <c r="K2853">
        <v>0</v>
      </c>
      <c r="L2853">
        <v>0</v>
      </c>
      <c r="M2853">
        <v>21</v>
      </c>
      <c r="N2853">
        <v>13</v>
      </c>
      <c r="O2853">
        <v>13</v>
      </c>
      <c r="P2853" t="s">
        <v>16</v>
      </c>
      <c r="Q2853">
        <v>4</v>
      </c>
      <c r="R2853">
        <v>20</v>
      </c>
      <c r="S2853">
        <v>35</v>
      </c>
      <c r="T2853" t="s">
        <v>16</v>
      </c>
      <c r="U2853" t="s">
        <v>16</v>
      </c>
    </row>
    <row r="2854" spans="1:21" x14ac:dyDescent="0.45">
      <c r="A2854" t="s">
        <v>2134</v>
      </c>
      <c r="B2854" t="s">
        <v>2135</v>
      </c>
      <c r="C2854" t="s">
        <v>2136</v>
      </c>
      <c r="D2854" t="s">
        <v>2137</v>
      </c>
      <c r="E2854">
        <v>2013</v>
      </c>
      <c r="F2854">
        <v>2013</v>
      </c>
      <c r="G2854" t="s">
        <v>15</v>
      </c>
      <c r="H2854" t="s">
        <v>16</v>
      </c>
      <c r="I2854">
        <v>0</v>
      </c>
      <c r="J2854" t="s">
        <v>17</v>
      </c>
      <c r="K2854">
        <v>0</v>
      </c>
      <c r="L2854">
        <v>0</v>
      </c>
      <c r="M2854">
        <v>147</v>
      </c>
      <c r="N2854">
        <v>23.4</v>
      </c>
      <c r="O2854">
        <v>14.1</v>
      </c>
      <c r="P2854" t="s">
        <v>16</v>
      </c>
      <c r="Q2854">
        <v>3</v>
      </c>
      <c r="R2854">
        <v>50</v>
      </c>
      <c r="S2854">
        <v>73</v>
      </c>
      <c r="T2854" t="s">
        <v>16</v>
      </c>
      <c r="U2854" t="s">
        <v>16</v>
      </c>
    </row>
    <row r="2855" spans="1:21" x14ac:dyDescent="0.45">
      <c r="A2855" t="s">
        <v>2134</v>
      </c>
      <c r="B2855" t="s">
        <v>2135</v>
      </c>
      <c r="C2855" t="s">
        <v>2136</v>
      </c>
      <c r="D2855" t="s">
        <v>2137</v>
      </c>
      <c r="E2855">
        <v>2013</v>
      </c>
      <c r="F2855">
        <v>2013</v>
      </c>
      <c r="G2855" t="s">
        <v>15</v>
      </c>
      <c r="H2855" t="s">
        <v>16</v>
      </c>
      <c r="I2855">
        <v>0</v>
      </c>
      <c r="J2855" t="s">
        <v>17</v>
      </c>
      <c r="K2855">
        <v>0</v>
      </c>
      <c r="L2855">
        <v>0</v>
      </c>
      <c r="M2855">
        <v>147</v>
      </c>
      <c r="N2855">
        <v>15.9</v>
      </c>
      <c r="O2855">
        <v>7.9</v>
      </c>
      <c r="P2855" t="s">
        <v>16</v>
      </c>
      <c r="Q2855">
        <v>3</v>
      </c>
      <c r="R2855">
        <v>50</v>
      </c>
      <c r="S2855">
        <v>45</v>
      </c>
      <c r="T2855" t="s">
        <v>16</v>
      </c>
      <c r="U2855" t="s">
        <v>16</v>
      </c>
    </row>
    <row r="2856" spans="1:21" x14ac:dyDescent="0.45">
      <c r="A2856" t="s">
        <v>2134</v>
      </c>
      <c r="B2856" t="s">
        <v>2135</v>
      </c>
      <c r="C2856" t="s">
        <v>2136</v>
      </c>
      <c r="D2856" t="s">
        <v>2137</v>
      </c>
      <c r="E2856">
        <v>2013</v>
      </c>
      <c r="F2856">
        <v>2013</v>
      </c>
      <c r="G2856" t="s">
        <v>15</v>
      </c>
      <c r="H2856" t="s">
        <v>16</v>
      </c>
      <c r="I2856">
        <v>0</v>
      </c>
      <c r="J2856" t="s">
        <v>17</v>
      </c>
      <c r="K2856">
        <v>0</v>
      </c>
      <c r="L2856">
        <v>0</v>
      </c>
      <c r="M2856">
        <v>147</v>
      </c>
      <c r="N2856">
        <v>5</v>
      </c>
      <c r="O2856">
        <v>5</v>
      </c>
      <c r="P2856" t="s">
        <v>16</v>
      </c>
      <c r="Q2856">
        <v>3</v>
      </c>
      <c r="R2856">
        <v>50</v>
      </c>
      <c r="S2856">
        <v>0</v>
      </c>
      <c r="T2856" t="s">
        <v>16</v>
      </c>
      <c r="U2856" t="s">
        <v>16</v>
      </c>
    </row>
    <row r="2857" spans="1:21" x14ac:dyDescent="0.45">
      <c r="A2857" t="s">
        <v>2138</v>
      </c>
      <c r="B2857" t="s">
        <v>2139</v>
      </c>
      <c r="C2857" t="s">
        <v>2140</v>
      </c>
      <c r="D2857" t="s">
        <v>2141</v>
      </c>
      <c r="E2857">
        <v>2010</v>
      </c>
      <c r="F2857">
        <v>2010</v>
      </c>
      <c r="G2857" t="s">
        <v>15</v>
      </c>
      <c r="H2857" t="s">
        <v>16</v>
      </c>
      <c r="I2857">
        <v>0</v>
      </c>
      <c r="J2857" t="s">
        <v>17</v>
      </c>
      <c r="K2857">
        <v>0</v>
      </c>
      <c r="L2857">
        <v>0</v>
      </c>
      <c r="M2857">
        <v>30</v>
      </c>
      <c r="N2857">
        <v>30</v>
      </c>
      <c r="O2857">
        <v>30</v>
      </c>
      <c r="P2857">
        <v>12</v>
      </c>
      <c r="Q2857">
        <v>4</v>
      </c>
      <c r="R2857">
        <v>50</v>
      </c>
      <c r="S2857">
        <v>0</v>
      </c>
      <c r="T2857" t="s">
        <v>16</v>
      </c>
      <c r="U2857" t="s">
        <v>16</v>
      </c>
    </row>
    <row r="2858" spans="1:21" x14ac:dyDescent="0.45">
      <c r="A2858" t="s">
        <v>2138</v>
      </c>
      <c r="B2858" t="s">
        <v>2139</v>
      </c>
      <c r="C2858" t="s">
        <v>2140</v>
      </c>
      <c r="D2858" t="s">
        <v>2141</v>
      </c>
      <c r="E2858">
        <v>2010</v>
      </c>
      <c r="F2858">
        <v>2010</v>
      </c>
      <c r="G2858" t="s">
        <v>15</v>
      </c>
      <c r="H2858" t="s">
        <v>16</v>
      </c>
      <c r="I2858">
        <v>0</v>
      </c>
      <c r="J2858" t="s">
        <v>17</v>
      </c>
      <c r="K2858">
        <v>0</v>
      </c>
      <c r="L2858">
        <v>0</v>
      </c>
      <c r="M2858">
        <v>30</v>
      </c>
      <c r="N2858">
        <v>25</v>
      </c>
      <c r="O2858">
        <v>25</v>
      </c>
      <c r="P2858">
        <v>12</v>
      </c>
      <c r="Q2858">
        <v>4</v>
      </c>
      <c r="R2858">
        <v>50</v>
      </c>
      <c r="S2858">
        <v>0</v>
      </c>
      <c r="T2858" t="s">
        <v>16</v>
      </c>
      <c r="U2858" t="s">
        <v>16</v>
      </c>
    </row>
    <row r="2859" spans="1:21" x14ac:dyDescent="0.45">
      <c r="A2859" t="s">
        <v>2138</v>
      </c>
      <c r="B2859" t="s">
        <v>2139</v>
      </c>
      <c r="C2859" t="s">
        <v>2140</v>
      </c>
      <c r="D2859" t="s">
        <v>2141</v>
      </c>
      <c r="E2859">
        <v>2010</v>
      </c>
      <c r="F2859">
        <v>2010</v>
      </c>
      <c r="G2859" t="s">
        <v>15</v>
      </c>
      <c r="H2859" t="s">
        <v>16</v>
      </c>
      <c r="I2859">
        <v>0</v>
      </c>
      <c r="J2859" t="s">
        <v>17</v>
      </c>
      <c r="K2859">
        <v>0</v>
      </c>
      <c r="L2859">
        <v>0</v>
      </c>
      <c r="M2859">
        <v>30</v>
      </c>
      <c r="N2859">
        <v>20</v>
      </c>
      <c r="O2859">
        <v>20</v>
      </c>
      <c r="P2859">
        <v>12</v>
      </c>
      <c r="Q2859">
        <v>4</v>
      </c>
      <c r="R2859">
        <v>50</v>
      </c>
      <c r="S2859">
        <v>0</v>
      </c>
      <c r="T2859" t="s">
        <v>16</v>
      </c>
      <c r="U2859" t="s">
        <v>16</v>
      </c>
    </row>
    <row r="2860" spans="1:21" x14ac:dyDescent="0.45">
      <c r="A2860" t="s">
        <v>2138</v>
      </c>
      <c r="B2860" t="s">
        <v>2139</v>
      </c>
      <c r="C2860" t="s">
        <v>2140</v>
      </c>
      <c r="D2860" t="s">
        <v>2141</v>
      </c>
      <c r="E2860">
        <v>2010</v>
      </c>
      <c r="F2860">
        <v>2010</v>
      </c>
      <c r="G2860" t="s">
        <v>15</v>
      </c>
      <c r="H2860" t="s">
        <v>16</v>
      </c>
      <c r="I2860">
        <v>0</v>
      </c>
      <c r="J2860" t="s">
        <v>17</v>
      </c>
      <c r="K2860">
        <v>0</v>
      </c>
      <c r="L2860">
        <v>0</v>
      </c>
      <c r="M2860">
        <v>30</v>
      </c>
      <c r="N2860">
        <v>15</v>
      </c>
      <c r="O2860">
        <v>15</v>
      </c>
      <c r="P2860">
        <v>12</v>
      </c>
      <c r="Q2860">
        <v>4</v>
      </c>
      <c r="R2860">
        <v>50</v>
      </c>
      <c r="S2860">
        <v>0</v>
      </c>
      <c r="T2860" t="s">
        <v>16</v>
      </c>
      <c r="U2860" t="s">
        <v>16</v>
      </c>
    </row>
    <row r="2861" spans="1:21" x14ac:dyDescent="0.45">
      <c r="A2861" t="s">
        <v>2138</v>
      </c>
      <c r="B2861" t="s">
        <v>2139</v>
      </c>
      <c r="C2861" t="s">
        <v>2140</v>
      </c>
      <c r="D2861" t="s">
        <v>2141</v>
      </c>
      <c r="E2861">
        <v>2010</v>
      </c>
      <c r="F2861">
        <v>2010</v>
      </c>
      <c r="G2861" t="s">
        <v>15</v>
      </c>
      <c r="H2861" t="s">
        <v>16</v>
      </c>
      <c r="I2861">
        <v>0</v>
      </c>
      <c r="J2861" t="s">
        <v>17</v>
      </c>
      <c r="K2861">
        <v>0</v>
      </c>
      <c r="L2861">
        <v>0</v>
      </c>
      <c r="M2861">
        <v>30</v>
      </c>
      <c r="N2861">
        <v>30</v>
      </c>
      <c r="O2861">
        <v>20</v>
      </c>
      <c r="P2861">
        <v>12</v>
      </c>
      <c r="Q2861">
        <v>4</v>
      </c>
      <c r="R2861">
        <v>50</v>
      </c>
      <c r="S2861">
        <v>10</v>
      </c>
      <c r="T2861" t="s">
        <v>16</v>
      </c>
      <c r="U2861" t="s">
        <v>16</v>
      </c>
    </row>
    <row r="2862" spans="1:21" x14ac:dyDescent="0.45">
      <c r="A2862" t="s">
        <v>2138</v>
      </c>
      <c r="B2862" t="s">
        <v>2139</v>
      </c>
      <c r="C2862" t="s">
        <v>2140</v>
      </c>
      <c r="D2862" t="s">
        <v>2141</v>
      </c>
      <c r="E2862">
        <v>2010</v>
      </c>
      <c r="F2862">
        <v>2010</v>
      </c>
      <c r="G2862" t="s">
        <v>15</v>
      </c>
      <c r="H2862" t="s">
        <v>16</v>
      </c>
      <c r="I2862">
        <v>0</v>
      </c>
      <c r="J2862" t="s">
        <v>17</v>
      </c>
      <c r="K2862">
        <v>0</v>
      </c>
      <c r="L2862">
        <v>0</v>
      </c>
      <c r="M2862">
        <v>30</v>
      </c>
      <c r="N2862">
        <v>30</v>
      </c>
      <c r="O2862">
        <v>10</v>
      </c>
      <c r="P2862">
        <v>12</v>
      </c>
      <c r="Q2862">
        <v>4</v>
      </c>
      <c r="R2862">
        <v>50</v>
      </c>
      <c r="S2862">
        <v>0</v>
      </c>
      <c r="T2862" t="s">
        <v>16</v>
      </c>
      <c r="U2862" t="s">
        <v>16</v>
      </c>
    </row>
    <row r="2863" spans="1:21" x14ac:dyDescent="0.45">
      <c r="A2863" t="s">
        <v>2138</v>
      </c>
      <c r="B2863" t="s">
        <v>2139</v>
      </c>
      <c r="C2863" t="s">
        <v>2140</v>
      </c>
      <c r="D2863" t="s">
        <v>2141</v>
      </c>
      <c r="E2863">
        <v>2010</v>
      </c>
      <c r="F2863">
        <v>2010</v>
      </c>
      <c r="G2863" t="s">
        <v>15</v>
      </c>
      <c r="H2863" t="s">
        <v>16</v>
      </c>
      <c r="I2863">
        <v>0</v>
      </c>
      <c r="J2863" t="s">
        <v>17</v>
      </c>
      <c r="K2863">
        <v>0</v>
      </c>
      <c r="L2863">
        <v>0</v>
      </c>
      <c r="M2863">
        <v>30</v>
      </c>
      <c r="N2863">
        <v>25</v>
      </c>
      <c r="O2863">
        <v>15</v>
      </c>
      <c r="P2863">
        <v>12</v>
      </c>
      <c r="Q2863">
        <v>4</v>
      </c>
      <c r="R2863">
        <v>50</v>
      </c>
      <c r="S2863">
        <v>0</v>
      </c>
      <c r="T2863" t="s">
        <v>16</v>
      </c>
      <c r="U2863" t="s">
        <v>16</v>
      </c>
    </row>
    <row r="2864" spans="1:21" x14ac:dyDescent="0.45">
      <c r="A2864" t="s">
        <v>2138</v>
      </c>
      <c r="B2864" t="s">
        <v>2139</v>
      </c>
      <c r="C2864" t="s">
        <v>2140</v>
      </c>
      <c r="D2864" t="s">
        <v>2141</v>
      </c>
      <c r="E2864">
        <v>2010</v>
      </c>
      <c r="F2864">
        <v>2010</v>
      </c>
      <c r="G2864" t="s">
        <v>15</v>
      </c>
      <c r="H2864">
        <v>5</v>
      </c>
      <c r="I2864">
        <v>60</v>
      </c>
      <c r="J2864" t="s">
        <v>17</v>
      </c>
      <c r="K2864">
        <v>0</v>
      </c>
      <c r="L2864">
        <v>0</v>
      </c>
      <c r="M2864">
        <v>30</v>
      </c>
      <c r="N2864">
        <v>30</v>
      </c>
      <c r="O2864">
        <v>30</v>
      </c>
      <c r="P2864">
        <v>12</v>
      </c>
      <c r="Q2864">
        <v>4</v>
      </c>
      <c r="R2864">
        <v>50</v>
      </c>
      <c r="S2864">
        <v>30</v>
      </c>
      <c r="T2864" t="s">
        <v>16</v>
      </c>
      <c r="U2864" t="s">
        <v>16</v>
      </c>
    </row>
    <row r="2865" spans="1:21" x14ac:dyDescent="0.45">
      <c r="A2865" t="s">
        <v>2138</v>
      </c>
      <c r="B2865" t="s">
        <v>2139</v>
      </c>
      <c r="C2865" t="s">
        <v>2140</v>
      </c>
      <c r="D2865" t="s">
        <v>2141</v>
      </c>
      <c r="E2865">
        <v>2010</v>
      </c>
      <c r="F2865">
        <v>2010</v>
      </c>
      <c r="G2865" t="s">
        <v>15</v>
      </c>
      <c r="H2865">
        <v>5</v>
      </c>
      <c r="I2865">
        <v>60</v>
      </c>
      <c r="J2865" t="s">
        <v>17</v>
      </c>
      <c r="K2865">
        <v>0</v>
      </c>
      <c r="L2865">
        <v>0</v>
      </c>
      <c r="M2865">
        <v>30</v>
      </c>
      <c r="N2865">
        <v>25</v>
      </c>
      <c r="O2865">
        <v>25</v>
      </c>
      <c r="P2865">
        <v>12</v>
      </c>
      <c r="Q2865">
        <v>4</v>
      </c>
      <c r="R2865">
        <v>50</v>
      </c>
      <c r="S2865">
        <v>8</v>
      </c>
      <c r="T2865" t="s">
        <v>16</v>
      </c>
      <c r="U2865" t="s">
        <v>16</v>
      </c>
    </row>
    <row r="2866" spans="1:21" x14ac:dyDescent="0.45">
      <c r="A2866" t="s">
        <v>2138</v>
      </c>
      <c r="B2866" t="s">
        <v>2139</v>
      </c>
      <c r="C2866" t="s">
        <v>2140</v>
      </c>
      <c r="D2866" t="s">
        <v>2141</v>
      </c>
      <c r="E2866">
        <v>2010</v>
      </c>
      <c r="F2866">
        <v>2010</v>
      </c>
      <c r="G2866" t="s">
        <v>15</v>
      </c>
      <c r="H2866">
        <v>5</v>
      </c>
      <c r="I2866">
        <v>60</v>
      </c>
      <c r="J2866" t="s">
        <v>17</v>
      </c>
      <c r="K2866">
        <v>0</v>
      </c>
      <c r="L2866">
        <v>0</v>
      </c>
      <c r="M2866">
        <v>30</v>
      </c>
      <c r="N2866">
        <v>20</v>
      </c>
      <c r="O2866">
        <v>20</v>
      </c>
      <c r="P2866">
        <v>12</v>
      </c>
      <c r="Q2866">
        <v>4</v>
      </c>
      <c r="R2866">
        <v>50</v>
      </c>
      <c r="S2866">
        <v>0</v>
      </c>
      <c r="T2866" t="s">
        <v>16</v>
      </c>
      <c r="U2866" t="s">
        <v>16</v>
      </c>
    </row>
    <row r="2867" spans="1:21" x14ac:dyDescent="0.45">
      <c r="A2867" t="s">
        <v>2138</v>
      </c>
      <c r="B2867" t="s">
        <v>2139</v>
      </c>
      <c r="C2867" t="s">
        <v>2140</v>
      </c>
      <c r="D2867" t="s">
        <v>2141</v>
      </c>
      <c r="E2867">
        <v>2010</v>
      </c>
      <c r="F2867">
        <v>2010</v>
      </c>
      <c r="G2867" t="s">
        <v>15</v>
      </c>
      <c r="H2867">
        <v>5</v>
      </c>
      <c r="I2867">
        <v>60</v>
      </c>
      <c r="J2867" t="s">
        <v>17</v>
      </c>
      <c r="K2867">
        <v>0</v>
      </c>
      <c r="L2867">
        <v>0</v>
      </c>
      <c r="M2867">
        <v>30</v>
      </c>
      <c r="N2867">
        <v>15</v>
      </c>
      <c r="O2867">
        <v>15</v>
      </c>
      <c r="P2867">
        <v>12</v>
      </c>
      <c r="Q2867">
        <v>4</v>
      </c>
      <c r="R2867">
        <v>50</v>
      </c>
      <c r="S2867">
        <v>0</v>
      </c>
      <c r="T2867" t="s">
        <v>16</v>
      </c>
      <c r="U2867" t="s">
        <v>16</v>
      </c>
    </row>
    <row r="2868" spans="1:21" x14ac:dyDescent="0.45">
      <c r="A2868" t="s">
        <v>2138</v>
      </c>
      <c r="B2868" t="s">
        <v>2139</v>
      </c>
      <c r="C2868" t="s">
        <v>2140</v>
      </c>
      <c r="D2868" t="s">
        <v>2141</v>
      </c>
      <c r="E2868">
        <v>2010</v>
      </c>
      <c r="F2868">
        <v>2010</v>
      </c>
      <c r="G2868" t="s">
        <v>15</v>
      </c>
      <c r="H2868">
        <v>5</v>
      </c>
      <c r="I2868">
        <v>60</v>
      </c>
      <c r="J2868" t="s">
        <v>17</v>
      </c>
      <c r="K2868">
        <v>0</v>
      </c>
      <c r="L2868">
        <v>0</v>
      </c>
      <c r="M2868">
        <v>30</v>
      </c>
      <c r="N2868">
        <v>30</v>
      </c>
      <c r="O2868">
        <v>20</v>
      </c>
      <c r="P2868">
        <v>12</v>
      </c>
      <c r="Q2868">
        <v>4</v>
      </c>
      <c r="R2868">
        <v>50</v>
      </c>
      <c r="S2868">
        <v>90</v>
      </c>
      <c r="T2868" t="s">
        <v>16</v>
      </c>
      <c r="U2868" t="s">
        <v>16</v>
      </c>
    </row>
    <row r="2869" spans="1:21" x14ac:dyDescent="0.45">
      <c r="A2869" t="s">
        <v>2138</v>
      </c>
      <c r="B2869" t="s">
        <v>2139</v>
      </c>
      <c r="C2869" t="s">
        <v>2140</v>
      </c>
      <c r="D2869" t="s">
        <v>2141</v>
      </c>
      <c r="E2869">
        <v>2010</v>
      </c>
      <c r="F2869">
        <v>2010</v>
      </c>
      <c r="G2869" t="s">
        <v>15</v>
      </c>
      <c r="H2869">
        <v>5</v>
      </c>
      <c r="I2869">
        <v>60</v>
      </c>
      <c r="J2869" t="s">
        <v>17</v>
      </c>
      <c r="K2869">
        <v>0</v>
      </c>
      <c r="L2869">
        <v>0</v>
      </c>
      <c r="M2869">
        <v>30</v>
      </c>
      <c r="N2869">
        <v>30</v>
      </c>
      <c r="O2869">
        <v>10</v>
      </c>
      <c r="P2869">
        <v>12</v>
      </c>
      <c r="Q2869">
        <v>4</v>
      </c>
      <c r="R2869">
        <v>50</v>
      </c>
      <c r="S2869">
        <v>83</v>
      </c>
      <c r="T2869" t="s">
        <v>16</v>
      </c>
      <c r="U2869" t="s">
        <v>16</v>
      </c>
    </row>
    <row r="2870" spans="1:21" x14ac:dyDescent="0.45">
      <c r="A2870" t="s">
        <v>2138</v>
      </c>
      <c r="B2870" t="s">
        <v>2139</v>
      </c>
      <c r="C2870" t="s">
        <v>2140</v>
      </c>
      <c r="D2870" t="s">
        <v>2141</v>
      </c>
      <c r="E2870">
        <v>2010</v>
      </c>
      <c r="F2870">
        <v>2010</v>
      </c>
      <c r="G2870" t="s">
        <v>15</v>
      </c>
      <c r="H2870">
        <v>5</v>
      </c>
      <c r="I2870">
        <v>60</v>
      </c>
      <c r="J2870" t="s">
        <v>17</v>
      </c>
      <c r="K2870">
        <v>0</v>
      </c>
      <c r="L2870">
        <v>0</v>
      </c>
      <c r="M2870">
        <v>30</v>
      </c>
      <c r="N2870">
        <v>25</v>
      </c>
      <c r="O2870">
        <v>15</v>
      </c>
      <c r="P2870">
        <v>12</v>
      </c>
      <c r="Q2870">
        <v>4</v>
      </c>
      <c r="R2870">
        <v>50</v>
      </c>
      <c r="S2870">
        <v>46</v>
      </c>
      <c r="T2870" t="s">
        <v>16</v>
      </c>
      <c r="U2870" t="s">
        <v>16</v>
      </c>
    </row>
    <row r="2871" spans="1:21" x14ac:dyDescent="0.45">
      <c r="A2871" t="s">
        <v>2142</v>
      </c>
      <c r="B2871" t="s">
        <v>2143</v>
      </c>
      <c r="C2871" t="s">
        <v>2145</v>
      </c>
      <c r="D2871" t="s">
        <v>2146</v>
      </c>
      <c r="E2871">
        <v>2007</v>
      </c>
      <c r="F2871">
        <v>2007</v>
      </c>
      <c r="G2871" t="s">
        <v>15</v>
      </c>
      <c r="H2871" t="s">
        <v>16</v>
      </c>
      <c r="I2871">
        <v>0</v>
      </c>
      <c r="J2871" t="s">
        <v>17</v>
      </c>
      <c r="K2871">
        <v>0</v>
      </c>
      <c r="L2871">
        <v>0</v>
      </c>
      <c r="M2871">
        <v>42</v>
      </c>
      <c r="N2871">
        <v>16</v>
      </c>
      <c r="O2871">
        <v>16</v>
      </c>
      <c r="P2871">
        <v>12</v>
      </c>
      <c r="Q2871">
        <v>3</v>
      </c>
      <c r="R2871">
        <v>20</v>
      </c>
      <c r="S2871">
        <v>0</v>
      </c>
      <c r="T2871" t="s">
        <v>16</v>
      </c>
      <c r="U2871" t="s">
        <v>16</v>
      </c>
    </row>
    <row r="2872" spans="1:21" x14ac:dyDescent="0.45">
      <c r="A2872" t="s">
        <v>2142</v>
      </c>
      <c r="B2872" t="s">
        <v>2143</v>
      </c>
      <c r="C2872" t="s">
        <v>2145</v>
      </c>
      <c r="D2872" t="s">
        <v>2146</v>
      </c>
      <c r="E2872">
        <v>2007</v>
      </c>
      <c r="F2872">
        <v>2007</v>
      </c>
      <c r="G2872" t="s">
        <v>15</v>
      </c>
      <c r="H2872" t="s">
        <v>16</v>
      </c>
      <c r="I2872">
        <v>0</v>
      </c>
      <c r="J2872" t="s">
        <v>17</v>
      </c>
      <c r="K2872">
        <v>0</v>
      </c>
      <c r="L2872">
        <v>0</v>
      </c>
      <c r="M2872">
        <v>42</v>
      </c>
      <c r="N2872">
        <v>22</v>
      </c>
      <c r="O2872">
        <v>12</v>
      </c>
      <c r="P2872">
        <v>12</v>
      </c>
      <c r="Q2872">
        <v>3</v>
      </c>
      <c r="R2872">
        <v>20</v>
      </c>
      <c r="S2872">
        <v>25</v>
      </c>
      <c r="T2872" t="s">
        <v>16</v>
      </c>
      <c r="U2872" t="s">
        <v>16</v>
      </c>
    </row>
    <row r="2873" spans="1:21" x14ac:dyDescent="0.45">
      <c r="A2873" t="s">
        <v>2142</v>
      </c>
      <c r="B2873" t="s">
        <v>2143</v>
      </c>
      <c r="C2873" t="s">
        <v>2145</v>
      </c>
      <c r="D2873" t="s">
        <v>2146</v>
      </c>
      <c r="E2873">
        <v>2007</v>
      </c>
      <c r="F2873">
        <v>2007</v>
      </c>
      <c r="G2873" t="s">
        <v>15</v>
      </c>
      <c r="H2873" t="s">
        <v>16</v>
      </c>
      <c r="I2873">
        <v>0</v>
      </c>
      <c r="J2873" t="s">
        <v>17</v>
      </c>
      <c r="K2873">
        <v>0</v>
      </c>
      <c r="L2873">
        <v>0</v>
      </c>
      <c r="M2873">
        <v>42</v>
      </c>
      <c r="N2873">
        <v>16</v>
      </c>
      <c r="O2873">
        <v>16</v>
      </c>
      <c r="P2873">
        <v>0</v>
      </c>
      <c r="Q2873">
        <v>3</v>
      </c>
      <c r="R2873">
        <v>20</v>
      </c>
      <c r="S2873">
        <v>0</v>
      </c>
      <c r="T2873" t="s">
        <v>16</v>
      </c>
      <c r="U2873" t="s">
        <v>16</v>
      </c>
    </row>
    <row r="2874" spans="1:21" x14ac:dyDescent="0.45">
      <c r="A2874" t="s">
        <v>2142</v>
      </c>
      <c r="B2874" t="s">
        <v>2143</v>
      </c>
      <c r="C2874" t="s">
        <v>2145</v>
      </c>
      <c r="D2874" t="s">
        <v>2146</v>
      </c>
      <c r="E2874">
        <v>2007</v>
      </c>
      <c r="F2874">
        <v>2007</v>
      </c>
      <c r="G2874" t="s">
        <v>15</v>
      </c>
      <c r="H2874" t="s">
        <v>16</v>
      </c>
      <c r="I2874">
        <v>0</v>
      </c>
      <c r="J2874" t="s">
        <v>17</v>
      </c>
      <c r="K2874">
        <v>0</v>
      </c>
      <c r="L2874">
        <v>0</v>
      </c>
      <c r="M2874">
        <v>42</v>
      </c>
      <c r="N2874">
        <v>22</v>
      </c>
      <c r="O2874">
        <v>12</v>
      </c>
      <c r="P2874">
        <v>0</v>
      </c>
      <c r="Q2874">
        <v>3</v>
      </c>
      <c r="R2874">
        <v>20</v>
      </c>
      <c r="S2874">
        <v>0</v>
      </c>
      <c r="T2874" t="s">
        <v>16</v>
      </c>
      <c r="U2874" t="s">
        <v>16</v>
      </c>
    </row>
    <row r="2875" spans="1:21" x14ac:dyDescent="0.45">
      <c r="A2875" t="s">
        <v>2142</v>
      </c>
      <c r="B2875" t="s">
        <v>2143</v>
      </c>
      <c r="C2875" t="s">
        <v>2145</v>
      </c>
      <c r="D2875" t="s">
        <v>2146</v>
      </c>
      <c r="E2875">
        <v>2007</v>
      </c>
      <c r="F2875">
        <v>2007</v>
      </c>
      <c r="G2875" t="s">
        <v>15</v>
      </c>
      <c r="H2875">
        <v>5</v>
      </c>
      <c r="I2875">
        <v>35</v>
      </c>
      <c r="J2875" t="s">
        <v>17</v>
      </c>
      <c r="K2875">
        <v>0</v>
      </c>
      <c r="L2875">
        <v>0</v>
      </c>
      <c r="M2875">
        <v>42</v>
      </c>
      <c r="N2875">
        <v>16</v>
      </c>
      <c r="O2875">
        <v>16</v>
      </c>
      <c r="P2875">
        <v>12</v>
      </c>
      <c r="Q2875">
        <v>3</v>
      </c>
      <c r="R2875">
        <v>20</v>
      </c>
      <c r="S2875">
        <v>9</v>
      </c>
      <c r="T2875" t="s">
        <v>16</v>
      </c>
      <c r="U2875" t="s">
        <v>16</v>
      </c>
    </row>
    <row r="2876" spans="1:21" x14ac:dyDescent="0.45">
      <c r="A2876" t="s">
        <v>2142</v>
      </c>
      <c r="B2876" t="s">
        <v>2143</v>
      </c>
      <c r="C2876" t="s">
        <v>2145</v>
      </c>
      <c r="D2876" t="s">
        <v>2146</v>
      </c>
      <c r="E2876">
        <v>2007</v>
      </c>
      <c r="F2876">
        <v>2007</v>
      </c>
      <c r="G2876" t="s">
        <v>15</v>
      </c>
      <c r="H2876">
        <v>5</v>
      </c>
      <c r="I2876">
        <v>35</v>
      </c>
      <c r="J2876" t="s">
        <v>17</v>
      </c>
      <c r="K2876">
        <v>0</v>
      </c>
      <c r="L2876">
        <v>0</v>
      </c>
      <c r="M2876">
        <v>42</v>
      </c>
      <c r="N2876">
        <v>22</v>
      </c>
      <c r="O2876">
        <v>12</v>
      </c>
      <c r="P2876">
        <v>12</v>
      </c>
      <c r="Q2876">
        <v>3</v>
      </c>
      <c r="R2876">
        <v>20</v>
      </c>
      <c r="S2876">
        <v>53</v>
      </c>
      <c r="T2876" t="s">
        <v>16</v>
      </c>
      <c r="U2876" t="s">
        <v>16</v>
      </c>
    </row>
    <row r="2877" spans="1:21" x14ac:dyDescent="0.45">
      <c r="A2877" t="s">
        <v>2142</v>
      </c>
      <c r="B2877" t="s">
        <v>2143</v>
      </c>
      <c r="C2877" t="s">
        <v>2145</v>
      </c>
      <c r="D2877" t="s">
        <v>2146</v>
      </c>
      <c r="E2877">
        <v>2007</v>
      </c>
      <c r="F2877">
        <v>2007</v>
      </c>
      <c r="G2877" t="s">
        <v>15</v>
      </c>
      <c r="H2877">
        <v>5</v>
      </c>
      <c r="I2877">
        <v>35</v>
      </c>
      <c r="J2877" t="s">
        <v>17</v>
      </c>
      <c r="K2877">
        <v>0</v>
      </c>
      <c r="L2877">
        <v>0</v>
      </c>
      <c r="M2877">
        <v>42</v>
      </c>
      <c r="N2877">
        <v>16</v>
      </c>
      <c r="O2877">
        <v>16</v>
      </c>
      <c r="P2877">
        <v>0</v>
      </c>
      <c r="Q2877">
        <v>3</v>
      </c>
      <c r="R2877">
        <v>20</v>
      </c>
      <c r="S2877">
        <v>0</v>
      </c>
      <c r="T2877" t="s">
        <v>16</v>
      </c>
      <c r="U2877" t="s">
        <v>16</v>
      </c>
    </row>
    <row r="2878" spans="1:21" x14ac:dyDescent="0.45">
      <c r="A2878" t="s">
        <v>2142</v>
      </c>
      <c r="B2878" t="s">
        <v>2143</v>
      </c>
      <c r="C2878" t="s">
        <v>2145</v>
      </c>
      <c r="D2878" t="s">
        <v>2146</v>
      </c>
      <c r="E2878">
        <v>2007</v>
      </c>
      <c r="F2878">
        <v>2007</v>
      </c>
      <c r="G2878" t="s">
        <v>15</v>
      </c>
      <c r="H2878">
        <v>5</v>
      </c>
      <c r="I2878">
        <v>35</v>
      </c>
      <c r="J2878" t="s">
        <v>17</v>
      </c>
      <c r="K2878">
        <v>0</v>
      </c>
      <c r="L2878">
        <v>0</v>
      </c>
      <c r="M2878">
        <v>42</v>
      </c>
      <c r="N2878">
        <v>22</v>
      </c>
      <c r="O2878">
        <v>12</v>
      </c>
      <c r="P2878">
        <v>0</v>
      </c>
      <c r="Q2878">
        <v>3</v>
      </c>
      <c r="R2878">
        <v>20</v>
      </c>
      <c r="S2878">
        <v>0</v>
      </c>
      <c r="T2878" t="s">
        <v>16</v>
      </c>
      <c r="U2878" t="s">
        <v>16</v>
      </c>
    </row>
    <row r="2879" spans="1:21" x14ac:dyDescent="0.45">
      <c r="A2879" t="s">
        <v>2142</v>
      </c>
      <c r="B2879" t="s">
        <v>2144</v>
      </c>
      <c r="C2879" t="s">
        <v>2145</v>
      </c>
      <c r="D2879" t="s">
        <v>2146</v>
      </c>
      <c r="E2879">
        <v>2007</v>
      </c>
      <c r="F2879">
        <v>2007</v>
      </c>
      <c r="G2879" t="s">
        <v>15</v>
      </c>
      <c r="H2879" t="s">
        <v>16</v>
      </c>
      <c r="I2879">
        <v>0</v>
      </c>
      <c r="J2879" t="s">
        <v>17</v>
      </c>
      <c r="K2879">
        <v>0</v>
      </c>
      <c r="L2879">
        <v>0</v>
      </c>
      <c r="M2879">
        <v>42</v>
      </c>
      <c r="N2879">
        <v>16</v>
      </c>
      <c r="O2879">
        <v>16</v>
      </c>
      <c r="P2879">
        <v>12</v>
      </c>
      <c r="Q2879">
        <v>3</v>
      </c>
      <c r="R2879">
        <v>20</v>
      </c>
      <c r="S2879">
        <v>50</v>
      </c>
      <c r="T2879" t="s">
        <v>16</v>
      </c>
      <c r="U2879" t="s">
        <v>16</v>
      </c>
    </row>
    <row r="2880" spans="1:21" x14ac:dyDescent="0.45">
      <c r="A2880" t="s">
        <v>2142</v>
      </c>
      <c r="B2880" t="s">
        <v>2144</v>
      </c>
      <c r="C2880" t="s">
        <v>2145</v>
      </c>
      <c r="D2880" t="s">
        <v>2146</v>
      </c>
      <c r="E2880">
        <v>2007</v>
      </c>
      <c r="F2880">
        <v>2007</v>
      </c>
      <c r="G2880" t="s">
        <v>15</v>
      </c>
      <c r="H2880" t="s">
        <v>16</v>
      </c>
      <c r="I2880">
        <v>0</v>
      </c>
      <c r="J2880" t="s">
        <v>17</v>
      </c>
      <c r="K2880">
        <v>0</v>
      </c>
      <c r="L2880">
        <v>0</v>
      </c>
      <c r="M2880">
        <v>42</v>
      </c>
      <c r="N2880">
        <v>22</v>
      </c>
      <c r="O2880">
        <v>12</v>
      </c>
      <c r="P2880">
        <v>12</v>
      </c>
      <c r="Q2880">
        <v>3</v>
      </c>
      <c r="R2880">
        <v>20</v>
      </c>
      <c r="S2880">
        <v>45</v>
      </c>
      <c r="T2880" t="s">
        <v>16</v>
      </c>
      <c r="U2880" t="s">
        <v>16</v>
      </c>
    </row>
    <row r="2881" spans="1:21" x14ac:dyDescent="0.45">
      <c r="A2881" t="s">
        <v>2142</v>
      </c>
      <c r="B2881" t="s">
        <v>2144</v>
      </c>
      <c r="C2881" t="s">
        <v>2145</v>
      </c>
      <c r="D2881" t="s">
        <v>2146</v>
      </c>
      <c r="E2881">
        <v>2007</v>
      </c>
      <c r="F2881">
        <v>2007</v>
      </c>
      <c r="G2881" t="s">
        <v>15</v>
      </c>
      <c r="H2881" t="s">
        <v>16</v>
      </c>
      <c r="I2881">
        <v>0</v>
      </c>
      <c r="J2881" t="s">
        <v>17</v>
      </c>
      <c r="K2881">
        <v>0</v>
      </c>
      <c r="L2881">
        <v>0</v>
      </c>
      <c r="M2881">
        <v>42</v>
      </c>
      <c r="N2881">
        <v>16</v>
      </c>
      <c r="O2881">
        <v>16</v>
      </c>
      <c r="P2881">
        <v>0</v>
      </c>
      <c r="Q2881">
        <v>3</v>
      </c>
      <c r="R2881">
        <v>20</v>
      </c>
      <c r="S2881">
        <v>40</v>
      </c>
      <c r="T2881" t="s">
        <v>16</v>
      </c>
      <c r="U2881" t="s">
        <v>16</v>
      </c>
    </row>
    <row r="2882" spans="1:21" x14ac:dyDescent="0.45">
      <c r="A2882" t="s">
        <v>2142</v>
      </c>
      <c r="B2882" t="s">
        <v>2144</v>
      </c>
      <c r="C2882" t="s">
        <v>2145</v>
      </c>
      <c r="D2882" t="s">
        <v>2146</v>
      </c>
      <c r="E2882">
        <v>2007</v>
      </c>
      <c r="F2882">
        <v>2007</v>
      </c>
      <c r="G2882" t="s">
        <v>15</v>
      </c>
      <c r="H2882" t="s">
        <v>16</v>
      </c>
      <c r="I2882">
        <v>0</v>
      </c>
      <c r="J2882" t="s">
        <v>17</v>
      </c>
      <c r="K2882">
        <v>0</v>
      </c>
      <c r="L2882">
        <v>0</v>
      </c>
      <c r="M2882">
        <v>42</v>
      </c>
      <c r="N2882">
        <v>22</v>
      </c>
      <c r="O2882">
        <v>12</v>
      </c>
      <c r="P2882">
        <v>0</v>
      </c>
      <c r="Q2882">
        <v>3</v>
      </c>
      <c r="R2882">
        <v>20</v>
      </c>
      <c r="S2882">
        <v>35</v>
      </c>
      <c r="T2882" t="s">
        <v>16</v>
      </c>
      <c r="U2882" t="s">
        <v>16</v>
      </c>
    </row>
    <row r="2883" spans="1:21" x14ac:dyDescent="0.45">
      <c r="A2883" t="s">
        <v>2142</v>
      </c>
      <c r="B2883" t="s">
        <v>2144</v>
      </c>
      <c r="C2883" t="s">
        <v>2145</v>
      </c>
      <c r="D2883" t="s">
        <v>2146</v>
      </c>
      <c r="E2883">
        <v>2007</v>
      </c>
      <c r="F2883">
        <v>2007</v>
      </c>
      <c r="G2883" t="s">
        <v>15</v>
      </c>
      <c r="H2883">
        <v>5</v>
      </c>
      <c r="I2883">
        <v>35</v>
      </c>
      <c r="J2883" t="s">
        <v>17</v>
      </c>
      <c r="K2883">
        <v>0</v>
      </c>
      <c r="L2883">
        <v>0</v>
      </c>
      <c r="M2883">
        <v>42</v>
      </c>
      <c r="N2883">
        <v>16</v>
      </c>
      <c r="O2883">
        <v>16</v>
      </c>
      <c r="P2883">
        <v>12</v>
      </c>
      <c r="Q2883">
        <v>3</v>
      </c>
      <c r="R2883">
        <v>20</v>
      </c>
      <c r="S2883">
        <v>35</v>
      </c>
      <c r="T2883" t="s">
        <v>16</v>
      </c>
      <c r="U2883" t="s">
        <v>16</v>
      </c>
    </row>
    <row r="2884" spans="1:21" x14ac:dyDescent="0.45">
      <c r="A2884" t="s">
        <v>2142</v>
      </c>
      <c r="B2884" t="s">
        <v>2144</v>
      </c>
      <c r="C2884" t="s">
        <v>2145</v>
      </c>
      <c r="D2884" t="s">
        <v>2146</v>
      </c>
      <c r="E2884">
        <v>2007</v>
      </c>
      <c r="F2884">
        <v>2007</v>
      </c>
      <c r="G2884" t="s">
        <v>15</v>
      </c>
      <c r="H2884">
        <v>5</v>
      </c>
      <c r="I2884">
        <v>35</v>
      </c>
      <c r="J2884" t="s">
        <v>17</v>
      </c>
      <c r="K2884">
        <v>0</v>
      </c>
      <c r="L2884">
        <v>0</v>
      </c>
      <c r="M2884">
        <v>42</v>
      </c>
      <c r="N2884">
        <v>22</v>
      </c>
      <c r="O2884">
        <v>12</v>
      </c>
      <c r="P2884">
        <v>12</v>
      </c>
      <c r="Q2884">
        <v>3</v>
      </c>
      <c r="R2884">
        <v>20</v>
      </c>
      <c r="S2884">
        <v>40</v>
      </c>
      <c r="T2884" t="s">
        <v>16</v>
      </c>
      <c r="U2884" t="s">
        <v>16</v>
      </c>
    </row>
    <row r="2885" spans="1:21" x14ac:dyDescent="0.45">
      <c r="A2885" t="s">
        <v>2142</v>
      </c>
      <c r="B2885" t="s">
        <v>2144</v>
      </c>
      <c r="C2885" t="s">
        <v>2145</v>
      </c>
      <c r="D2885" t="s">
        <v>2146</v>
      </c>
      <c r="E2885">
        <v>2007</v>
      </c>
      <c r="F2885">
        <v>2007</v>
      </c>
      <c r="G2885" t="s">
        <v>15</v>
      </c>
      <c r="H2885">
        <v>5</v>
      </c>
      <c r="I2885">
        <v>35</v>
      </c>
      <c r="J2885" t="s">
        <v>17</v>
      </c>
      <c r="K2885">
        <v>0</v>
      </c>
      <c r="L2885">
        <v>0</v>
      </c>
      <c r="M2885">
        <v>42</v>
      </c>
      <c r="N2885">
        <v>16</v>
      </c>
      <c r="O2885">
        <v>16</v>
      </c>
      <c r="P2885">
        <v>0</v>
      </c>
      <c r="Q2885">
        <v>3</v>
      </c>
      <c r="R2885">
        <v>20</v>
      </c>
      <c r="S2885">
        <v>29</v>
      </c>
      <c r="T2885" t="s">
        <v>16</v>
      </c>
      <c r="U2885" t="s">
        <v>16</v>
      </c>
    </row>
    <row r="2886" spans="1:21" x14ac:dyDescent="0.45">
      <c r="A2886" t="s">
        <v>2142</v>
      </c>
      <c r="B2886" t="s">
        <v>2144</v>
      </c>
      <c r="C2886" t="s">
        <v>2145</v>
      </c>
      <c r="D2886" t="s">
        <v>2146</v>
      </c>
      <c r="E2886">
        <v>2007</v>
      </c>
      <c r="F2886">
        <v>2007</v>
      </c>
      <c r="G2886" t="s">
        <v>15</v>
      </c>
      <c r="H2886">
        <v>5</v>
      </c>
      <c r="I2886">
        <v>35</v>
      </c>
      <c r="J2886" t="s">
        <v>17</v>
      </c>
      <c r="K2886">
        <v>0</v>
      </c>
      <c r="L2886">
        <v>0</v>
      </c>
      <c r="M2886">
        <v>42</v>
      </c>
      <c r="N2886">
        <v>22</v>
      </c>
      <c r="O2886">
        <v>12</v>
      </c>
      <c r="P2886">
        <v>0</v>
      </c>
      <c r="Q2886">
        <v>3</v>
      </c>
      <c r="R2886">
        <v>20</v>
      </c>
      <c r="S2886">
        <v>40</v>
      </c>
      <c r="T2886" t="s">
        <v>16</v>
      </c>
      <c r="U2886" t="s">
        <v>16</v>
      </c>
    </row>
    <row r="2887" spans="1:21" x14ac:dyDescent="0.45">
      <c r="A2887" t="s">
        <v>2142</v>
      </c>
      <c r="B2887" t="s">
        <v>278</v>
      </c>
      <c r="C2887" t="s">
        <v>2145</v>
      </c>
      <c r="D2887" t="s">
        <v>2146</v>
      </c>
      <c r="E2887">
        <v>2007</v>
      </c>
      <c r="F2887">
        <v>2007</v>
      </c>
      <c r="G2887" t="s">
        <v>15</v>
      </c>
      <c r="H2887" t="s">
        <v>16</v>
      </c>
      <c r="I2887">
        <v>0</v>
      </c>
      <c r="J2887" t="s">
        <v>17</v>
      </c>
      <c r="K2887">
        <v>0</v>
      </c>
      <c r="L2887">
        <v>0</v>
      </c>
      <c r="M2887">
        <v>42</v>
      </c>
      <c r="N2887">
        <v>16</v>
      </c>
      <c r="O2887">
        <v>16</v>
      </c>
      <c r="P2887">
        <v>12</v>
      </c>
      <c r="Q2887">
        <v>3</v>
      </c>
      <c r="R2887">
        <v>20</v>
      </c>
      <c r="S2887">
        <v>50</v>
      </c>
      <c r="T2887" t="s">
        <v>16</v>
      </c>
      <c r="U2887" t="s">
        <v>16</v>
      </c>
    </row>
    <row r="2888" spans="1:21" x14ac:dyDescent="0.45">
      <c r="A2888" t="s">
        <v>2142</v>
      </c>
      <c r="B2888" t="s">
        <v>278</v>
      </c>
      <c r="C2888" t="s">
        <v>2145</v>
      </c>
      <c r="D2888" t="s">
        <v>2146</v>
      </c>
      <c r="E2888">
        <v>2007</v>
      </c>
      <c r="F2888">
        <v>2007</v>
      </c>
      <c r="G2888" t="s">
        <v>15</v>
      </c>
      <c r="H2888" t="s">
        <v>16</v>
      </c>
      <c r="I2888">
        <v>0</v>
      </c>
      <c r="J2888" t="s">
        <v>17</v>
      </c>
      <c r="K2888">
        <v>0</v>
      </c>
      <c r="L2888">
        <v>0</v>
      </c>
      <c r="M2888">
        <v>42</v>
      </c>
      <c r="N2888">
        <v>22</v>
      </c>
      <c r="O2888">
        <v>12</v>
      </c>
      <c r="P2888">
        <v>12</v>
      </c>
      <c r="Q2888">
        <v>3</v>
      </c>
      <c r="R2888">
        <v>20</v>
      </c>
      <c r="S2888">
        <v>45</v>
      </c>
      <c r="T2888" t="s">
        <v>16</v>
      </c>
      <c r="U2888" t="s">
        <v>16</v>
      </c>
    </row>
    <row r="2889" spans="1:21" x14ac:dyDescent="0.45">
      <c r="A2889" t="s">
        <v>2142</v>
      </c>
      <c r="B2889" t="s">
        <v>278</v>
      </c>
      <c r="C2889" t="s">
        <v>2145</v>
      </c>
      <c r="D2889" t="s">
        <v>2146</v>
      </c>
      <c r="E2889">
        <v>2007</v>
      </c>
      <c r="F2889">
        <v>2007</v>
      </c>
      <c r="G2889" t="s">
        <v>15</v>
      </c>
      <c r="H2889" t="s">
        <v>16</v>
      </c>
      <c r="I2889">
        <v>0</v>
      </c>
      <c r="J2889" t="s">
        <v>17</v>
      </c>
      <c r="K2889">
        <v>0</v>
      </c>
      <c r="L2889">
        <v>0</v>
      </c>
      <c r="M2889">
        <v>42</v>
      </c>
      <c r="N2889">
        <v>16</v>
      </c>
      <c r="O2889">
        <v>16</v>
      </c>
      <c r="P2889">
        <v>0</v>
      </c>
      <c r="Q2889">
        <v>3</v>
      </c>
      <c r="R2889">
        <v>20</v>
      </c>
      <c r="S2889">
        <v>40</v>
      </c>
      <c r="T2889" t="s">
        <v>16</v>
      </c>
      <c r="U2889" t="s">
        <v>16</v>
      </c>
    </row>
    <row r="2890" spans="1:21" x14ac:dyDescent="0.45">
      <c r="A2890" t="s">
        <v>2142</v>
      </c>
      <c r="B2890" t="s">
        <v>278</v>
      </c>
      <c r="C2890" t="s">
        <v>2145</v>
      </c>
      <c r="D2890" t="s">
        <v>2146</v>
      </c>
      <c r="E2890">
        <v>2007</v>
      </c>
      <c r="F2890">
        <v>2007</v>
      </c>
      <c r="G2890" t="s">
        <v>15</v>
      </c>
      <c r="H2890" t="s">
        <v>16</v>
      </c>
      <c r="I2890">
        <v>0</v>
      </c>
      <c r="J2890" t="s">
        <v>17</v>
      </c>
      <c r="K2890">
        <v>0</v>
      </c>
      <c r="L2890">
        <v>0</v>
      </c>
      <c r="M2890">
        <v>42</v>
      </c>
      <c r="N2890">
        <v>22</v>
      </c>
      <c r="O2890">
        <v>12</v>
      </c>
      <c r="P2890">
        <v>0</v>
      </c>
      <c r="Q2890">
        <v>3</v>
      </c>
      <c r="R2890">
        <v>20</v>
      </c>
      <c r="S2890">
        <v>35</v>
      </c>
      <c r="T2890" t="s">
        <v>16</v>
      </c>
      <c r="U2890" t="s">
        <v>16</v>
      </c>
    </row>
    <row r="2891" spans="1:21" x14ac:dyDescent="0.45">
      <c r="A2891" t="s">
        <v>2142</v>
      </c>
      <c r="B2891" t="s">
        <v>278</v>
      </c>
      <c r="C2891" t="s">
        <v>2145</v>
      </c>
      <c r="D2891" t="s">
        <v>2146</v>
      </c>
      <c r="E2891">
        <v>2007</v>
      </c>
      <c r="F2891">
        <v>2007</v>
      </c>
      <c r="G2891" t="s">
        <v>15</v>
      </c>
      <c r="H2891">
        <v>5</v>
      </c>
      <c r="I2891">
        <v>35</v>
      </c>
      <c r="J2891" t="s">
        <v>17</v>
      </c>
      <c r="K2891">
        <v>0</v>
      </c>
      <c r="L2891">
        <v>0</v>
      </c>
      <c r="M2891">
        <v>42</v>
      </c>
      <c r="N2891">
        <v>16</v>
      </c>
      <c r="O2891">
        <v>16</v>
      </c>
      <c r="P2891">
        <v>12</v>
      </c>
      <c r="Q2891">
        <v>3</v>
      </c>
      <c r="R2891">
        <v>20</v>
      </c>
      <c r="S2891">
        <v>35</v>
      </c>
      <c r="T2891" t="s">
        <v>16</v>
      </c>
      <c r="U2891" t="s">
        <v>16</v>
      </c>
    </row>
    <row r="2892" spans="1:21" x14ac:dyDescent="0.45">
      <c r="A2892" t="s">
        <v>2142</v>
      </c>
      <c r="B2892" t="s">
        <v>278</v>
      </c>
      <c r="C2892" t="s">
        <v>2145</v>
      </c>
      <c r="D2892" t="s">
        <v>2146</v>
      </c>
      <c r="E2892">
        <v>2007</v>
      </c>
      <c r="F2892">
        <v>2007</v>
      </c>
      <c r="G2892" t="s">
        <v>15</v>
      </c>
      <c r="H2892">
        <v>5</v>
      </c>
      <c r="I2892">
        <v>35</v>
      </c>
      <c r="J2892" t="s">
        <v>17</v>
      </c>
      <c r="K2892">
        <v>0</v>
      </c>
      <c r="L2892">
        <v>0</v>
      </c>
      <c r="M2892">
        <v>42</v>
      </c>
      <c r="N2892">
        <v>22</v>
      </c>
      <c r="O2892">
        <v>12</v>
      </c>
      <c r="P2892">
        <v>12</v>
      </c>
      <c r="Q2892">
        <v>3</v>
      </c>
      <c r="R2892">
        <v>20</v>
      </c>
      <c r="S2892">
        <v>40</v>
      </c>
      <c r="T2892" t="s">
        <v>16</v>
      </c>
      <c r="U2892" t="s">
        <v>16</v>
      </c>
    </row>
    <row r="2893" spans="1:21" x14ac:dyDescent="0.45">
      <c r="A2893" t="s">
        <v>2142</v>
      </c>
      <c r="B2893" t="s">
        <v>278</v>
      </c>
      <c r="C2893" t="s">
        <v>2145</v>
      </c>
      <c r="D2893" t="s">
        <v>2146</v>
      </c>
      <c r="E2893">
        <v>2007</v>
      </c>
      <c r="F2893">
        <v>2007</v>
      </c>
      <c r="G2893" t="s">
        <v>15</v>
      </c>
      <c r="H2893">
        <v>5</v>
      </c>
      <c r="I2893">
        <v>35</v>
      </c>
      <c r="J2893" t="s">
        <v>17</v>
      </c>
      <c r="K2893">
        <v>0</v>
      </c>
      <c r="L2893">
        <v>0</v>
      </c>
      <c r="M2893">
        <v>42</v>
      </c>
      <c r="N2893">
        <v>16</v>
      </c>
      <c r="O2893">
        <v>16</v>
      </c>
      <c r="P2893">
        <v>0</v>
      </c>
      <c r="Q2893">
        <v>3</v>
      </c>
      <c r="R2893">
        <v>20</v>
      </c>
      <c r="S2893">
        <v>29</v>
      </c>
      <c r="T2893" t="s">
        <v>16</v>
      </c>
      <c r="U2893" t="s">
        <v>16</v>
      </c>
    </row>
    <row r="2894" spans="1:21" x14ac:dyDescent="0.45">
      <c r="A2894" t="s">
        <v>2142</v>
      </c>
      <c r="B2894" t="s">
        <v>278</v>
      </c>
      <c r="C2894" t="s">
        <v>2145</v>
      </c>
      <c r="D2894" t="s">
        <v>2146</v>
      </c>
      <c r="E2894">
        <v>2007</v>
      </c>
      <c r="F2894">
        <v>2007</v>
      </c>
      <c r="G2894" t="s">
        <v>15</v>
      </c>
      <c r="H2894">
        <v>5</v>
      </c>
      <c r="I2894">
        <v>35</v>
      </c>
      <c r="J2894" t="s">
        <v>17</v>
      </c>
      <c r="K2894">
        <v>0</v>
      </c>
      <c r="L2894">
        <v>0</v>
      </c>
      <c r="M2894">
        <v>42</v>
      </c>
      <c r="N2894">
        <v>22</v>
      </c>
      <c r="O2894">
        <v>12</v>
      </c>
      <c r="P2894">
        <v>0</v>
      </c>
      <c r="Q2894">
        <v>3</v>
      </c>
      <c r="R2894">
        <v>20</v>
      </c>
      <c r="S2894">
        <v>40</v>
      </c>
      <c r="T2894" t="s">
        <v>16</v>
      </c>
      <c r="U2894" t="s">
        <v>16</v>
      </c>
    </row>
    <row r="2895" spans="1:21" x14ac:dyDescent="0.45">
      <c r="A2895" t="s">
        <v>2147</v>
      </c>
      <c r="B2895" t="s">
        <v>2148</v>
      </c>
      <c r="C2895" t="s">
        <v>2149</v>
      </c>
      <c r="D2895" t="s">
        <v>2150</v>
      </c>
      <c r="E2895">
        <v>2008</v>
      </c>
      <c r="F2895">
        <v>2008</v>
      </c>
      <c r="G2895" t="s">
        <v>15</v>
      </c>
      <c r="H2895" t="s">
        <v>16</v>
      </c>
      <c r="I2895">
        <v>0</v>
      </c>
      <c r="J2895" t="s">
        <v>17</v>
      </c>
      <c r="K2895">
        <v>0</v>
      </c>
      <c r="L2895">
        <v>0</v>
      </c>
      <c r="M2895">
        <v>28</v>
      </c>
      <c r="N2895">
        <v>25</v>
      </c>
      <c r="O2895">
        <v>15</v>
      </c>
      <c r="P2895">
        <v>12</v>
      </c>
      <c r="Q2895">
        <v>2</v>
      </c>
      <c r="R2895">
        <v>30</v>
      </c>
      <c r="S2895">
        <v>85</v>
      </c>
      <c r="T2895" t="s">
        <v>16</v>
      </c>
      <c r="U2895" t="s">
        <v>16</v>
      </c>
    </row>
    <row r="2896" spans="1:21" x14ac:dyDescent="0.45">
      <c r="A2896" t="s">
        <v>2147</v>
      </c>
      <c r="B2896" t="s">
        <v>2148</v>
      </c>
      <c r="C2896" t="s">
        <v>2149</v>
      </c>
      <c r="D2896" t="s">
        <v>2150</v>
      </c>
      <c r="E2896">
        <v>2008</v>
      </c>
      <c r="F2896">
        <v>2008</v>
      </c>
      <c r="G2896" t="s">
        <v>15</v>
      </c>
      <c r="H2896" t="s">
        <v>16</v>
      </c>
      <c r="I2896">
        <v>0</v>
      </c>
      <c r="J2896" t="s">
        <v>17</v>
      </c>
      <c r="K2896">
        <v>0</v>
      </c>
      <c r="L2896">
        <v>0</v>
      </c>
      <c r="M2896">
        <v>28</v>
      </c>
      <c r="N2896">
        <v>25</v>
      </c>
      <c r="O2896">
        <v>15</v>
      </c>
      <c r="P2896">
        <v>0</v>
      </c>
      <c r="Q2896">
        <v>2</v>
      </c>
      <c r="R2896">
        <v>30</v>
      </c>
      <c r="S2896">
        <v>67</v>
      </c>
      <c r="T2896" t="s">
        <v>16</v>
      </c>
      <c r="U2896" t="s">
        <v>16</v>
      </c>
    </row>
    <row r="2897" spans="1:21" x14ac:dyDescent="0.45">
      <c r="A2897" t="s">
        <v>2147</v>
      </c>
      <c r="B2897" t="s">
        <v>2148</v>
      </c>
      <c r="C2897" t="s">
        <v>2149</v>
      </c>
      <c r="D2897" t="s">
        <v>2150</v>
      </c>
      <c r="E2897">
        <v>2008</v>
      </c>
      <c r="F2897">
        <v>2008</v>
      </c>
      <c r="G2897" t="s">
        <v>15</v>
      </c>
      <c r="H2897" t="s">
        <v>16</v>
      </c>
      <c r="I2897">
        <v>0</v>
      </c>
      <c r="J2897" t="s">
        <v>17</v>
      </c>
      <c r="K2897">
        <v>0</v>
      </c>
      <c r="L2897">
        <v>0</v>
      </c>
      <c r="M2897">
        <v>28</v>
      </c>
      <c r="N2897">
        <v>5</v>
      </c>
      <c r="O2897">
        <v>5</v>
      </c>
      <c r="P2897">
        <v>0</v>
      </c>
      <c r="Q2897">
        <v>2</v>
      </c>
      <c r="R2897">
        <v>30</v>
      </c>
      <c r="S2897">
        <v>32</v>
      </c>
      <c r="T2897" t="s">
        <v>16</v>
      </c>
      <c r="U2897" t="s">
        <v>16</v>
      </c>
    </row>
    <row r="2898" spans="1:21" x14ac:dyDescent="0.45">
      <c r="A2898" t="s">
        <v>2147</v>
      </c>
      <c r="B2898" t="s">
        <v>2148</v>
      </c>
      <c r="C2898" t="s">
        <v>2149</v>
      </c>
      <c r="D2898" t="s">
        <v>2150</v>
      </c>
      <c r="E2898">
        <v>2008</v>
      </c>
      <c r="F2898">
        <v>2008</v>
      </c>
      <c r="G2898" t="s">
        <v>15</v>
      </c>
      <c r="H2898" t="s">
        <v>16</v>
      </c>
      <c r="I2898">
        <v>0</v>
      </c>
      <c r="J2898" t="s">
        <v>17</v>
      </c>
      <c r="K2898">
        <v>0</v>
      </c>
      <c r="L2898">
        <v>0</v>
      </c>
      <c r="M2898">
        <v>28</v>
      </c>
      <c r="N2898">
        <v>10</v>
      </c>
      <c r="O2898">
        <v>10</v>
      </c>
      <c r="P2898">
        <v>0</v>
      </c>
      <c r="Q2898">
        <v>2</v>
      </c>
      <c r="R2898">
        <v>30</v>
      </c>
      <c r="S2898">
        <v>100</v>
      </c>
      <c r="T2898" t="s">
        <v>16</v>
      </c>
      <c r="U2898" t="s">
        <v>16</v>
      </c>
    </row>
    <row r="2899" spans="1:21" x14ac:dyDescent="0.45">
      <c r="A2899" t="s">
        <v>2147</v>
      </c>
      <c r="B2899" t="s">
        <v>2148</v>
      </c>
      <c r="C2899" t="s">
        <v>2149</v>
      </c>
      <c r="D2899" t="s">
        <v>2150</v>
      </c>
      <c r="E2899">
        <v>2008</v>
      </c>
      <c r="F2899">
        <v>2008</v>
      </c>
      <c r="G2899" t="s">
        <v>15</v>
      </c>
      <c r="H2899" t="s">
        <v>16</v>
      </c>
      <c r="I2899">
        <v>0</v>
      </c>
      <c r="J2899" t="s">
        <v>17</v>
      </c>
      <c r="K2899">
        <v>0</v>
      </c>
      <c r="L2899">
        <v>0</v>
      </c>
      <c r="M2899">
        <v>28</v>
      </c>
      <c r="N2899">
        <v>15</v>
      </c>
      <c r="O2899">
        <v>15</v>
      </c>
      <c r="P2899">
        <v>0</v>
      </c>
      <c r="Q2899">
        <v>2</v>
      </c>
      <c r="R2899">
        <v>30</v>
      </c>
      <c r="S2899">
        <v>80</v>
      </c>
      <c r="T2899" t="s">
        <v>16</v>
      </c>
      <c r="U2899" t="s">
        <v>16</v>
      </c>
    </row>
    <row r="2900" spans="1:21" x14ac:dyDescent="0.45">
      <c r="A2900" t="s">
        <v>2147</v>
      </c>
      <c r="B2900" t="s">
        <v>2148</v>
      </c>
      <c r="C2900" t="s">
        <v>2149</v>
      </c>
      <c r="D2900" t="s">
        <v>2150</v>
      </c>
      <c r="E2900">
        <v>2008</v>
      </c>
      <c r="F2900">
        <v>2008</v>
      </c>
      <c r="G2900" t="s">
        <v>15</v>
      </c>
      <c r="H2900" t="s">
        <v>16</v>
      </c>
      <c r="I2900">
        <v>0</v>
      </c>
      <c r="J2900" t="s">
        <v>17</v>
      </c>
      <c r="K2900">
        <v>0</v>
      </c>
      <c r="L2900">
        <v>0</v>
      </c>
      <c r="M2900">
        <v>28</v>
      </c>
      <c r="N2900">
        <v>20</v>
      </c>
      <c r="O2900">
        <v>20</v>
      </c>
      <c r="P2900">
        <v>0</v>
      </c>
      <c r="Q2900">
        <v>2</v>
      </c>
      <c r="R2900">
        <v>30</v>
      </c>
      <c r="S2900">
        <v>100</v>
      </c>
      <c r="T2900" t="s">
        <v>16</v>
      </c>
      <c r="U2900" t="s">
        <v>16</v>
      </c>
    </row>
    <row r="2901" spans="1:21" x14ac:dyDescent="0.45">
      <c r="A2901" t="s">
        <v>2151</v>
      </c>
      <c r="B2901" t="s">
        <v>570</v>
      </c>
      <c r="C2901" t="s">
        <v>2152</v>
      </c>
      <c r="D2901" t="s">
        <v>2153</v>
      </c>
      <c r="E2901">
        <v>2007</v>
      </c>
      <c r="F2901">
        <v>2007</v>
      </c>
      <c r="G2901" t="s">
        <v>15</v>
      </c>
      <c r="H2901" t="s">
        <v>16</v>
      </c>
      <c r="I2901">
        <v>0</v>
      </c>
      <c r="J2901" t="s">
        <v>17</v>
      </c>
      <c r="K2901">
        <v>0</v>
      </c>
      <c r="L2901">
        <v>0</v>
      </c>
      <c r="M2901" t="s">
        <v>16</v>
      </c>
      <c r="N2901">
        <v>27</v>
      </c>
      <c r="O2901">
        <v>20</v>
      </c>
      <c r="P2901">
        <v>8</v>
      </c>
      <c r="Q2901">
        <v>10</v>
      </c>
      <c r="R2901">
        <v>40</v>
      </c>
      <c r="S2901">
        <v>57</v>
      </c>
      <c r="T2901" t="s">
        <v>16</v>
      </c>
      <c r="U2901" t="s">
        <v>16</v>
      </c>
    </row>
    <row r="2902" spans="1:21" x14ac:dyDescent="0.45">
      <c r="A2902" t="s">
        <v>2154</v>
      </c>
      <c r="B2902" t="s">
        <v>2155</v>
      </c>
      <c r="C2902" t="s">
        <v>2156</v>
      </c>
      <c r="D2902" t="s">
        <v>2157</v>
      </c>
      <c r="E2902">
        <v>2008</v>
      </c>
      <c r="F2902">
        <v>2008</v>
      </c>
      <c r="G2902" t="s">
        <v>15</v>
      </c>
      <c r="H2902" t="s">
        <v>16</v>
      </c>
      <c r="I2902">
        <v>0</v>
      </c>
      <c r="J2902" t="s">
        <v>17</v>
      </c>
      <c r="K2902">
        <v>0</v>
      </c>
      <c r="L2902">
        <v>0</v>
      </c>
      <c r="M2902">
        <v>30</v>
      </c>
      <c r="N2902">
        <v>5</v>
      </c>
      <c r="O2902">
        <v>5</v>
      </c>
      <c r="P2902">
        <v>24</v>
      </c>
      <c r="Q2902">
        <v>4</v>
      </c>
      <c r="R2902">
        <v>25</v>
      </c>
      <c r="S2902">
        <v>8</v>
      </c>
      <c r="T2902" t="s">
        <v>16</v>
      </c>
      <c r="U2902" t="s">
        <v>16</v>
      </c>
    </row>
    <row r="2903" spans="1:21" x14ac:dyDescent="0.45">
      <c r="A2903" t="s">
        <v>2154</v>
      </c>
      <c r="B2903" t="s">
        <v>2155</v>
      </c>
      <c r="C2903" t="s">
        <v>2156</v>
      </c>
      <c r="D2903" t="s">
        <v>2157</v>
      </c>
      <c r="E2903">
        <v>2008</v>
      </c>
      <c r="F2903">
        <v>2008</v>
      </c>
      <c r="G2903" t="s">
        <v>15</v>
      </c>
      <c r="H2903" t="s">
        <v>16</v>
      </c>
      <c r="I2903">
        <v>0</v>
      </c>
      <c r="J2903" t="s">
        <v>17</v>
      </c>
      <c r="K2903">
        <v>0</v>
      </c>
      <c r="L2903">
        <v>0</v>
      </c>
      <c r="M2903">
        <v>30</v>
      </c>
      <c r="N2903">
        <v>10</v>
      </c>
      <c r="O2903">
        <v>10</v>
      </c>
      <c r="P2903">
        <v>24</v>
      </c>
      <c r="Q2903">
        <v>4</v>
      </c>
      <c r="R2903">
        <v>25</v>
      </c>
      <c r="S2903">
        <v>37</v>
      </c>
      <c r="T2903" t="s">
        <v>16</v>
      </c>
      <c r="U2903" t="s">
        <v>16</v>
      </c>
    </row>
    <row r="2904" spans="1:21" x14ac:dyDescent="0.45">
      <c r="A2904" t="s">
        <v>2154</v>
      </c>
      <c r="B2904" t="s">
        <v>2155</v>
      </c>
      <c r="C2904" t="s">
        <v>2156</v>
      </c>
      <c r="D2904" t="s">
        <v>2157</v>
      </c>
      <c r="E2904">
        <v>2008</v>
      </c>
      <c r="F2904">
        <v>2008</v>
      </c>
      <c r="G2904" t="s">
        <v>15</v>
      </c>
      <c r="H2904" t="s">
        <v>16</v>
      </c>
      <c r="I2904">
        <v>0</v>
      </c>
      <c r="J2904" t="s">
        <v>17</v>
      </c>
      <c r="K2904">
        <v>0</v>
      </c>
      <c r="L2904">
        <v>0</v>
      </c>
      <c r="M2904">
        <v>30</v>
      </c>
      <c r="N2904">
        <v>15</v>
      </c>
      <c r="O2904">
        <v>15</v>
      </c>
      <c r="P2904">
        <v>24</v>
      </c>
      <c r="Q2904">
        <v>4</v>
      </c>
      <c r="R2904">
        <v>25</v>
      </c>
      <c r="S2904">
        <v>37</v>
      </c>
      <c r="T2904" t="s">
        <v>16</v>
      </c>
      <c r="U2904" t="s">
        <v>16</v>
      </c>
    </row>
    <row r="2905" spans="1:21" x14ac:dyDescent="0.45">
      <c r="A2905" t="s">
        <v>2154</v>
      </c>
      <c r="B2905" t="s">
        <v>2155</v>
      </c>
      <c r="C2905" t="s">
        <v>2156</v>
      </c>
      <c r="D2905" t="s">
        <v>2157</v>
      </c>
      <c r="E2905">
        <v>2008</v>
      </c>
      <c r="F2905">
        <v>2008</v>
      </c>
      <c r="G2905" t="s">
        <v>15</v>
      </c>
      <c r="H2905" t="s">
        <v>16</v>
      </c>
      <c r="I2905">
        <v>0</v>
      </c>
      <c r="J2905" t="s">
        <v>17</v>
      </c>
      <c r="K2905">
        <v>0</v>
      </c>
      <c r="L2905">
        <v>0</v>
      </c>
      <c r="M2905">
        <v>30</v>
      </c>
      <c r="N2905">
        <v>20</v>
      </c>
      <c r="O2905">
        <v>20</v>
      </c>
      <c r="P2905">
        <v>24</v>
      </c>
      <c r="Q2905">
        <v>4</v>
      </c>
      <c r="R2905">
        <v>25</v>
      </c>
      <c r="S2905">
        <v>5</v>
      </c>
      <c r="T2905" t="s">
        <v>16</v>
      </c>
      <c r="U2905" t="s">
        <v>16</v>
      </c>
    </row>
    <row r="2906" spans="1:21" x14ac:dyDescent="0.45">
      <c r="A2906" t="s">
        <v>2154</v>
      </c>
      <c r="B2906" t="s">
        <v>2155</v>
      </c>
      <c r="C2906" t="s">
        <v>2156</v>
      </c>
      <c r="D2906" t="s">
        <v>2157</v>
      </c>
      <c r="E2906">
        <v>2008</v>
      </c>
      <c r="F2906">
        <v>2008</v>
      </c>
      <c r="G2906" t="s">
        <v>15</v>
      </c>
      <c r="H2906" t="s">
        <v>16</v>
      </c>
      <c r="I2906">
        <v>0</v>
      </c>
      <c r="J2906" t="s">
        <v>17</v>
      </c>
      <c r="K2906">
        <v>0</v>
      </c>
      <c r="L2906">
        <v>0</v>
      </c>
      <c r="M2906">
        <v>30</v>
      </c>
      <c r="N2906">
        <v>25</v>
      </c>
      <c r="O2906">
        <v>25</v>
      </c>
      <c r="P2906">
        <v>24</v>
      </c>
      <c r="Q2906">
        <v>4</v>
      </c>
      <c r="R2906">
        <v>25</v>
      </c>
      <c r="S2906">
        <v>2</v>
      </c>
      <c r="T2906" t="s">
        <v>16</v>
      </c>
      <c r="U2906" t="s">
        <v>16</v>
      </c>
    </row>
    <row r="2907" spans="1:21" x14ac:dyDescent="0.45">
      <c r="A2907" t="s">
        <v>2154</v>
      </c>
      <c r="B2907" t="s">
        <v>2155</v>
      </c>
      <c r="C2907" t="s">
        <v>2156</v>
      </c>
      <c r="D2907" t="s">
        <v>2157</v>
      </c>
      <c r="E2907">
        <v>2008</v>
      </c>
      <c r="F2907">
        <v>2008</v>
      </c>
      <c r="G2907" t="s">
        <v>15</v>
      </c>
      <c r="H2907" t="s">
        <v>16</v>
      </c>
      <c r="I2907">
        <v>0</v>
      </c>
      <c r="J2907" t="s">
        <v>17</v>
      </c>
      <c r="K2907">
        <v>0</v>
      </c>
      <c r="L2907">
        <v>0</v>
      </c>
      <c r="M2907">
        <v>30</v>
      </c>
      <c r="N2907">
        <v>30</v>
      </c>
      <c r="O2907">
        <v>30</v>
      </c>
      <c r="P2907">
        <v>24</v>
      </c>
      <c r="Q2907">
        <v>4</v>
      </c>
      <c r="R2907">
        <v>25</v>
      </c>
      <c r="S2907">
        <v>0</v>
      </c>
      <c r="T2907" t="s">
        <v>16</v>
      </c>
      <c r="U2907" t="s">
        <v>16</v>
      </c>
    </row>
    <row r="2908" spans="1:21" x14ac:dyDescent="0.45">
      <c r="A2908" t="s">
        <v>2154</v>
      </c>
      <c r="B2908" t="s">
        <v>2155</v>
      </c>
      <c r="C2908" t="s">
        <v>2156</v>
      </c>
      <c r="D2908" t="s">
        <v>2157</v>
      </c>
      <c r="E2908">
        <v>2008</v>
      </c>
      <c r="F2908">
        <v>2008</v>
      </c>
      <c r="G2908" t="s">
        <v>15</v>
      </c>
      <c r="H2908" t="s">
        <v>16</v>
      </c>
      <c r="I2908">
        <v>0</v>
      </c>
      <c r="J2908" t="s">
        <v>17</v>
      </c>
      <c r="K2908">
        <v>0</v>
      </c>
      <c r="L2908">
        <v>0</v>
      </c>
      <c r="M2908">
        <v>30</v>
      </c>
      <c r="N2908">
        <v>5</v>
      </c>
      <c r="O2908">
        <v>5</v>
      </c>
      <c r="P2908">
        <v>0</v>
      </c>
      <c r="Q2908">
        <v>4</v>
      </c>
      <c r="R2908">
        <v>25</v>
      </c>
      <c r="S2908">
        <v>8</v>
      </c>
      <c r="T2908" t="s">
        <v>16</v>
      </c>
      <c r="U2908" t="s">
        <v>16</v>
      </c>
    </row>
    <row r="2909" spans="1:21" x14ac:dyDescent="0.45">
      <c r="A2909" t="s">
        <v>2154</v>
      </c>
      <c r="B2909" t="s">
        <v>2155</v>
      </c>
      <c r="C2909" t="s">
        <v>2156</v>
      </c>
      <c r="D2909" t="s">
        <v>2157</v>
      </c>
      <c r="E2909">
        <v>2008</v>
      </c>
      <c r="F2909">
        <v>2008</v>
      </c>
      <c r="G2909" t="s">
        <v>15</v>
      </c>
      <c r="H2909" t="s">
        <v>16</v>
      </c>
      <c r="I2909">
        <v>0</v>
      </c>
      <c r="J2909" t="s">
        <v>17</v>
      </c>
      <c r="K2909">
        <v>0</v>
      </c>
      <c r="L2909">
        <v>0</v>
      </c>
      <c r="M2909">
        <v>30</v>
      </c>
      <c r="N2909">
        <v>10</v>
      </c>
      <c r="O2909">
        <v>10</v>
      </c>
      <c r="P2909">
        <v>0</v>
      </c>
      <c r="Q2909">
        <v>4</v>
      </c>
      <c r="R2909">
        <v>25</v>
      </c>
      <c r="S2909">
        <v>37</v>
      </c>
      <c r="T2909" t="s">
        <v>16</v>
      </c>
      <c r="U2909" t="s">
        <v>16</v>
      </c>
    </row>
    <row r="2910" spans="1:21" x14ac:dyDescent="0.45">
      <c r="A2910" t="s">
        <v>2154</v>
      </c>
      <c r="B2910" t="s">
        <v>2155</v>
      </c>
      <c r="C2910" t="s">
        <v>2156</v>
      </c>
      <c r="D2910" t="s">
        <v>2157</v>
      </c>
      <c r="E2910">
        <v>2008</v>
      </c>
      <c r="F2910">
        <v>2008</v>
      </c>
      <c r="G2910" t="s">
        <v>15</v>
      </c>
      <c r="H2910" t="s">
        <v>16</v>
      </c>
      <c r="I2910">
        <v>0</v>
      </c>
      <c r="J2910" t="s">
        <v>17</v>
      </c>
      <c r="K2910">
        <v>0</v>
      </c>
      <c r="L2910">
        <v>0</v>
      </c>
      <c r="M2910">
        <v>30</v>
      </c>
      <c r="N2910">
        <v>15</v>
      </c>
      <c r="O2910">
        <v>15</v>
      </c>
      <c r="P2910">
        <v>0</v>
      </c>
      <c r="Q2910">
        <v>4</v>
      </c>
      <c r="R2910">
        <v>25</v>
      </c>
      <c r="S2910">
        <v>37</v>
      </c>
      <c r="T2910" t="s">
        <v>16</v>
      </c>
      <c r="U2910" t="s">
        <v>16</v>
      </c>
    </row>
    <row r="2911" spans="1:21" x14ac:dyDescent="0.45">
      <c r="A2911" t="s">
        <v>2154</v>
      </c>
      <c r="B2911" t="s">
        <v>2155</v>
      </c>
      <c r="C2911" t="s">
        <v>2156</v>
      </c>
      <c r="D2911" t="s">
        <v>2157</v>
      </c>
      <c r="E2911">
        <v>2008</v>
      </c>
      <c r="F2911">
        <v>2008</v>
      </c>
      <c r="G2911" t="s">
        <v>15</v>
      </c>
      <c r="H2911" t="s">
        <v>16</v>
      </c>
      <c r="I2911">
        <v>0</v>
      </c>
      <c r="J2911" t="s">
        <v>17</v>
      </c>
      <c r="K2911">
        <v>0</v>
      </c>
      <c r="L2911">
        <v>0</v>
      </c>
      <c r="M2911">
        <v>30</v>
      </c>
      <c r="N2911">
        <v>20</v>
      </c>
      <c r="O2911">
        <v>20</v>
      </c>
      <c r="P2911">
        <v>0</v>
      </c>
      <c r="Q2911">
        <v>4</v>
      </c>
      <c r="R2911">
        <v>25</v>
      </c>
      <c r="S2911">
        <v>5</v>
      </c>
      <c r="T2911" t="s">
        <v>16</v>
      </c>
      <c r="U2911" t="s">
        <v>16</v>
      </c>
    </row>
    <row r="2912" spans="1:21" x14ac:dyDescent="0.45">
      <c r="A2912" t="s">
        <v>2154</v>
      </c>
      <c r="B2912" t="s">
        <v>2155</v>
      </c>
      <c r="C2912" t="s">
        <v>2156</v>
      </c>
      <c r="D2912" t="s">
        <v>2157</v>
      </c>
      <c r="E2912">
        <v>2008</v>
      </c>
      <c r="F2912">
        <v>2008</v>
      </c>
      <c r="G2912" t="s">
        <v>15</v>
      </c>
      <c r="H2912" t="s">
        <v>16</v>
      </c>
      <c r="I2912">
        <v>0</v>
      </c>
      <c r="J2912" t="s">
        <v>17</v>
      </c>
      <c r="K2912">
        <v>0</v>
      </c>
      <c r="L2912">
        <v>0</v>
      </c>
      <c r="M2912">
        <v>30</v>
      </c>
      <c r="N2912">
        <v>25</v>
      </c>
      <c r="O2912">
        <v>25</v>
      </c>
      <c r="P2912">
        <v>0</v>
      </c>
      <c r="Q2912">
        <v>4</v>
      </c>
      <c r="R2912">
        <v>25</v>
      </c>
      <c r="S2912">
        <v>2</v>
      </c>
      <c r="T2912" t="s">
        <v>16</v>
      </c>
      <c r="U2912" t="s">
        <v>16</v>
      </c>
    </row>
    <row r="2913" spans="1:21" x14ac:dyDescent="0.45">
      <c r="A2913" t="s">
        <v>2154</v>
      </c>
      <c r="B2913" t="s">
        <v>2155</v>
      </c>
      <c r="C2913" t="s">
        <v>2156</v>
      </c>
      <c r="D2913" t="s">
        <v>2157</v>
      </c>
      <c r="E2913">
        <v>2008</v>
      </c>
      <c r="F2913">
        <v>2008</v>
      </c>
      <c r="G2913" t="s">
        <v>15</v>
      </c>
      <c r="H2913" t="s">
        <v>16</v>
      </c>
      <c r="I2913">
        <v>0</v>
      </c>
      <c r="J2913" t="s">
        <v>17</v>
      </c>
      <c r="K2913">
        <v>0</v>
      </c>
      <c r="L2913">
        <v>0</v>
      </c>
      <c r="M2913">
        <v>30</v>
      </c>
      <c r="N2913">
        <v>30</v>
      </c>
      <c r="O2913">
        <v>30</v>
      </c>
      <c r="P2913">
        <v>0</v>
      </c>
      <c r="Q2913">
        <v>4</v>
      </c>
      <c r="R2913">
        <v>25</v>
      </c>
      <c r="S2913">
        <v>0</v>
      </c>
      <c r="T2913" t="s">
        <v>16</v>
      </c>
      <c r="U2913" t="s">
        <v>16</v>
      </c>
    </row>
    <row r="2914" spans="1:21" x14ac:dyDescent="0.45">
      <c r="A2914" t="s">
        <v>2154</v>
      </c>
      <c r="B2914" t="s">
        <v>2155</v>
      </c>
      <c r="C2914" t="s">
        <v>2156</v>
      </c>
      <c r="D2914" t="s">
        <v>2157</v>
      </c>
      <c r="E2914">
        <v>2008</v>
      </c>
      <c r="F2914">
        <v>2008</v>
      </c>
      <c r="G2914" t="s">
        <v>15</v>
      </c>
      <c r="H2914">
        <v>5</v>
      </c>
      <c r="I2914">
        <v>28</v>
      </c>
      <c r="J2914" t="s">
        <v>17</v>
      </c>
      <c r="K2914">
        <v>0</v>
      </c>
      <c r="L2914">
        <v>0</v>
      </c>
      <c r="M2914">
        <v>30</v>
      </c>
      <c r="N2914">
        <v>5</v>
      </c>
      <c r="O2914">
        <v>5</v>
      </c>
      <c r="P2914">
        <v>24</v>
      </c>
      <c r="Q2914">
        <v>4</v>
      </c>
      <c r="R2914">
        <v>25</v>
      </c>
      <c r="S2914">
        <v>54</v>
      </c>
      <c r="T2914" t="s">
        <v>16</v>
      </c>
      <c r="U2914" t="s">
        <v>16</v>
      </c>
    </row>
    <row r="2915" spans="1:21" x14ac:dyDescent="0.45">
      <c r="A2915" t="s">
        <v>2154</v>
      </c>
      <c r="B2915" t="s">
        <v>2155</v>
      </c>
      <c r="C2915" t="s">
        <v>2156</v>
      </c>
      <c r="D2915" t="s">
        <v>2157</v>
      </c>
      <c r="E2915">
        <v>2008</v>
      </c>
      <c r="F2915">
        <v>2008</v>
      </c>
      <c r="G2915" t="s">
        <v>15</v>
      </c>
      <c r="H2915">
        <v>5</v>
      </c>
      <c r="I2915">
        <v>28</v>
      </c>
      <c r="J2915" t="s">
        <v>17</v>
      </c>
      <c r="K2915">
        <v>0</v>
      </c>
      <c r="L2915">
        <v>0</v>
      </c>
      <c r="M2915">
        <v>30</v>
      </c>
      <c r="N2915">
        <v>10</v>
      </c>
      <c r="O2915">
        <v>10</v>
      </c>
      <c r="P2915">
        <v>24</v>
      </c>
      <c r="Q2915">
        <v>4</v>
      </c>
      <c r="R2915">
        <v>25</v>
      </c>
      <c r="S2915">
        <v>69</v>
      </c>
      <c r="T2915" t="s">
        <v>16</v>
      </c>
      <c r="U2915" t="s">
        <v>16</v>
      </c>
    </row>
    <row r="2916" spans="1:21" x14ac:dyDescent="0.45">
      <c r="A2916" t="s">
        <v>2154</v>
      </c>
      <c r="B2916" t="s">
        <v>2155</v>
      </c>
      <c r="C2916" t="s">
        <v>2156</v>
      </c>
      <c r="D2916" t="s">
        <v>2157</v>
      </c>
      <c r="E2916">
        <v>2008</v>
      </c>
      <c r="F2916">
        <v>2008</v>
      </c>
      <c r="G2916" t="s">
        <v>15</v>
      </c>
      <c r="H2916">
        <v>5</v>
      </c>
      <c r="I2916">
        <v>28</v>
      </c>
      <c r="J2916" t="s">
        <v>17</v>
      </c>
      <c r="K2916">
        <v>0</v>
      </c>
      <c r="L2916">
        <v>0</v>
      </c>
      <c r="M2916">
        <v>30</v>
      </c>
      <c r="N2916">
        <v>15</v>
      </c>
      <c r="O2916">
        <v>15</v>
      </c>
      <c r="P2916">
        <v>24</v>
      </c>
      <c r="Q2916">
        <v>4</v>
      </c>
      <c r="R2916">
        <v>25</v>
      </c>
      <c r="S2916">
        <v>66</v>
      </c>
      <c r="T2916" t="s">
        <v>16</v>
      </c>
      <c r="U2916" t="s">
        <v>16</v>
      </c>
    </row>
    <row r="2917" spans="1:21" x14ac:dyDescent="0.45">
      <c r="A2917" t="s">
        <v>2154</v>
      </c>
      <c r="B2917" t="s">
        <v>2155</v>
      </c>
      <c r="C2917" t="s">
        <v>2156</v>
      </c>
      <c r="D2917" t="s">
        <v>2157</v>
      </c>
      <c r="E2917">
        <v>2008</v>
      </c>
      <c r="F2917">
        <v>2008</v>
      </c>
      <c r="G2917" t="s">
        <v>15</v>
      </c>
      <c r="H2917">
        <v>5</v>
      </c>
      <c r="I2917">
        <v>28</v>
      </c>
      <c r="J2917" t="s">
        <v>17</v>
      </c>
      <c r="K2917">
        <v>0</v>
      </c>
      <c r="L2917">
        <v>0</v>
      </c>
      <c r="M2917">
        <v>30</v>
      </c>
      <c r="N2917">
        <v>20</v>
      </c>
      <c r="O2917">
        <v>20</v>
      </c>
      <c r="P2917">
        <v>24</v>
      </c>
      <c r="Q2917">
        <v>4</v>
      </c>
      <c r="R2917">
        <v>25</v>
      </c>
      <c r="S2917">
        <v>30</v>
      </c>
      <c r="T2917" t="s">
        <v>16</v>
      </c>
      <c r="U2917" t="s">
        <v>16</v>
      </c>
    </row>
    <row r="2918" spans="1:21" x14ac:dyDescent="0.45">
      <c r="A2918" t="s">
        <v>2154</v>
      </c>
      <c r="B2918" t="s">
        <v>2155</v>
      </c>
      <c r="C2918" t="s">
        <v>2156</v>
      </c>
      <c r="D2918" t="s">
        <v>2157</v>
      </c>
      <c r="E2918">
        <v>2008</v>
      </c>
      <c r="F2918">
        <v>2008</v>
      </c>
      <c r="G2918" t="s">
        <v>15</v>
      </c>
      <c r="H2918">
        <v>5</v>
      </c>
      <c r="I2918">
        <v>28</v>
      </c>
      <c r="J2918" t="s">
        <v>17</v>
      </c>
      <c r="K2918">
        <v>0</v>
      </c>
      <c r="L2918">
        <v>0</v>
      </c>
      <c r="M2918">
        <v>30</v>
      </c>
      <c r="N2918">
        <v>25</v>
      </c>
      <c r="O2918">
        <v>25</v>
      </c>
      <c r="P2918">
        <v>24</v>
      </c>
      <c r="Q2918">
        <v>4</v>
      </c>
      <c r="R2918">
        <v>25</v>
      </c>
      <c r="S2918">
        <v>17</v>
      </c>
      <c r="T2918" t="s">
        <v>16</v>
      </c>
      <c r="U2918" t="s">
        <v>16</v>
      </c>
    </row>
    <row r="2919" spans="1:21" x14ac:dyDescent="0.45">
      <c r="A2919" t="s">
        <v>2154</v>
      </c>
      <c r="B2919" t="s">
        <v>2155</v>
      </c>
      <c r="C2919" t="s">
        <v>2156</v>
      </c>
      <c r="D2919" t="s">
        <v>2157</v>
      </c>
      <c r="E2919">
        <v>2008</v>
      </c>
      <c r="F2919">
        <v>2008</v>
      </c>
      <c r="G2919" t="s">
        <v>15</v>
      </c>
      <c r="H2919">
        <v>5</v>
      </c>
      <c r="I2919">
        <v>28</v>
      </c>
      <c r="J2919" t="s">
        <v>17</v>
      </c>
      <c r="K2919">
        <v>0</v>
      </c>
      <c r="L2919">
        <v>0</v>
      </c>
      <c r="M2919">
        <v>30</v>
      </c>
      <c r="N2919">
        <v>30</v>
      </c>
      <c r="O2919">
        <v>30</v>
      </c>
      <c r="P2919">
        <v>24</v>
      </c>
      <c r="Q2919">
        <v>4</v>
      </c>
      <c r="R2919">
        <v>25</v>
      </c>
      <c r="S2919">
        <v>8</v>
      </c>
      <c r="T2919" t="s">
        <v>16</v>
      </c>
      <c r="U2919" t="s">
        <v>16</v>
      </c>
    </row>
    <row r="2920" spans="1:21" x14ac:dyDescent="0.45">
      <c r="A2920" t="s">
        <v>2158</v>
      </c>
      <c r="B2920" t="s">
        <v>2159</v>
      </c>
      <c r="C2920" t="s">
        <v>1031</v>
      </c>
      <c r="D2920" t="s">
        <v>2160</v>
      </c>
      <c r="E2920">
        <v>2007</v>
      </c>
      <c r="F2920">
        <v>2007</v>
      </c>
      <c r="G2920" t="s">
        <v>15</v>
      </c>
      <c r="H2920" t="s">
        <v>16</v>
      </c>
      <c r="I2920">
        <v>0</v>
      </c>
      <c r="J2920" t="s">
        <v>17</v>
      </c>
      <c r="K2920">
        <v>0</v>
      </c>
      <c r="L2920">
        <v>0</v>
      </c>
      <c r="M2920">
        <v>224</v>
      </c>
      <c r="N2920">
        <v>5</v>
      </c>
      <c r="O2920">
        <v>5</v>
      </c>
      <c r="P2920">
        <v>12</v>
      </c>
      <c r="Q2920">
        <v>3</v>
      </c>
      <c r="R2920">
        <v>50</v>
      </c>
      <c r="S2920">
        <v>97</v>
      </c>
      <c r="T2920" t="s">
        <v>16</v>
      </c>
      <c r="U2920" t="s">
        <v>16</v>
      </c>
    </row>
    <row r="2921" spans="1:21" x14ac:dyDescent="0.45">
      <c r="A2921" t="s">
        <v>2158</v>
      </c>
      <c r="B2921" t="s">
        <v>2159</v>
      </c>
      <c r="C2921" t="s">
        <v>1031</v>
      </c>
      <c r="D2921" t="s">
        <v>2160</v>
      </c>
      <c r="E2921">
        <v>2007</v>
      </c>
      <c r="F2921">
        <v>2007</v>
      </c>
      <c r="G2921" t="s">
        <v>15</v>
      </c>
      <c r="H2921" t="s">
        <v>16</v>
      </c>
      <c r="I2921">
        <v>0</v>
      </c>
      <c r="J2921" t="s">
        <v>17</v>
      </c>
      <c r="K2921">
        <v>0</v>
      </c>
      <c r="L2921">
        <v>0</v>
      </c>
      <c r="M2921">
        <v>224</v>
      </c>
      <c r="N2921">
        <v>10</v>
      </c>
      <c r="O2921">
        <v>10</v>
      </c>
      <c r="P2921">
        <v>12</v>
      </c>
      <c r="Q2921">
        <v>3</v>
      </c>
      <c r="R2921">
        <v>50</v>
      </c>
      <c r="S2921">
        <v>72</v>
      </c>
      <c r="T2921" t="s">
        <v>16</v>
      </c>
      <c r="U2921" t="s">
        <v>16</v>
      </c>
    </row>
    <row r="2922" spans="1:21" x14ac:dyDescent="0.45">
      <c r="A2922" t="s">
        <v>2158</v>
      </c>
      <c r="B2922" t="s">
        <v>2159</v>
      </c>
      <c r="C2922" t="s">
        <v>1031</v>
      </c>
      <c r="D2922" t="s">
        <v>2160</v>
      </c>
      <c r="E2922">
        <v>2007</v>
      </c>
      <c r="F2922">
        <v>2007</v>
      </c>
      <c r="G2922" t="s">
        <v>15</v>
      </c>
      <c r="H2922" t="s">
        <v>16</v>
      </c>
      <c r="I2922">
        <v>0</v>
      </c>
      <c r="J2922" t="s">
        <v>17</v>
      </c>
      <c r="K2922">
        <v>0</v>
      </c>
      <c r="L2922">
        <v>0</v>
      </c>
      <c r="M2922">
        <v>224</v>
      </c>
      <c r="N2922">
        <v>5</v>
      </c>
      <c r="O2922">
        <v>5</v>
      </c>
      <c r="P2922">
        <v>0</v>
      </c>
      <c r="Q2922">
        <v>3</v>
      </c>
      <c r="R2922">
        <v>50</v>
      </c>
      <c r="S2922">
        <v>95</v>
      </c>
      <c r="T2922" t="s">
        <v>16</v>
      </c>
      <c r="U2922" t="s">
        <v>16</v>
      </c>
    </row>
    <row r="2923" spans="1:21" x14ac:dyDescent="0.45">
      <c r="A2923" t="s">
        <v>2158</v>
      </c>
      <c r="B2923" t="s">
        <v>2159</v>
      </c>
      <c r="C2923" t="s">
        <v>1031</v>
      </c>
      <c r="D2923" t="s">
        <v>2160</v>
      </c>
      <c r="E2923">
        <v>2007</v>
      </c>
      <c r="F2923">
        <v>2007</v>
      </c>
      <c r="G2923" t="s">
        <v>15</v>
      </c>
      <c r="H2923" t="s">
        <v>16</v>
      </c>
      <c r="I2923">
        <v>0</v>
      </c>
      <c r="J2923" t="s">
        <v>17</v>
      </c>
      <c r="K2923">
        <v>0</v>
      </c>
      <c r="L2923">
        <v>0</v>
      </c>
      <c r="M2923">
        <v>224</v>
      </c>
      <c r="N2923">
        <v>10</v>
      </c>
      <c r="O2923">
        <v>10</v>
      </c>
      <c r="P2923">
        <v>0</v>
      </c>
      <c r="Q2923">
        <v>3</v>
      </c>
      <c r="R2923">
        <v>50</v>
      </c>
      <c r="S2923">
        <v>20</v>
      </c>
      <c r="T2923" t="s">
        <v>16</v>
      </c>
      <c r="U2923" t="s">
        <v>16</v>
      </c>
    </row>
    <row r="2924" spans="1:21" x14ac:dyDescent="0.45">
      <c r="A2924" t="s">
        <v>2161</v>
      </c>
      <c r="B2924" t="s">
        <v>52</v>
      </c>
      <c r="C2924" t="s">
        <v>2162</v>
      </c>
      <c r="D2924" t="s">
        <v>2163</v>
      </c>
      <c r="E2924">
        <v>2006</v>
      </c>
      <c r="F2924">
        <v>2006</v>
      </c>
      <c r="G2924" t="s">
        <v>15</v>
      </c>
      <c r="H2924">
        <v>3.5</v>
      </c>
      <c r="I2924">
        <v>40</v>
      </c>
      <c r="J2924" t="s">
        <v>17</v>
      </c>
      <c r="K2924">
        <v>0</v>
      </c>
      <c r="L2924">
        <v>0</v>
      </c>
      <c r="M2924">
        <v>50</v>
      </c>
      <c r="N2924">
        <v>15</v>
      </c>
      <c r="O2924">
        <v>6</v>
      </c>
      <c r="P2924">
        <v>12</v>
      </c>
      <c r="Q2924">
        <v>4</v>
      </c>
      <c r="R2924">
        <v>20</v>
      </c>
      <c r="S2924">
        <v>17</v>
      </c>
      <c r="T2924" t="s">
        <v>16</v>
      </c>
      <c r="U2924" t="s">
        <v>16</v>
      </c>
    </row>
    <row r="2925" spans="1:21" x14ac:dyDescent="0.45">
      <c r="A2925" t="s">
        <v>2161</v>
      </c>
      <c r="B2925" t="s">
        <v>52</v>
      </c>
      <c r="C2925" t="s">
        <v>2162</v>
      </c>
      <c r="D2925" t="s">
        <v>2163</v>
      </c>
      <c r="E2925">
        <v>2006</v>
      </c>
      <c r="F2925">
        <v>2006</v>
      </c>
      <c r="G2925" t="s">
        <v>15</v>
      </c>
      <c r="H2925">
        <v>3.5</v>
      </c>
      <c r="I2925">
        <v>115</v>
      </c>
      <c r="J2925" t="s">
        <v>17</v>
      </c>
      <c r="K2925">
        <v>0</v>
      </c>
      <c r="L2925">
        <v>0</v>
      </c>
      <c r="M2925">
        <v>50</v>
      </c>
      <c r="N2925">
        <v>15</v>
      </c>
      <c r="O2925">
        <v>6</v>
      </c>
      <c r="P2925">
        <v>12</v>
      </c>
      <c r="Q2925">
        <v>4</v>
      </c>
      <c r="R2925">
        <v>20</v>
      </c>
      <c r="S2925">
        <v>87</v>
      </c>
      <c r="T2925" t="s">
        <v>16</v>
      </c>
      <c r="U2925" t="s">
        <v>16</v>
      </c>
    </row>
    <row r="2926" spans="1:21" x14ac:dyDescent="0.45">
      <c r="A2926" t="s">
        <v>2164</v>
      </c>
      <c r="B2926" t="s">
        <v>2165</v>
      </c>
      <c r="C2926" t="s">
        <v>2169</v>
      </c>
      <c r="D2926" t="s">
        <v>2171</v>
      </c>
      <c r="E2926">
        <v>2006</v>
      </c>
      <c r="F2926">
        <v>2007</v>
      </c>
      <c r="G2926" t="s">
        <v>15</v>
      </c>
      <c r="H2926">
        <v>9</v>
      </c>
      <c r="I2926">
        <v>23</v>
      </c>
      <c r="J2926" t="s">
        <v>17</v>
      </c>
      <c r="K2926">
        <v>0</v>
      </c>
      <c r="L2926">
        <v>0</v>
      </c>
      <c r="M2926">
        <v>28</v>
      </c>
      <c r="N2926">
        <v>22</v>
      </c>
      <c r="O2926">
        <v>22</v>
      </c>
      <c r="P2926">
        <v>12</v>
      </c>
      <c r="Q2926">
        <v>3</v>
      </c>
      <c r="R2926">
        <v>100</v>
      </c>
      <c r="S2926">
        <v>44</v>
      </c>
      <c r="T2926" t="s">
        <v>16</v>
      </c>
      <c r="U2926" t="s">
        <v>16</v>
      </c>
    </row>
    <row r="2927" spans="1:21" x14ac:dyDescent="0.45">
      <c r="A2927" t="s">
        <v>2164</v>
      </c>
      <c r="B2927" t="s">
        <v>2165</v>
      </c>
      <c r="C2927" t="s">
        <v>2170</v>
      </c>
      <c r="D2927" t="s">
        <v>2172</v>
      </c>
      <c r="E2927">
        <v>2006</v>
      </c>
      <c r="F2927">
        <v>2007</v>
      </c>
      <c r="G2927" t="s">
        <v>15</v>
      </c>
      <c r="H2927">
        <v>9</v>
      </c>
      <c r="I2927">
        <v>23</v>
      </c>
      <c r="J2927" t="s">
        <v>17</v>
      </c>
      <c r="K2927">
        <v>0</v>
      </c>
      <c r="L2927">
        <v>0</v>
      </c>
      <c r="M2927">
        <v>28</v>
      </c>
      <c r="N2927">
        <v>22</v>
      </c>
      <c r="O2927">
        <v>22</v>
      </c>
      <c r="P2927">
        <v>12</v>
      </c>
      <c r="Q2927">
        <v>3</v>
      </c>
      <c r="R2927">
        <v>100</v>
      </c>
      <c r="S2927">
        <v>51</v>
      </c>
      <c r="T2927" t="s">
        <v>16</v>
      </c>
      <c r="U2927" t="s">
        <v>16</v>
      </c>
    </row>
    <row r="2928" spans="1:21" x14ac:dyDescent="0.45">
      <c r="A2928" t="s">
        <v>2164</v>
      </c>
      <c r="B2928" t="s">
        <v>2165</v>
      </c>
      <c r="C2928" t="s">
        <v>2168</v>
      </c>
      <c r="D2928" t="s">
        <v>2173</v>
      </c>
      <c r="E2928">
        <v>2006</v>
      </c>
      <c r="F2928">
        <v>2007</v>
      </c>
      <c r="G2928" t="s">
        <v>15</v>
      </c>
      <c r="H2928">
        <v>9</v>
      </c>
      <c r="I2928">
        <v>23</v>
      </c>
      <c r="J2928" t="s">
        <v>17</v>
      </c>
      <c r="K2928">
        <v>0</v>
      </c>
      <c r="L2928">
        <v>0</v>
      </c>
      <c r="M2928">
        <v>28</v>
      </c>
      <c r="N2928">
        <v>22</v>
      </c>
      <c r="O2928">
        <v>22</v>
      </c>
      <c r="P2928">
        <v>12</v>
      </c>
      <c r="Q2928">
        <v>3</v>
      </c>
      <c r="R2928">
        <v>100</v>
      </c>
      <c r="S2928">
        <v>49</v>
      </c>
      <c r="T2928" t="s">
        <v>16</v>
      </c>
      <c r="U2928" t="s">
        <v>16</v>
      </c>
    </row>
    <row r="2929" spans="1:21" x14ac:dyDescent="0.45">
      <c r="A2929" t="s">
        <v>2164</v>
      </c>
      <c r="B2929" t="s">
        <v>2165</v>
      </c>
      <c r="C2929" t="s">
        <v>2166</v>
      </c>
      <c r="D2929" t="s">
        <v>2167</v>
      </c>
      <c r="E2929">
        <v>2006</v>
      </c>
      <c r="F2929">
        <v>2007</v>
      </c>
      <c r="G2929" t="s">
        <v>15</v>
      </c>
      <c r="H2929">
        <v>9</v>
      </c>
      <c r="I2929">
        <v>23</v>
      </c>
      <c r="J2929" t="s">
        <v>17</v>
      </c>
      <c r="K2929">
        <v>0</v>
      </c>
      <c r="L2929">
        <v>0</v>
      </c>
      <c r="M2929">
        <v>28</v>
      </c>
      <c r="N2929">
        <v>22</v>
      </c>
      <c r="O2929">
        <v>22</v>
      </c>
      <c r="P2929">
        <v>12</v>
      </c>
      <c r="Q2929">
        <v>3</v>
      </c>
      <c r="R2929">
        <v>100</v>
      </c>
      <c r="S2929">
        <v>56</v>
      </c>
      <c r="T2929" t="s">
        <v>16</v>
      </c>
      <c r="U2929" t="s">
        <v>16</v>
      </c>
    </row>
    <row r="2930" spans="1:21" x14ac:dyDescent="0.45">
      <c r="A2930" t="s">
        <v>2174</v>
      </c>
      <c r="B2930" t="s">
        <v>1455</v>
      </c>
      <c r="C2930" t="s">
        <v>1456</v>
      </c>
      <c r="D2930" t="s">
        <v>2175</v>
      </c>
      <c r="E2930">
        <v>2006</v>
      </c>
      <c r="F2930">
        <v>2006</v>
      </c>
      <c r="G2930" t="s">
        <v>15</v>
      </c>
      <c r="H2930" t="s">
        <v>16</v>
      </c>
      <c r="I2930">
        <v>0</v>
      </c>
      <c r="J2930" t="s">
        <v>17</v>
      </c>
      <c r="K2930">
        <v>0</v>
      </c>
      <c r="L2930">
        <v>0</v>
      </c>
      <c r="M2930">
        <f>8*7</f>
        <v>56</v>
      </c>
      <c r="N2930">
        <v>22</v>
      </c>
      <c r="O2930">
        <v>22</v>
      </c>
      <c r="P2930">
        <v>8</v>
      </c>
      <c r="Q2930">
        <v>4</v>
      </c>
      <c r="R2930">
        <v>25</v>
      </c>
      <c r="S2930">
        <v>0</v>
      </c>
      <c r="T2930" t="s">
        <v>16</v>
      </c>
      <c r="U2930" t="s">
        <v>16</v>
      </c>
    </row>
    <row r="2931" spans="1:21" x14ac:dyDescent="0.45">
      <c r="A2931" t="s">
        <v>2174</v>
      </c>
      <c r="B2931" t="s">
        <v>1455</v>
      </c>
      <c r="C2931" t="s">
        <v>1456</v>
      </c>
      <c r="D2931" t="s">
        <v>2175</v>
      </c>
      <c r="E2931">
        <v>2006</v>
      </c>
      <c r="F2931">
        <v>2006</v>
      </c>
      <c r="G2931" t="s">
        <v>15</v>
      </c>
      <c r="H2931" t="s">
        <v>16</v>
      </c>
      <c r="I2931">
        <v>0</v>
      </c>
      <c r="J2931" t="s">
        <v>17</v>
      </c>
      <c r="K2931">
        <v>0</v>
      </c>
      <c r="L2931">
        <v>0</v>
      </c>
      <c r="M2931">
        <f t="shared" ref="M2931:M2937" si="18">8*7</f>
        <v>56</v>
      </c>
      <c r="N2931">
        <v>27</v>
      </c>
      <c r="O2931">
        <v>22</v>
      </c>
      <c r="P2931">
        <v>8</v>
      </c>
      <c r="Q2931">
        <v>4</v>
      </c>
      <c r="R2931">
        <v>25</v>
      </c>
      <c r="S2931">
        <v>2</v>
      </c>
      <c r="T2931" t="s">
        <v>16</v>
      </c>
      <c r="U2931" t="s">
        <v>16</v>
      </c>
    </row>
    <row r="2932" spans="1:21" x14ac:dyDescent="0.45">
      <c r="A2932" t="s">
        <v>2174</v>
      </c>
      <c r="B2932" t="s">
        <v>1455</v>
      </c>
      <c r="C2932" t="s">
        <v>1456</v>
      </c>
      <c r="D2932" t="s">
        <v>2175</v>
      </c>
      <c r="E2932">
        <v>2006</v>
      </c>
      <c r="F2932">
        <v>2006</v>
      </c>
      <c r="G2932" t="s">
        <v>15</v>
      </c>
      <c r="H2932" t="s">
        <v>16</v>
      </c>
      <c r="I2932">
        <v>0</v>
      </c>
      <c r="J2932" t="s">
        <v>17</v>
      </c>
      <c r="K2932">
        <v>0</v>
      </c>
      <c r="L2932">
        <v>0</v>
      </c>
      <c r="M2932">
        <f t="shared" si="18"/>
        <v>56</v>
      </c>
      <c r="N2932">
        <v>32</v>
      </c>
      <c r="O2932">
        <v>22</v>
      </c>
      <c r="P2932">
        <v>8</v>
      </c>
      <c r="Q2932">
        <v>4</v>
      </c>
      <c r="R2932">
        <v>25</v>
      </c>
      <c r="S2932">
        <v>16</v>
      </c>
      <c r="T2932" t="s">
        <v>16</v>
      </c>
      <c r="U2932" t="s">
        <v>16</v>
      </c>
    </row>
    <row r="2933" spans="1:21" x14ac:dyDescent="0.45">
      <c r="A2933" t="s">
        <v>2174</v>
      </c>
      <c r="B2933" t="s">
        <v>1455</v>
      </c>
      <c r="C2933" t="s">
        <v>1456</v>
      </c>
      <c r="D2933" t="s">
        <v>2175</v>
      </c>
      <c r="E2933">
        <v>2006</v>
      </c>
      <c r="F2933">
        <v>2006</v>
      </c>
      <c r="G2933" t="s">
        <v>15</v>
      </c>
      <c r="H2933" t="s">
        <v>16</v>
      </c>
      <c r="I2933">
        <v>0</v>
      </c>
      <c r="J2933" t="s">
        <v>17</v>
      </c>
      <c r="K2933">
        <v>0</v>
      </c>
      <c r="L2933">
        <v>0</v>
      </c>
      <c r="M2933">
        <f t="shared" si="18"/>
        <v>56</v>
      </c>
      <c r="N2933">
        <v>37</v>
      </c>
      <c r="O2933">
        <v>22</v>
      </c>
      <c r="P2933">
        <v>8</v>
      </c>
      <c r="Q2933">
        <v>4</v>
      </c>
      <c r="R2933">
        <v>25</v>
      </c>
      <c r="S2933">
        <v>7</v>
      </c>
      <c r="T2933" t="s">
        <v>16</v>
      </c>
      <c r="U2933" t="s">
        <v>16</v>
      </c>
    </row>
    <row r="2934" spans="1:21" x14ac:dyDescent="0.45">
      <c r="A2934" t="s">
        <v>2174</v>
      </c>
      <c r="B2934" t="s">
        <v>1455</v>
      </c>
      <c r="C2934" t="s">
        <v>1456</v>
      </c>
      <c r="D2934" t="s">
        <v>2175</v>
      </c>
      <c r="E2934">
        <v>2006</v>
      </c>
      <c r="F2934">
        <v>2006</v>
      </c>
      <c r="G2934" t="s">
        <v>15</v>
      </c>
      <c r="H2934">
        <v>4</v>
      </c>
      <c r="I2934">
        <v>90</v>
      </c>
      <c r="J2934" t="s">
        <v>17</v>
      </c>
      <c r="K2934">
        <v>0</v>
      </c>
      <c r="L2934">
        <v>0</v>
      </c>
      <c r="M2934">
        <f>8*7</f>
        <v>56</v>
      </c>
      <c r="N2934">
        <v>22</v>
      </c>
      <c r="O2934">
        <v>22</v>
      </c>
      <c r="P2934">
        <v>8</v>
      </c>
      <c r="Q2934">
        <v>4</v>
      </c>
      <c r="R2934">
        <v>25</v>
      </c>
      <c r="S2934">
        <v>38</v>
      </c>
      <c r="T2934" t="s">
        <v>16</v>
      </c>
      <c r="U2934" t="s">
        <v>16</v>
      </c>
    </row>
    <row r="2935" spans="1:21" x14ac:dyDescent="0.45">
      <c r="A2935" t="s">
        <v>2174</v>
      </c>
      <c r="B2935" t="s">
        <v>1455</v>
      </c>
      <c r="C2935" t="s">
        <v>1456</v>
      </c>
      <c r="D2935" t="s">
        <v>2175</v>
      </c>
      <c r="E2935">
        <v>2006</v>
      </c>
      <c r="F2935">
        <v>2006</v>
      </c>
      <c r="G2935" t="s">
        <v>15</v>
      </c>
      <c r="H2935">
        <v>4</v>
      </c>
      <c r="I2935">
        <v>90</v>
      </c>
      <c r="J2935" t="s">
        <v>17</v>
      </c>
      <c r="K2935">
        <v>0</v>
      </c>
      <c r="L2935">
        <v>0</v>
      </c>
      <c r="M2935">
        <f t="shared" si="18"/>
        <v>56</v>
      </c>
      <c r="N2935">
        <v>27</v>
      </c>
      <c r="O2935">
        <v>22</v>
      </c>
      <c r="P2935">
        <v>8</v>
      </c>
      <c r="Q2935">
        <v>4</v>
      </c>
      <c r="R2935">
        <v>25</v>
      </c>
      <c r="S2935">
        <v>50</v>
      </c>
      <c r="T2935" t="s">
        <v>16</v>
      </c>
      <c r="U2935" t="s">
        <v>16</v>
      </c>
    </row>
    <row r="2936" spans="1:21" x14ac:dyDescent="0.45">
      <c r="A2936" t="s">
        <v>2174</v>
      </c>
      <c r="B2936" t="s">
        <v>1455</v>
      </c>
      <c r="C2936" t="s">
        <v>1456</v>
      </c>
      <c r="D2936" t="s">
        <v>2175</v>
      </c>
      <c r="E2936">
        <v>2006</v>
      </c>
      <c r="F2936">
        <v>2006</v>
      </c>
      <c r="G2936" t="s">
        <v>15</v>
      </c>
      <c r="H2936">
        <v>4</v>
      </c>
      <c r="I2936">
        <v>90</v>
      </c>
      <c r="J2936" t="s">
        <v>17</v>
      </c>
      <c r="K2936">
        <v>0</v>
      </c>
      <c r="L2936">
        <v>0</v>
      </c>
      <c r="M2936">
        <f t="shared" si="18"/>
        <v>56</v>
      </c>
      <c r="N2936">
        <v>32</v>
      </c>
      <c r="O2936">
        <v>22</v>
      </c>
      <c r="P2936">
        <v>8</v>
      </c>
      <c r="Q2936">
        <v>4</v>
      </c>
      <c r="R2936">
        <v>25</v>
      </c>
      <c r="S2936">
        <v>73</v>
      </c>
      <c r="T2936" t="s">
        <v>16</v>
      </c>
      <c r="U2936" t="s">
        <v>16</v>
      </c>
    </row>
    <row r="2937" spans="1:21" x14ac:dyDescent="0.45">
      <c r="A2937" t="s">
        <v>2174</v>
      </c>
      <c r="B2937" t="s">
        <v>1455</v>
      </c>
      <c r="C2937" t="s">
        <v>1456</v>
      </c>
      <c r="D2937" t="s">
        <v>2175</v>
      </c>
      <c r="E2937">
        <v>2006</v>
      </c>
      <c r="F2937">
        <v>2006</v>
      </c>
      <c r="G2937" t="s">
        <v>15</v>
      </c>
      <c r="H2937">
        <v>4</v>
      </c>
      <c r="I2937">
        <v>90</v>
      </c>
      <c r="J2937" t="s">
        <v>17</v>
      </c>
      <c r="K2937">
        <v>0</v>
      </c>
      <c r="L2937">
        <v>0</v>
      </c>
      <c r="M2937">
        <f t="shared" si="18"/>
        <v>56</v>
      </c>
      <c r="N2937">
        <v>37</v>
      </c>
      <c r="O2937">
        <v>22</v>
      </c>
      <c r="P2937">
        <v>8</v>
      </c>
      <c r="Q2937">
        <v>4</v>
      </c>
      <c r="R2937">
        <v>25</v>
      </c>
      <c r="S2937">
        <v>46</v>
      </c>
      <c r="T2937" t="s">
        <v>16</v>
      </c>
      <c r="U2937" t="s">
        <v>16</v>
      </c>
    </row>
    <row r="2938" spans="1:21" x14ac:dyDescent="0.45">
      <c r="A2938" t="s">
        <v>2176</v>
      </c>
      <c r="B2938" t="s">
        <v>2177</v>
      </c>
      <c r="C2938" t="s">
        <v>1323</v>
      </c>
      <c r="D2938" t="s">
        <v>2178</v>
      </c>
      <c r="E2938">
        <v>2005</v>
      </c>
      <c r="F2938">
        <v>2005</v>
      </c>
      <c r="G2938" t="s">
        <v>15</v>
      </c>
      <c r="H2938" t="s">
        <v>16</v>
      </c>
      <c r="I2938">
        <v>0</v>
      </c>
      <c r="J2938" t="s">
        <v>17</v>
      </c>
      <c r="K2938">
        <v>0</v>
      </c>
      <c r="L2938">
        <v>0</v>
      </c>
      <c r="M2938">
        <v>30</v>
      </c>
      <c r="N2938">
        <v>15</v>
      </c>
      <c r="O2938">
        <v>15</v>
      </c>
      <c r="P2938">
        <v>8</v>
      </c>
      <c r="Q2938">
        <v>8</v>
      </c>
      <c r="R2938">
        <v>25</v>
      </c>
      <c r="S2938">
        <v>1.5</v>
      </c>
      <c r="T2938" t="s">
        <v>16</v>
      </c>
      <c r="U2938" t="s">
        <v>16</v>
      </c>
    </row>
    <row r="2939" spans="1:21" x14ac:dyDescent="0.45">
      <c r="A2939" t="s">
        <v>2176</v>
      </c>
      <c r="B2939" t="s">
        <v>2177</v>
      </c>
      <c r="C2939" t="s">
        <v>1323</v>
      </c>
      <c r="D2939" t="s">
        <v>2178</v>
      </c>
      <c r="E2939">
        <v>2005</v>
      </c>
      <c r="F2939">
        <v>2005</v>
      </c>
      <c r="G2939" t="s">
        <v>15</v>
      </c>
      <c r="H2939">
        <v>4</v>
      </c>
      <c r="I2939">
        <v>90</v>
      </c>
      <c r="J2939" t="s">
        <v>17</v>
      </c>
      <c r="K2939">
        <v>0</v>
      </c>
      <c r="L2939">
        <v>0</v>
      </c>
      <c r="M2939">
        <v>30</v>
      </c>
      <c r="N2939">
        <v>15</v>
      </c>
      <c r="O2939">
        <v>15</v>
      </c>
      <c r="P2939">
        <v>8</v>
      </c>
      <c r="Q2939">
        <v>8</v>
      </c>
      <c r="R2939">
        <v>25</v>
      </c>
      <c r="S2939">
        <v>63</v>
      </c>
      <c r="T2939" t="s">
        <v>16</v>
      </c>
      <c r="U2939" t="s">
        <v>16</v>
      </c>
    </row>
    <row r="2940" spans="1:21" x14ac:dyDescent="0.45">
      <c r="A2940" t="s">
        <v>2179</v>
      </c>
      <c r="B2940" t="s">
        <v>2180</v>
      </c>
      <c r="C2940" t="s">
        <v>2181</v>
      </c>
      <c r="D2940" t="s">
        <v>2182</v>
      </c>
      <c r="E2940">
        <v>2002</v>
      </c>
      <c r="F2940">
        <v>2002</v>
      </c>
      <c r="G2940" t="s">
        <v>15</v>
      </c>
      <c r="H2940" t="s">
        <v>16</v>
      </c>
      <c r="I2940">
        <v>0</v>
      </c>
      <c r="J2940" t="s">
        <v>17</v>
      </c>
      <c r="K2940">
        <v>0</v>
      </c>
      <c r="L2940">
        <v>0</v>
      </c>
      <c r="M2940">
        <f>12*7</f>
        <v>84</v>
      </c>
      <c r="N2940">
        <v>30</v>
      </c>
      <c r="O2940">
        <v>20</v>
      </c>
      <c r="P2940">
        <v>12</v>
      </c>
      <c r="Q2940">
        <v>3</v>
      </c>
      <c r="R2940">
        <v>40</v>
      </c>
      <c r="S2940">
        <v>91.2</v>
      </c>
      <c r="T2940" t="s">
        <v>16</v>
      </c>
      <c r="U2940" t="s">
        <v>16</v>
      </c>
    </row>
    <row r="2941" spans="1:21" x14ac:dyDescent="0.45">
      <c r="A2941" t="s">
        <v>2183</v>
      </c>
      <c r="B2941" t="s">
        <v>370</v>
      </c>
      <c r="C2941" t="s">
        <v>2184</v>
      </c>
      <c r="D2941" t="s">
        <v>2185</v>
      </c>
      <c r="E2941">
        <v>2004</v>
      </c>
      <c r="F2941">
        <v>2004</v>
      </c>
      <c r="G2941" t="s">
        <v>15</v>
      </c>
      <c r="H2941" t="s">
        <v>16</v>
      </c>
      <c r="I2941">
        <v>0</v>
      </c>
      <c r="J2941" t="s">
        <v>17</v>
      </c>
      <c r="K2941">
        <v>0</v>
      </c>
      <c r="L2941">
        <v>0</v>
      </c>
      <c r="M2941">
        <v>84</v>
      </c>
      <c r="N2941">
        <v>35</v>
      </c>
      <c r="O2941">
        <v>10</v>
      </c>
      <c r="P2941">
        <v>12</v>
      </c>
      <c r="Q2941">
        <v>3</v>
      </c>
      <c r="R2941">
        <v>100</v>
      </c>
      <c r="S2941">
        <v>93</v>
      </c>
      <c r="T2941" t="s">
        <v>16</v>
      </c>
      <c r="U2941" t="s">
        <v>16</v>
      </c>
    </row>
    <row r="2942" spans="1:21" x14ac:dyDescent="0.45">
      <c r="A2942" t="s">
        <v>2183</v>
      </c>
      <c r="B2942" t="s">
        <v>370</v>
      </c>
      <c r="C2942" t="s">
        <v>2184</v>
      </c>
      <c r="D2942" t="s">
        <v>2185</v>
      </c>
      <c r="E2942">
        <v>2004</v>
      </c>
      <c r="F2942">
        <v>2004</v>
      </c>
      <c r="G2942" t="s">
        <v>15</v>
      </c>
      <c r="H2942" t="s">
        <v>16</v>
      </c>
      <c r="I2942">
        <v>0</v>
      </c>
      <c r="J2942" t="s">
        <v>17</v>
      </c>
      <c r="K2942">
        <v>0</v>
      </c>
      <c r="L2942">
        <v>0</v>
      </c>
      <c r="M2942">
        <v>84</v>
      </c>
      <c r="N2942">
        <v>25</v>
      </c>
      <c r="O2942">
        <v>15</v>
      </c>
      <c r="P2942">
        <v>12</v>
      </c>
      <c r="Q2942">
        <v>3</v>
      </c>
      <c r="R2942">
        <v>100</v>
      </c>
      <c r="S2942">
        <v>1</v>
      </c>
      <c r="T2942" t="s">
        <v>16</v>
      </c>
      <c r="U2942" t="s">
        <v>16</v>
      </c>
    </row>
    <row r="2943" spans="1:21" x14ac:dyDescent="0.45">
      <c r="A2943" t="s">
        <v>2183</v>
      </c>
      <c r="B2943" t="s">
        <v>370</v>
      </c>
      <c r="C2943" t="s">
        <v>2184</v>
      </c>
      <c r="D2943" t="s">
        <v>2185</v>
      </c>
      <c r="E2943">
        <v>2004</v>
      </c>
      <c r="F2943">
        <v>2004</v>
      </c>
      <c r="G2943" t="s">
        <v>15</v>
      </c>
      <c r="H2943" t="s">
        <v>16</v>
      </c>
      <c r="I2943">
        <v>0</v>
      </c>
      <c r="J2943" t="s">
        <v>17</v>
      </c>
      <c r="K2943">
        <v>0</v>
      </c>
      <c r="L2943">
        <v>0</v>
      </c>
      <c r="M2943">
        <v>84</v>
      </c>
      <c r="N2943">
        <v>30</v>
      </c>
      <c r="O2943">
        <v>20</v>
      </c>
      <c r="P2943">
        <v>12</v>
      </c>
      <c r="Q2943">
        <v>3</v>
      </c>
      <c r="R2943">
        <v>100</v>
      </c>
      <c r="S2943">
        <v>0</v>
      </c>
      <c r="T2943" t="s">
        <v>16</v>
      </c>
      <c r="U2943" t="s">
        <v>16</v>
      </c>
    </row>
    <row r="2944" spans="1:21" x14ac:dyDescent="0.45">
      <c r="A2944" t="s">
        <v>2183</v>
      </c>
      <c r="B2944" t="s">
        <v>370</v>
      </c>
      <c r="C2944" t="s">
        <v>2184</v>
      </c>
      <c r="D2944" t="s">
        <v>2185</v>
      </c>
      <c r="E2944">
        <v>2004</v>
      </c>
      <c r="F2944">
        <v>2004</v>
      </c>
      <c r="G2944" t="s">
        <v>15</v>
      </c>
      <c r="H2944" t="s">
        <v>16</v>
      </c>
      <c r="I2944">
        <v>0</v>
      </c>
      <c r="J2944" t="s">
        <v>17</v>
      </c>
      <c r="K2944">
        <v>0</v>
      </c>
      <c r="L2944">
        <v>0</v>
      </c>
      <c r="M2944">
        <v>84</v>
      </c>
      <c r="N2944">
        <v>25</v>
      </c>
      <c r="O2944">
        <v>25</v>
      </c>
      <c r="P2944">
        <v>12</v>
      </c>
      <c r="Q2944">
        <v>3</v>
      </c>
      <c r="R2944">
        <v>100</v>
      </c>
      <c r="S2944">
        <v>0</v>
      </c>
      <c r="T2944" t="s">
        <v>16</v>
      </c>
      <c r="U2944" t="s">
        <v>16</v>
      </c>
    </row>
    <row r="2945" spans="1:21" x14ac:dyDescent="0.45">
      <c r="A2945" t="s">
        <v>2183</v>
      </c>
      <c r="B2945" t="s">
        <v>370</v>
      </c>
      <c r="C2945" t="s">
        <v>2184</v>
      </c>
      <c r="D2945" t="s">
        <v>2185</v>
      </c>
      <c r="E2945">
        <v>2004</v>
      </c>
      <c r="F2945">
        <v>2004</v>
      </c>
      <c r="G2945" t="s">
        <v>15</v>
      </c>
      <c r="H2945">
        <v>4</v>
      </c>
      <c r="I2945">
        <v>140</v>
      </c>
      <c r="J2945" t="s">
        <v>17</v>
      </c>
      <c r="K2945">
        <v>0</v>
      </c>
      <c r="L2945">
        <v>0</v>
      </c>
      <c r="M2945">
        <v>84</v>
      </c>
      <c r="N2945">
        <v>30</v>
      </c>
      <c r="O2945">
        <v>20</v>
      </c>
      <c r="P2945">
        <v>12</v>
      </c>
      <c r="Q2945">
        <v>3</v>
      </c>
      <c r="R2945">
        <v>100</v>
      </c>
      <c r="S2945">
        <v>96</v>
      </c>
      <c r="T2945" t="s">
        <v>16</v>
      </c>
      <c r="U2945" t="s">
        <v>16</v>
      </c>
    </row>
    <row r="2946" spans="1:21" x14ac:dyDescent="0.45">
      <c r="A2946" t="s">
        <v>2186</v>
      </c>
      <c r="B2946" t="s">
        <v>66</v>
      </c>
      <c r="C2946" t="s">
        <v>2187</v>
      </c>
      <c r="D2946" t="s">
        <v>2193</v>
      </c>
      <c r="E2946">
        <v>2004</v>
      </c>
      <c r="F2946">
        <v>2004</v>
      </c>
      <c r="G2946" t="s">
        <v>15</v>
      </c>
      <c r="H2946" t="s">
        <v>16</v>
      </c>
      <c r="I2946">
        <v>0</v>
      </c>
      <c r="J2946" t="s">
        <v>17</v>
      </c>
      <c r="K2946">
        <v>0</v>
      </c>
      <c r="L2946">
        <v>0</v>
      </c>
      <c r="M2946">
        <v>21</v>
      </c>
      <c r="N2946">
        <v>20</v>
      </c>
      <c r="O2946">
        <v>20</v>
      </c>
      <c r="P2946">
        <v>24</v>
      </c>
      <c r="Q2946">
        <v>4</v>
      </c>
      <c r="R2946">
        <v>50</v>
      </c>
      <c r="S2946">
        <v>78.7</v>
      </c>
      <c r="T2946" t="s">
        <v>16</v>
      </c>
      <c r="U2946" t="s">
        <v>16</v>
      </c>
    </row>
    <row r="2947" spans="1:21" x14ac:dyDescent="0.45">
      <c r="A2947" t="s">
        <v>2186</v>
      </c>
      <c r="B2947" t="s">
        <v>66</v>
      </c>
      <c r="C2947" t="s">
        <v>2188</v>
      </c>
      <c r="D2947" t="s">
        <v>2194</v>
      </c>
      <c r="E2947">
        <v>2004</v>
      </c>
      <c r="F2947">
        <v>2004</v>
      </c>
      <c r="G2947" t="s">
        <v>15</v>
      </c>
      <c r="H2947" t="s">
        <v>16</v>
      </c>
      <c r="I2947">
        <v>0</v>
      </c>
      <c r="J2947" t="s">
        <v>17</v>
      </c>
      <c r="K2947">
        <v>0</v>
      </c>
      <c r="L2947">
        <v>0</v>
      </c>
      <c r="M2947">
        <v>21</v>
      </c>
      <c r="N2947">
        <v>20</v>
      </c>
      <c r="O2947">
        <v>20</v>
      </c>
      <c r="P2947">
        <v>24</v>
      </c>
      <c r="Q2947">
        <v>4</v>
      </c>
      <c r="R2947">
        <v>50</v>
      </c>
      <c r="S2947">
        <v>84.2</v>
      </c>
      <c r="T2947" t="s">
        <v>16</v>
      </c>
      <c r="U2947" t="s">
        <v>16</v>
      </c>
    </row>
    <row r="2948" spans="1:21" x14ac:dyDescent="0.45">
      <c r="A2948" t="s">
        <v>2186</v>
      </c>
      <c r="B2948" t="s">
        <v>66</v>
      </c>
      <c r="C2948" t="s">
        <v>2189</v>
      </c>
      <c r="D2948" t="s">
        <v>2195</v>
      </c>
      <c r="E2948">
        <v>2004</v>
      </c>
      <c r="F2948">
        <v>2004</v>
      </c>
      <c r="G2948" t="s">
        <v>15</v>
      </c>
      <c r="H2948" t="s">
        <v>16</v>
      </c>
      <c r="I2948">
        <v>0</v>
      </c>
      <c r="J2948" t="s">
        <v>17</v>
      </c>
      <c r="K2948">
        <v>0</v>
      </c>
      <c r="L2948">
        <v>0</v>
      </c>
      <c r="M2948">
        <v>21</v>
      </c>
      <c r="N2948">
        <v>20</v>
      </c>
      <c r="O2948">
        <v>20</v>
      </c>
      <c r="P2948">
        <v>24</v>
      </c>
      <c r="Q2948">
        <v>4</v>
      </c>
      <c r="R2948">
        <v>50</v>
      </c>
      <c r="S2948">
        <v>86.3</v>
      </c>
      <c r="T2948" t="s">
        <v>16</v>
      </c>
      <c r="U2948" t="s">
        <v>16</v>
      </c>
    </row>
    <row r="2949" spans="1:21" x14ac:dyDescent="0.45">
      <c r="A2949" t="s">
        <v>2186</v>
      </c>
      <c r="B2949" t="s">
        <v>66</v>
      </c>
      <c r="C2949" t="s">
        <v>2190</v>
      </c>
      <c r="D2949" t="s">
        <v>2196</v>
      </c>
      <c r="E2949">
        <v>2004</v>
      </c>
      <c r="F2949">
        <v>2004</v>
      </c>
      <c r="G2949" t="s">
        <v>15</v>
      </c>
      <c r="H2949" t="s">
        <v>16</v>
      </c>
      <c r="I2949">
        <v>0</v>
      </c>
      <c r="J2949" t="s">
        <v>17</v>
      </c>
      <c r="K2949">
        <v>0</v>
      </c>
      <c r="L2949">
        <v>0</v>
      </c>
      <c r="M2949">
        <v>21</v>
      </c>
      <c r="N2949">
        <v>20</v>
      </c>
      <c r="O2949">
        <v>20</v>
      </c>
      <c r="P2949">
        <v>24</v>
      </c>
      <c r="Q2949">
        <v>4</v>
      </c>
      <c r="R2949">
        <v>50</v>
      </c>
      <c r="S2949">
        <v>85</v>
      </c>
      <c r="T2949" t="s">
        <v>16</v>
      </c>
      <c r="U2949" t="s">
        <v>16</v>
      </c>
    </row>
    <row r="2950" spans="1:21" x14ac:dyDescent="0.45">
      <c r="A2950" t="s">
        <v>2186</v>
      </c>
      <c r="B2950" t="s">
        <v>66</v>
      </c>
      <c r="C2950" t="s">
        <v>2191</v>
      </c>
      <c r="D2950" t="s">
        <v>2197</v>
      </c>
      <c r="E2950">
        <v>2004</v>
      </c>
      <c r="F2950">
        <v>2004</v>
      </c>
      <c r="G2950" t="s">
        <v>15</v>
      </c>
      <c r="H2950" t="s">
        <v>16</v>
      </c>
      <c r="I2950">
        <v>0</v>
      </c>
      <c r="J2950" t="s">
        <v>17</v>
      </c>
      <c r="K2950">
        <v>0</v>
      </c>
      <c r="L2950">
        <v>0</v>
      </c>
      <c r="M2950">
        <v>21</v>
      </c>
      <c r="N2950">
        <v>20</v>
      </c>
      <c r="O2950">
        <v>20</v>
      </c>
      <c r="P2950">
        <v>24</v>
      </c>
      <c r="Q2950">
        <v>4</v>
      </c>
      <c r="R2950">
        <v>50</v>
      </c>
      <c r="S2950">
        <v>88.2</v>
      </c>
      <c r="T2950" t="s">
        <v>16</v>
      </c>
      <c r="U2950" t="s">
        <v>16</v>
      </c>
    </row>
    <row r="2951" spans="1:21" x14ac:dyDescent="0.45">
      <c r="A2951" t="s">
        <v>2186</v>
      </c>
      <c r="B2951" t="s">
        <v>66</v>
      </c>
      <c r="C2951" t="s">
        <v>2192</v>
      </c>
      <c r="D2951" t="s">
        <v>2198</v>
      </c>
      <c r="E2951">
        <v>2004</v>
      </c>
      <c r="F2951">
        <v>2004</v>
      </c>
      <c r="G2951" t="s">
        <v>15</v>
      </c>
      <c r="H2951" t="s">
        <v>16</v>
      </c>
      <c r="I2951">
        <v>0</v>
      </c>
      <c r="J2951" t="s">
        <v>17</v>
      </c>
      <c r="K2951">
        <v>0</v>
      </c>
      <c r="L2951">
        <v>0</v>
      </c>
      <c r="M2951">
        <v>21</v>
      </c>
      <c r="N2951">
        <v>20</v>
      </c>
      <c r="O2951">
        <v>20</v>
      </c>
      <c r="P2951">
        <v>24</v>
      </c>
      <c r="Q2951">
        <v>4</v>
      </c>
      <c r="R2951">
        <v>50</v>
      </c>
      <c r="S2951">
        <v>85.5</v>
      </c>
      <c r="T2951" t="s">
        <v>16</v>
      </c>
      <c r="U2951" t="s">
        <v>16</v>
      </c>
    </row>
    <row r="2952" spans="1:21" x14ac:dyDescent="0.45">
      <c r="A2952" t="s">
        <v>2199</v>
      </c>
      <c r="B2952" t="s">
        <v>1925</v>
      </c>
      <c r="C2952" t="s">
        <v>2202</v>
      </c>
      <c r="D2952" t="s">
        <v>2203</v>
      </c>
      <c r="E2952">
        <v>2004</v>
      </c>
      <c r="F2952">
        <v>2004</v>
      </c>
      <c r="G2952" t="s">
        <v>15</v>
      </c>
      <c r="H2952" t="s">
        <v>16</v>
      </c>
      <c r="I2952">
        <v>0</v>
      </c>
      <c r="J2952" t="s">
        <v>17</v>
      </c>
      <c r="K2952">
        <v>0</v>
      </c>
      <c r="L2952">
        <v>0</v>
      </c>
      <c r="M2952">
        <v>21</v>
      </c>
      <c r="N2952">
        <v>25</v>
      </c>
      <c r="O2952">
        <v>17</v>
      </c>
      <c r="P2952">
        <v>15</v>
      </c>
      <c r="Q2952">
        <v>3</v>
      </c>
      <c r="R2952">
        <v>20</v>
      </c>
      <c r="S2952">
        <v>95</v>
      </c>
      <c r="T2952" t="s">
        <v>16</v>
      </c>
      <c r="U2952" t="s">
        <v>16</v>
      </c>
    </row>
    <row r="2953" spans="1:21" x14ac:dyDescent="0.45">
      <c r="A2953" t="s">
        <v>2199</v>
      </c>
      <c r="B2953" t="s">
        <v>58</v>
      </c>
      <c r="C2953" t="s">
        <v>2200</v>
      </c>
      <c r="D2953" t="s">
        <v>2204</v>
      </c>
      <c r="E2953">
        <v>2004</v>
      </c>
      <c r="F2953">
        <v>2004</v>
      </c>
      <c r="G2953" t="s">
        <v>15</v>
      </c>
      <c r="H2953" t="s">
        <v>16</v>
      </c>
      <c r="I2953">
        <v>0</v>
      </c>
      <c r="J2953" t="s">
        <v>17</v>
      </c>
      <c r="K2953">
        <v>0</v>
      </c>
      <c r="L2953">
        <v>0</v>
      </c>
      <c r="M2953">
        <v>21</v>
      </c>
      <c r="N2953">
        <v>25</v>
      </c>
      <c r="O2953">
        <v>17</v>
      </c>
      <c r="P2953">
        <v>15</v>
      </c>
      <c r="Q2953">
        <v>3</v>
      </c>
      <c r="R2953">
        <v>20</v>
      </c>
      <c r="S2953">
        <v>90</v>
      </c>
      <c r="T2953" t="s">
        <v>16</v>
      </c>
      <c r="U2953" t="s">
        <v>16</v>
      </c>
    </row>
    <row r="2954" spans="1:21" x14ac:dyDescent="0.45">
      <c r="A2954" t="s">
        <v>2199</v>
      </c>
      <c r="B2954" t="s">
        <v>468</v>
      </c>
      <c r="C2954" t="s">
        <v>2201</v>
      </c>
      <c r="D2954" t="s">
        <v>2205</v>
      </c>
      <c r="E2954">
        <v>2004</v>
      </c>
      <c r="F2954">
        <v>2004</v>
      </c>
      <c r="G2954" t="s">
        <v>15</v>
      </c>
      <c r="H2954" t="s">
        <v>16</v>
      </c>
      <c r="I2954">
        <v>0</v>
      </c>
      <c r="J2954" t="s">
        <v>17</v>
      </c>
      <c r="K2954">
        <v>0</v>
      </c>
      <c r="L2954">
        <v>0</v>
      </c>
      <c r="M2954">
        <v>21</v>
      </c>
      <c r="N2954">
        <v>25</v>
      </c>
      <c r="O2954">
        <v>17</v>
      </c>
      <c r="P2954">
        <v>15</v>
      </c>
      <c r="Q2954">
        <v>3</v>
      </c>
      <c r="R2954">
        <v>20</v>
      </c>
      <c r="S2954">
        <v>36</v>
      </c>
      <c r="T2954" t="s">
        <v>16</v>
      </c>
      <c r="U2954" t="s">
        <v>16</v>
      </c>
    </row>
    <row r="2955" spans="1:21" x14ac:dyDescent="0.45">
      <c r="A2955" t="s">
        <v>2206</v>
      </c>
      <c r="B2955" t="s">
        <v>1675</v>
      </c>
      <c r="C2955" t="s">
        <v>2208</v>
      </c>
      <c r="D2955" t="s">
        <v>2209</v>
      </c>
      <c r="E2955">
        <v>2004</v>
      </c>
      <c r="F2955">
        <v>2004</v>
      </c>
      <c r="G2955" t="s">
        <v>15</v>
      </c>
      <c r="H2955" t="s">
        <v>16</v>
      </c>
      <c r="I2955">
        <v>0</v>
      </c>
      <c r="J2955" t="s">
        <v>17</v>
      </c>
      <c r="K2955">
        <v>0</v>
      </c>
      <c r="L2955">
        <v>0</v>
      </c>
      <c r="M2955">
        <v>35</v>
      </c>
      <c r="N2955">
        <v>15</v>
      </c>
      <c r="O2955">
        <v>15</v>
      </c>
      <c r="P2955">
        <v>8</v>
      </c>
      <c r="Q2955">
        <v>5</v>
      </c>
      <c r="R2955">
        <v>30</v>
      </c>
      <c r="S2955">
        <v>27</v>
      </c>
      <c r="T2955" t="s">
        <v>16</v>
      </c>
      <c r="U2955" t="s">
        <v>16</v>
      </c>
    </row>
    <row r="2956" spans="1:21" x14ac:dyDescent="0.45">
      <c r="A2956" t="s">
        <v>2206</v>
      </c>
      <c r="B2956" t="s">
        <v>1675</v>
      </c>
      <c r="C2956" t="s">
        <v>2208</v>
      </c>
      <c r="D2956" t="s">
        <v>2209</v>
      </c>
      <c r="E2956">
        <v>2004</v>
      </c>
      <c r="F2956">
        <v>2004</v>
      </c>
      <c r="G2956" t="s">
        <v>15</v>
      </c>
      <c r="H2956" t="s">
        <v>16</v>
      </c>
      <c r="I2956">
        <v>0</v>
      </c>
      <c r="J2956" t="s">
        <v>17</v>
      </c>
      <c r="K2956">
        <v>0</v>
      </c>
      <c r="L2956">
        <v>0</v>
      </c>
      <c r="M2956">
        <v>35</v>
      </c>
      <c r="N2956">
        <v>30</v>
      </c>
      <c r="O2956">
        <v>20</v>
      </c>
      <c r="P2956">
        <v>8</v>
      </c>
      <c r="Q2956">
        <v>5</v>
      </c>
      <c r="R2956">
        <v>30</v>
      </c>
      <c r="S2956">
        <v>17</v>
      </c>
      <c r="T2956" t="s">
        <v>16</v>
      </c>
      <c r="U2956" t="s">
        <v>16</v>
      </c>
    </row>
    <row r="2957" spans="1:21" x14ac:dyDescent="0.45">
      <c r="A2957" t="s">
        <v>2206</v>
      </c>
      <c r="B2957" t="s">
        <v>1675</v>
      </c>
      <c r="C2957" t="s">
        <v>2208</v>
      </c>
      <c r="D2957" t="s">
        <v>2209</v>
      </c>
      <c r="E2957">
        <v>2004</v>
      </c>
      <c r="F2957">
        <v>2004</v>
      </c>
      <c r="G2957" t="s">
        <v>15</v>
      </c>
      <c r="H2957">
        <v>2</v>
      </c>
      <c r="I2957">
        <v>8</v>
      </c>
      <c r="J2957" t="s">
        <v>17</v>
      </c>
      <c r="K2957">
        <v>0</v>
      </c>
      <c r="L2957">
        <v>0</v>
      </c>
      <c r="M2957">
        <v>35</v>
      </c>
      <c r="N2957">
        <v>15</v>
      </c>
      <c r="O2957">
        <v>15</v>
      </c>
      <c r="P2957">
        <v>8</v>
      </c>
      <c r="Q2957">
        <v>5</v>
      </c>
      <c r="R2957">
        <v>30</v>
      </c>
      <c r="S2957">
        <v>14</v>
      </c>
      <c r="T2957" t="s">
        <v>16</v>
      </c>
      <c r="U2957" t="s">
        <v>16</v>
      </c>
    </row>
    <row r="2958" spans="1:21" x14ac:dyDescent="0.45">
      <c r="A2958" t="s">
        <v>2206</v>
      </c>
      <c r="B2958" t="s">
        <v>1675</v>
      </c>
      <c r="C2958" t="s">
        <v>2208</v>
      </c>
      <c r="D2958" t="s">
        <v>2209</v>
      </c>
      <c r="E2958">
        <v>2004</v>
      </c>
      <c r="F2958">
        <v>2004</v>
      </c>
      <c r="G2958" t="s">
        <v>15</v>
      </c>
      <c r="H2958">
        <v>2</v>
      </c>
      <c r="I2958">
        <v>8</v>
      </c>
      <c r="J2958" t="s">
        <v>17</v>
      </c>
      <c r="K2958">
        <v>0</v>
      </c>
      <c r="L2958">
        <v>0</v>
      </c>
      <c r="M2958">
        <v>35</v>
      </c>
      <c r="N2958">
        <v>30</v>
      </c>
      <c r="O2958">
        <v>20</v>
      </c>
      <c r="P2958">
        <v>8</v>
      </c>
      <c r="Q2958">
        <v>5</v>
      </c>
      <c r="R2958">
        <v>30</v>
      </c>
      <c r="S2958">
        <v>9</v>
      </c>
      <c r="T2958" t="s">
        <v>16</v>
      </c>
      <c r="U2958" t="s">
        <v>16</v>
      </c>
    </row>
    <row r="2959" spans="1:21" x14ac:dyDescent="0.45">
      <c r="A2959" t="s">
        <v>2206</v>
      </c>
      <c r="B2959" t="s">
        <v>256</v>
      </c>
      <c r="C2959" t="s">
        <v>2207</v>
      </c>
      <c r="D2959" t="s">
        <v>2210</v>
      </c>
      <c r="E2959">
        <v>2004</v>
      </c>
      <c r="F2959">
        <v>2004</v>
      </c>
      <c r="G2959" t="s">
        <v>15</v>
      </c>
      <c r="H2959" t="s">
        <v>16</v>
      </c>
      <c r="I2959">
        <v>0</v>
      </c>
      <c r="J2959" t="s">
        <v>17</v>
      </c>
      <c r="K2959">
        <v>0</v>
      </c>
      <c r="L2959">
        <v>0</v>
      </c>
      <c r="M2959">
        <v>28</v>
      </c>
      <c r="N2959">
        <v>15</v>
      </c>
      <c r="O2959">
        <v>15</v>
      </c>
      <c r="P2959">
        <v>8</v>
      </c>
      <c r="Q2959">
        <v>5</v>
      </c>
      <c r="R2959">
        <v>30</v>
      </c>
      <c r="S2959">
        <v>1</v>
      </c>
      <c r="T2959" t="s">
        <v>16</v>
      </c>
      <c r="U2959" t="s">
        <v>16</v>
      </c>
    </row>
    <row r="2960" spans="1:21" x14ac:dyDescent="0.45">
      <c r="A2960" t="s">
        <v>2206</v>
      </c>
      <c r="B2960" t="s">
        <v>256</v>
      </c>
      <c r="C2960" t="s">
        <v>2207</v>
      </c>
      <c r="D2960" t="s">
        <v>2210</v>
      </c>
      <c r="E2960">
        <v>2004</v>
      </c>
      <c r="F2960">
        <v>2004</v>
      </c>
      <c r="G2960" t="s">
        <v>15</v>
      </c>
      <c r="H2960" t="s">
        <v>16</v>
      </c>
      <c r="I2960">
        <v>0</v>
      </c>
      <c r="J2960" t="s">
        <v>17</v>
      </c>
      <c r="K2960">
        <v>0</v>
      </c>
      <c r="L2960">
        <v>0</v>
      </c>
      <c r="M2960">
        <v>28</v>
      </c>
      <c r="N2960">
        <v>30</v>
      </c>
      <c r="O2960">
        <v>20</v>
      </c>
      <c r="P2960">
        <v>8</v>
      </c>
      <c r="Q2960">
        <v>5</v>
      </c>
      <c r="R2960">
        <v>30</v>
      </c>
      <c r="S2960">
        <v>79</v>
      </c>
      <c r="T2960" t="s">
        <v>16</v>
      </c>
      <c r="U2960" t="s">
        <v>16</v>
      </c>
    </row>
    <row r="2961" spans="1:21" x14ac:dyDescent="0.45">
      <c r="A2961" t="s">
        <v>2206</v>
      </c>
      <c r="B2961" t="s">
        <v>256</v>
      </c>
      <c r="C2961" t="s">
        <v>2207</v>
      </c>
      <c r="D2961" t="s">
        <v>2210</v>
      </c>
      <c r="E2961">
        <v>2004</v>
      </c>
      <c r="F2961">
        <v>2004</v>
      </c>
      <c r="G2961" t="s">
        <v>15</v>
      </c>
      <c r="H2961">
        <v>2</v>
      </c>
      <c r="I2961">
        <v>56</v>
      </c>
      <c r="J2961" t="s">
        <v>17</v>
      </c>
      <c r="K2961">
        <v>0</v>
      </c>
      <c r="L2961">
        <v>0</v>
      </c>
      <c r="M2961">
        <v>28</v>
      </c>
      <c r="N2961">
        <v>15</v>
      </c>
      <c r="O2961">
        <v>15</v>
      </c>
      <c r="P2961">
        <v>8</v>
      </c>
      <c r="Q2961">
        <v>5</v>
      </c>
      <c r="R2961">
        <v>30</v>
      </c>
      <c r="S2961">
        <v>85</v>
      </c>
      <c r="T2961" t="s">
        <v>16</v>
      </c>
      <c r="U2961" t="s">
        <v>16</v>
      </c>
    </row>
    <row r="2962" spans="1:21" x14ac:dyDescent="0.45">
      <c r="A2962" t="s">
        <v>2206</v>
      </c>
      <c r="B2962" t="s">
        <v>256</v>
      </c>
      <c r="C2962" t="s">
        <v>2207</v>
      </c>
      <c r="D2962" t="s">
        <v>2210</v>
      </c>
      <c r="E2962">
        <v>2004</v>
      </c>
      <c r="F2962">
        <v>2004</v>
      </c>
      <c r="G2962" t="s">
        <v>15</v>
      </c>
      <c r="H2962">
        <v>2</v>
      </c>
      <c r="I2962">
        <v>56</v>
      </c>
      <c r="J2962" t="s">
        <v>17</v>
      </c>
      <c r="K2962">
        <v>0</v>
      </c>
      <c r="L2962">
        <v>0</v>
      </c>
      <c r="M2962">
        <v>28</v>
      </c>
      <c r="N2962">
        <v>30</v>
      </c>
      <c r="O2962">
        <v>20</v>
      </c>
      <c r="P2962">
        <v>8</v>
      </c>
      <c r="Q2962">
        <v>5</v>
      </c>
      <c r="R2962">
        <v>30</v>
      </c>
      <c r="S2962">
        <v>94</v>
      </c>
      <c r="T2962" t="s">
        <v>16</v>
      </c>
      <c r="U2962" t="s">
        <v>16</v>
      </c>
    </row>
    <row r="2963" spans="1:21" x14ac:dyDescent="0.45">
      <c r="A2963" t="s">
        <v>2211</v>
      </c>
      <c r="B2963" t="s">
        <v>1011</v>
      </c>
      <c r="C2963" t="s">
        <v>2212</v>
      </c>
      <c r="D2963" t="s">
        <v>2213</v>
      </c>
      <c r="E2963">
        <v>1999</v>
      </c>
      <c r="F2963">
        <v>1999</v>
      </c>
      <c r="G2963" t="s">
        <v>15</v>
      </c>
      <c r="H2963" t="s">
        <v>16</v>
      </c>
      <c r="I2963">
        <v>0</v>
      </c>
      <c r="J2963" t="s">
        <v>17</v>
      </c>
      <c r="K2963">
        <v>0</v>
      </c>
      <c r="L2963">
        <v>0</v>
      </c>
      <c r="M2963">
        <v>60</v>
      </c>
      <c r="N2963">
        <v>25</v>
      </c>
      <c r="O2963">
        <v>15</v>
      </c>
      <c r="P2963">
        <v>12</v>
      </c>
      <c r="Q2963">
        <v>3</v>
      </c>
      <c r="R2963">
        <v>50</v>
      </c>
      <c r="S2963">
        <v>67</v>
      </c>
      <c r="T2963" t="s">
        <v>16</v>
      </c>
      <c r="U2963" t="s">
        <v>16</v>
      </c>
    </row>
    <row r="2964" spans="1:21" x14ac:dyDescent="0.45">
      <c r="A2964" t="s">
        <v>2211</v>
      </c>
      <c r="B2964" t="s">
        <v>1011</v>
      </c>
      <c r="C2964" t="s">
        <v>2212</v>
      </c>
      <c r="D2964" t="s">
        <v>2213</v>
      </c>
      <c r="E2964">
        <v>1999</v>
      </c>
      <c r="F2964">
        <v>1999</v>
      </c>
      <c r="G2964" t="s">
        <v>15</v>
      </c>
      <c r="H2964">
        <v>5</v>
      </c>
      <c r="I2964">
        <v>84</v>
      </c>
      <c r="J2964" t="s">
        <v>17</v>
      </c>
      <c r="K2964">
        <v>0</v>
      </c>
      <c r="L2964">
        <v>0</v>
      </c>
      <c r="M2964">
        <v>60</v>
      </c>
      <c r="N2964">
        <v>25</v>
      </c>
      <c r="O2964">
        <v>15</v>
      </c>
      <c r="P2964">
        <v>12</v>
      </c>
      <c r="Q2964">
        <v>3</v>
      </c>
      <c r="R2964">
        <v>50</v>
      </c>
      <c r="S2964">
        <v>100</v>
      </c>
      <c r="T2964" t="s">
        <v>16</v>
      </c>
      <c r="U2964" t="s">
        <v>16</v>
      </c>
    </row>
    <row r="2965" spans="1:21" x14ac:dyDescent="0.45">
      <c r="A2965" t="s">
        <v>2211</v>
      </c>
      <c r="B2965" t="s">
        <v>1011</v>
      </c>
      <c r="C2965" t="s">
        <v>2212</v>
      </c>
      <c r="D2965" t="s">
        <v>2213</v>
      </c>
      <c r="E2965">
        <v>2000</v>
      </c>
      <c r="F2965">
        <v>2000</v>
      </c>
      <c r="G2965" t="s">
        <v>15</v>
      </c>
      <c r="H2965" t="s">
        <v>16</v>
      </c>
      <c r="I2965">
        <v>0</v>
      </c>
      <c r="J2965" t="s">
        <v>17</v>
      </c>
      <c r="K2965">
        <v>0</v>
      </c>
      <c r="L2965">
        <v>0</v>
      </c>
      <c r="M2965">
        <v>90</v>
      </c>
      <c r="N2965">
        <v>30</v>
      </c>
      <c r="O2965">
        <v>20</v>
      </c>
      <c r="P2965">
        <v>12</v>
      </c>
      <c r="Q2965">
        <v>3</v>
      </c>
      <c r="R2965">
        <v>50</v>
      </c>
      <c r="S2965">
        <v>70</v>
      </c>
      <c r="T2965" t="s">
        <v>16</v>
      </c>
      <c r="U2965" t="s">
        <v>16</v>
      </c>
    </row>
    <row r="2966" spans="1:21" x14ac:dyDescent="0.45">
      <c r="A2966" t="s">
        <v>2211</v>
      </c>
      <c r="B2966" t="s">
        <v>1011</v>
      </c>
      <c r="C2966" t="s">
        <v>2212</v>
      </c>
      <c r="D2966" t="s">
        <v>2213</v>
      </c>
      <c r="E2966">
        <v>2000</v>
      </c>
      <c r="F2966">
        <v>2000</v>
      </c>
      <c r="G2966" t="s">
        <v>15</v>
      </c>
      <c r="H2966" t="s">
        <v>16</v>
      </c>
      <c r="I2966">
        <v>0</v>
      </c>
      <c r="J2966" t="s">
        <v>17</v>
      </c>
      <c r="K2966">
        <v>0</v>
      </c>
      <c r="L2966">
        <v>0</v>
      </c>
      <c r="M2966">
        <v>90</v>
      </c>
      <c r="N2966">
        <v>30</v>
      </c>
      <c r="O2966">
        <v>15</v>
      </c>
      <c r="P2966">
        <v>12</v>
      </c>
      <c r="Q2966">
        <v>3</v>
      </c>
      <c r="R2966">
        <v>50</v>
      </c>
      <c r="S2966">
        <v>70</v>
      </c>
      <c r="T2966" t="s">
        <v>16</v>
      </c>
      <c r="U2966" t="s">
        <v>16</v>
      </c>
    </row>
    <row r="2967" spans="1:21" x14ac:dyDescent="0.45">
      <c r="A2967" t="s">
        <v>2211</v>
      </c>
      <c r="B2967" t="s">
        <v>1011</v>
      </c>
      <c r="C2967" t="s">
        <v>2212</v>
      </c>
      <c r="D2967" t="s">
        <v>2213</v>
      </c>
      <c r="E2967">
        <v>2000</v>
      </c>
      <c r="F2967">
        <v>2000</v>
      </c>
      <c r="G2967" t="s">
        <v>15</v>
      </c>
      <c r="H2967" t="s">
        <v>16</v>
      </c>
      <c r="I2967">
        <v>0</v>
      </c>
      <c r="J2967" t="s">
        <v>17</v>
      </c>
      <c r="K2967">
        <v>0</v>
      </c>
      <c r="L2967">
        <v>0</v>
      </c>
      <c r="M2967">
        <v>90</v>
      </c>
      <c r="N2967">
        <v>25</v>
      </c>
      <c r="O2967">
        <v>15</v>
      </c>
      <c r="P2967">
        <v>12</v>
      </c>
      <c r="Q2967">
        <v>3</v>
      </c>
      <c r="R2967">
        <v>50</v>
      </c>
      <c r="S2967">
        <v>63</v>
      </c>
      <c r="T2967" t="s">
        <v>16</v>
      </c>
      <c r="U2967" t="s">
        <v>16</v>
      </c>
    </row>
    <row r="2968" spans="1:21" x14ac:dyDescent="0.45">
      <c r="A2968" t="s">
        <v>2211</v>
      </c>
      <c r="B2968" t="s">
        <v>1011</v>
      </c>
      <c r="C2968" t="s">
        <v>2212</v>
      </c>
      <c r="D2968" t="s">
        <v>2213</v>
      </c>
      <c r="E2968">
        <v>2000</v>
      </c>
      <c r="F2968">
        <v>2000</v>
      </c>
      <c r="G2968" t="s">
        <v>15</v>
      </c>
      <c r="H2968" t="s">
        <v>16</v>
      </c>
      <c r="I2968">
        <v>0</v>
      </c>
      <c r="J2968" t="s">
        <v>17</v>
      </c>
      <c r="K2968">
        <v>0</v>
      </c>
      <c r="L2968">
        <v>0</v>
      </c>
      <c r="M2968">
        <v>90</v>
      </c>
      <c r="N2968">
        <v>20</v>
      </c>
      <c r="O2968">
        <v>10</v>
      </c>
      <c r="P2968">
        <v>12</v>
      </c>
      <c r="Q2968">
        <v>3</v>
      </c>
      <c r="R2968">
        <v>50</v>
      </c>
      <c r="S2968">
        <v>50</v>
      </c>
      <c r="T2968" t="s">
        <v>16</v>
      </c>
      <c r="U2968" t="s">
        <v>16</v>
      </c>
    </row>
    <row r="2969" spans="1:21" x14ac:dyDescent="0.45">
      <c r="A2969" t="s">
        <v>2211</v>
      </c>
      <c r="B2969" t="s">
        <v>1011</v>
      </c>
      <c r="C2969" t="s">
        <v>2212</v>
      </c>
      <c r="D2969" t="s">
        <v>2213</v>
      </c>
      <c r="E2969">
        <v>2000</v>
      </c>
      <c r="F2969">
        <v>2000</v>
      </c>
      <c r="G2969" t="s">
        <v>15</v>
      </c>
      <c r="H2969" t="s">
        <v>16</v>
      </c>
      <c r="I2969">
        <v>0</v>
      </c>
      <c r="J2969" t="s">
        <v>17</v>
      </c>
      <c r="K2969">
        <v>0</v>
      </c>
      <c r="L2969">
        <v>0</v>
      </c>
      <c r="M2969">
        <v>90</v>
      </c>
      <c r="N2969">
        <v>15</v>
      </c>
      <c r="O2969">
        <v>6</v>
      </c>
      <c r="P2969">
        <v>12</v>
      </c>
      <c r="Q2969">
        <v>3</v>
      </c>
      <c r="R2969">
        <v>50</v>
      </c>
      <c r="S2969">
        <v>9</v>
      </c>
      <c r="T2969" t="s">
        <v>16</v>
      </c>
      <c r="U2969" t="s">
        <v>16</v>
      </c>
    </row>
    <row r="2970" spans="1:21" x14ac:dyDescent="0.45">
      <c r="A2970" t="s">
        <v>2211</v>
      </c>
      <c r="B2970" t="s">
        <v>1011</v>
      </c>
      <c r="C2970" t="s">
        <v>2212</v>
      </c>
      <c r="D2970" t="s">
        <v>2213</v>
      </c>
      <c r="E2970">
        <v>2000</v>
      </c>
      <c r="F2970">
        <v>2000</v>
      </c>
      <c r="G2970" t="s">
        <v>15</v>
      </c>
      <c r="H2970" t="s">
        <v>16</v>
      </c>
      <c r="I2970">
        <v>0</v>
      </c>
      <c r="J2970" t="s">
        <v>17</v>
      </c>
      <c r="K2970">
        <v>0</v>
      </c>
      <c r="L2970">
        <v>0</v>
      </c>
      <c r="M2970">
        <v>90</v>
      </c>
      <c r="N2970">
        <v>5</v>
      </c>
      <c r="O2970">
        <v>5</v>
      </c>
      <c r="P2970">
        <v>12</v>
      </c>
      <c r="Q2970">
        <v>3</v>
      </c>
      <c r="R2970">
        <v>50</v>
      </c>
      <c r="S2970">
        <v>0</v>
      </c>
      <c r="T2970" t="s">
        <v>16</v>
      </c>
      <c r="U2970" t="s">
        <v>16</v>
      </c>
    </row>
    <row r="2971" spans="1:21" x14ac:dyDescent="0.45">
      <c r="A2971" t="s">
        <v>2214</v>
      </c>
      <c r="B2971" t="s">
        <v>484</v>
      </c>
      <c r="C2971" t="s">
        <v>2215</v>
      </c>
      <c r="D2971" t="s">
        <v>2216</v>
      </c>
      <c r="E2971">
        <v>2004</v>
      </c>
      <c r="F2971">
        <v>2004</v>
      </c>
      <c r="G2971" t="s">
        <v>15</v>
      </c>
      <c r="H2971" t="s">
        <v>16</v>
      </c>
      <c r="I2971">
        <v>0</v>
      </c>
      <c r="J2971" t="s">
        <v>17</v>
      </c>
      <c r="K2971">
        <v>0</v>
      </c>
      <c r="L2971">
        <v>0</v>
      </c>
      <c r="M2971" t="s">
        <v>16</v>
      </c>
      <c r="N2971">
        <v>20</v>
      </c>
      <c r="O2971">
        <v>20</v>
      </c>
      <c r="P2971" t="s">
        <v>16</v>
      </c>
      <c r="Q2971">
        <v>4</v>
      </c>
      <c r="R2971">
        <v>100</v>
      </c>
      <c r="S2971">
        <v>84</v>
      </c>
      <c r="T2971" t="s">
        <v>16</v>
      </c>
      <c r="U2971" t="s">
        <v>16</v>
      </c>
    </row>
    <row r="2972" spans="1:21" x14ac:dyDescent="0.45">
      <c r="A2972" t="s">
        <v>2217</v>
      </c>
      <c r="B2972" t="s">
        <v>35</v>
      </c>
      <c r="C2972" t="s">
        <v>1402</v>
      </c>
      <c r="D2972" t="s">
        <v>2218</v>
      </c>
      <c r="E2972">
        <v>2003</v>
      </c>
      <c r="F2972">
        <v>2003</v>
      </c>
      <c r="G2972" t="s">
        <v>15</v>
      </c>
      <c r="H2972" t="s">
        <v>16</v>
      </c>
      <c r="I2972">
        <v>0</v>
      </c>
      <c r="J2972" t="s">
        <v>17</v>
      </c>
      <c r="K2972">
        <v>0</v>
      </c>
      <c r="L2972">
        <v>0</v>
      </c>
      <c r="M2972" t="s">
        <v>16</v>
      </c>
      <c r="N2972">
        <v>15</v>
      </c>
      <c r="O2972">
        <v>15</v>
      </c>
      <c r="P2972" t="s">
        <v>16</v>
      </c>
      <c r="Q2972">
        <v>4</v>
      </c>
      <c r="R2972">
        <v>25</v>
      </c>
      <c r="S2972">
        <v>11</v>
      </c>
      <c r="T2972" t="s">
        <v>16</v>
      </c>
      <c r="U2972" t="s">
        <v>16</v>
      </c>
    </row>
    <row r="2973" spans="1:21" x14ac:dyDescent="0.45">
      <c r="A2973" t="s">
        <v>2217</v>
      </c>
      <c r="B2973" t="s">
        <v>35</v>
      </c>
      <c r="C2973" t="s">
        <v>1402</v>
      </c>
      <c r="D2973" t="s">
        <v>2218</v>
      </c>
      <c r="E2973">
        <v>2003</v>
      </c>
      <c r="F2973">
        <v>2003</v>
      </c>
      <c r="G2973" t="s">
        <v>15</v>
      </c>
      <c r="H2973" t="s">
        <v>16</v>
      </c>
      <c r="I2973">
        <v>0</v>
      </c>
      <c r="J2973" t="s">
        <v>17</v>
      </c>
      <c r="K2973">
        <v>0</v>
      </c>
      <c r="L2973">
        <v>0</v>
      </c>
      <c r="M2973" t="s">
        <v>16</v>
      </c>
      <c r="N2973">
        <v>5</v>
      </c>
      <c r="O2973">
        <v>5</v>
      </c>
      <c r="P2973" t="s">
        <v>16</v>
      </c>
      <c r="Q2973">
        <v>4</v>
      </c>
      <c r="R2973">
        <v>25</v>
      </c>
      <c r="S2973">
        <v>77</v>
      </c>
      <c r="T2973" t="s">
        <v>16</v>
      </c>
      <c r="U2973" t="s">
        <v>16</v>
      </c>
    </row>
    <row r="2974" spans="1:21" x14ac:dyDescent="0.45">
      <c r="A2974" t="s">
        <v>2217</v>
      </c>
      <c r="B2974" t="s">
        <v>35</v>
      </c>
      <c r="C2974" t="s">
        <v>1402</v>
      </c>
      <c r="D2974" t="s">
        <v>2218</v>
      </c>
      <c r="E2974">
        <v>2003</v>
      </c>
      <c r="F2974">
        <v>2003</v>
      </c>
      <c r="G2974" t="s">
        <v>15</v>
      </c>
      <c r="H2974">
        <v>5</v>
      </c>
      <c r="I2974">
        <v>70</v>
      </c>
      <c r="J2974" t="s">
        <v>17</v>
      </c>
      <c r="K2974">
        <v>0</v>
      </c>
      <c r="L2974">
        <v>0</v>
      </c>
      <c r="M2974" t="s">
        <v>16</v>
      </c>
      <c r="N2974">
        <v>15</v>
      </c>
      <c r="O2974">
        <v>15</v>
      </c>
      <c r="P2974" t="s">
        <v>16</v>
      </c>
      <c r="Q2974">
        <v>4</v>
      </c>
      <c r="R2974">
        <v>25</v>
      </c>
      <c r="S2974">
        <v>94</v>
      </c>
      <c r="T2974" t="s">
        <v>16</v>
      </c>
      <c r="U2974" t="s">
        <v>16</v>
      </c>
    </row>
    <row r="2975" spans="1:21" x14ac:dyDescent="0.45">
      <c r="A2975" t="s">
        <v>2217</v>
      </c>
      <c r="B2975" t="s">
        <v>35</v>
      </c>
      <c r="C2975" t="s">
        <v>1402</v>
      </c>
      <c r="D2975" t="s">
        <v>2218</v>
      </c>
      <c r="E2975">
        <v>2003</v>
      </c>
      <c r="F2975">
        <v>2003</v>
      </c>
      <c r="G2975" t="s">
        <v>15</v>
      </c>
      <c r="H2975">
        <v>5</v>
      </c>
      <c r="I2975">
        <v>70</v>
      </c>
      <c r="J2975" t="s">
        <v>17</v>
      </c>
      <c r="K2975">
        <v>0</v>
      </c>
      <c r="L2975">
        <v>0</v>
      </c>
      <c r="M2975" t="s">
        <v>16</v>
      </c>
      <c r="N2975">
        <v>5</v>
      </c>
      <c r="O2975">
        <v>5</v>
      </c>
      <c r="P2975" t="s">
        <v>16</v>
      </c>
      <c r="Q2975">
        <v>4</v>
      </c>
      <c r="R2975">
        <v>25</v>
      </c>
      <c r="S2975">
        <v>96</v>
      </c>
      <c r="T2975" t="s">
        <v>16</v>
      </c>
      <c r="U2975" t="s">
        <v>16</v>
      </c>
    </row>
    <row r="2976" spans="1:21" x14ac:dyDescent="0.45">
      <c r="A2976" t="s">
        <v>2219</v>
      </c>
      <c r="B2976" t="s">
        <v>747</v>
      </c>
      <c r="C2976" t="s">
        <v>2220</v>
      </c>
      <c r="D2976" t="s">
        <v>2221</v>
      </c>
      <c r="E2976">
        <v>2003</v>
      </c>
      <c r="F2976">
        <v>2003</v>
      </c>
      <c r="G2976" t="s">
        <v>15</v>
      </c>
      <c r="H2976" t="s">
        <v>16</v>
      </c>
      <c r="I2976">
        <v>0</v>
      </c>
      <c r="J2976" t="s">
        <v>17</v>
      </c>
      <c r="K2976">
        <v>0</v>
      </c>
      <c r="L2976">
        <v>0</v>
      </c>
      <c r="M2976">
        <v>25</v>
      </c>
      <c r="N2976">
        <v>20</v>
      </c>
      <c r="O2976">
        <v>10</v>
      </c>
      <c r="P2976">
        <v>12</v>
      </c>
      <c r="Q2976">
        <v>6</v>
      </c>
      <c r="R2976">
        <v>50</v>
      </c>
      <c r="S2976">
        <v>94</v>
      </c>
      <c r="T2976" t="s">
        <v>16</v>
      </c>
      <c r="U2976" t="s">
        <v>16</v>
      </c>
    </row>
    <row r="2977" spans="1:21" x14ac:dyDescent="0.45">
      <c r="A2977" t="s">
        <v>2222</v>
      </c>
      <c r="B2977" t="s">
        <v>2223</v>
      </c>
      <c r="C2977" t="s">
        <v>2226</v>
      </c>
      <c r="D2977" t="s">
        <v>2227</v>
      </c>
      <c r="E2977">
        <v>2000</v>
      </c>
      <c r="F2977">
        <v>2000</v>
      </c>
      <c r="G2977" t="s">
        <v>15</v>
      </c>
      <c r="H2977">
        <v>4</v>
      </c>
      <c r="I2977">
        <v>30</v>
      </c>
      <c r="J2977" t="s">
        <v>17</v>
      </c>
      <c r="K2977">
        <v>0</v>
      </c>
      <c r="L2977">
        <v>0</v>
      </c>
      <c r="M2977">
        <v>21</v>
      </c>
      <c r="N2977">
        <v>30</v>
      </c>
      <c r="O2977">
        <v>20</v>
      </c>
      <c r="P2977">
        <v>12</v>
      </c>
      <c r="Q2977">
        <v>1</v>
      </c>
      <c r="R2977">
        <v>100</v>
      </c>
      <c r="S2977">
        <v>98</v>
      </c>
      <c r="T2977" t="s">
        <v>16</v>
      </c>
      <c r="U2977" t="s">
        <v>16</v>
      </c>
    </row>
    <row r="2978" spans="1:21" x14ac:dyDescent="0.45">
      <c r="A2978" t="s">
        <v>2222</v>
      </c>
      <c r="B2978" t="s">
        <v>2223</v>
      </c>
      <c r="C2978" t="s">
        <v>2225</v>
      </c>
      <c r="D2978" t="s">
        <v>2228</v>
      </c>
      <c r="E2978">
        <v>2000</v>
      </c>
      <c r="F2978">
        <v>2000</v>
      </c>
      <c r="G2978" t="s">
        <v>15</v>
      </c>
      <c r="H2978">
        <v>4</v>
      </c>
      <c r="I2978">
        <v>30</v>
      </c>
      <c r="J2978" t="s">
        <v>17</v>
      </c>
      <c r="K2978">
        <v>0</v>
      </c>
      <c r="L2978">
        <v>0</v>
      </c>
      <c r="M2978">
        <v>21</v>
      </c>
      <c r="N2978">
        <v>30</v>
      </c>
      <c r="O2978">
        <v>20</v>
      </c>
      <c r="P2978">
        <v>12</v>
      </c>
      <c r="Q2978">
        <v>1</v>
      </c>
      <c r="R2978">
        <v>100</v>
      </c>
      <c r="S2978">
        <v>98</v>
      </c>
      <c r="T2978" t="s">
        <v>16</v>
      </c>
      <c r="U2978" t="s">
        <v>16</v>
      </c>
    </row>
    <row r="2979" spans="1:21" x14ac:dyDescent="0.45">
      <c r="A2979" t="s">
        <v>2222</v>
      </c>
      <c r="B2979" t="s">
        <v>2223</v>
      </c>
      <c r="C2979" t="s">
        <v>2224</v>
      </c>
      <c r="D2979" t="s">
        <v>2229</v>
      </c>
      <c r="E2979">
        <v>2000</v>
      </c>
      <c r="F2979">
        <v>2000</v>
      </c>
      <c r="G2979" t="s">
        <v>15</v>
      </c>
      <c r="H2979">
        <v>4</v>
      </c>
      <c r="I2979">
        <v>30</v>
      </c>
      <c r="J2979" t="s">
        <v>17</v>
      </c>
      <c r="K2979">
        <v>0</v>
      </c>
      <c r="L2979">
        <v>0</v>
      </c>
      <c r="M2979">
        <v>21</v>
      </c>
      <c r="N2979">
        <v>30</v>
      </c>
      <c r="O2979">
        <v>20</v>
      </c>
      <c r="P2979">
        <v>12</v>
      </c>
      <c r="Q2979">
        <v>1</v>
      </c>
      <c r="R2979">
        <v>100</v>
      </c>
      <c r="S2979">
        <v>50</v>
      </c>
      <c r="T2979" t="s">
        <v>16</v>
      </c>
      <c r="U2979" t="s">
        <v>16</v>
      </c>
    </row>
    <row r="2980" spans="1:21" x14ac:dyDescent="0.45">
      <c r="A2980" t="s">
        <v>2230</v>
      </c>
      <c r="B2980" t="s">
        <v>256</v>
      </c>
      <c r="C2980" t="s">
        <v>2231</v>
      </c>
      <c r="D2980" t="s">
        <v>2232</v>
      </c>
      <c r="E2980">
        <v>2002</v>
      </c>
      <c r="F2980">
        <v>2002</v>
      </c>
      <c r="G2980" t="s">
        <v>15</v>
      </c>
      <c r="H2980" t="s">
        <v>16</v>
      </c>
      <c r="I2980">
        <v>0</v>
      </c>
      <c r="J2980" t="s">
        <v>17</v>
      </c>
      <c r="K2980">
        <v>0</v>
      </c>
      <c r="L2980">
        <v>0</v>
      </c>
      <c r="M2980">
        <v>42</v>
      </c>
      <c r="N2980">
        <v>10</v>
      </c>
      <c r="O2980">
        <v>10</v>
      </c>
      <c r="P2980">
        <v>0</v>
      </c>
      <c r="Q2980">
        <v>4</v>
      </c>
      <c r="R2980">
        <v>25</v>
      </c>
      <c r="S2980">
        <v>0</v>
      </c>
      <c r="T2980" t="s">
        <v>16</v>
      </c>
      <c r="U2980" t="s">
        <v>16</v>
      </c>
    </row>
    <row r="2981" spans="1:21" x14ac:dyDescent="0.45">
      <c r="A2981" t="s">
        <v>2230</v>
      </c>
      <c r="B2981" t="s">
        <v>256</v>
      </c>
      <c r="C2981" t="s">
        <v>2231</v>
      </c>
      <c r="D2981" t="s">
        <v>2232</v>
      </c>
      <c r="E2981">
        <v>2002</v>
      </c>
      <c r="F2981">
        <v>2002</v>
      </c>
      <c r="G2981" t="s">
        <v>15</v>
      </c>
      <c r="H2981" t="s">
        <v>16</v>
      </c>
      <c r="I2981">
        <v>0</v>
      </c>
      <c r="J2981" t="s">
        <v>17</v>
      </c>
      <c r="K2981">
        <v>0</v>
      </c>
      <c r="L2981">
        <v>0</v>
      </c>
      <c r="M2981">
        <v>42</v>
      </c>
      <c r="N2981">
        <v>15</v>
      </c>
      <c r="O2981">
        <v>15</v>
      </c>
      <c r="P2981">
        <v>0</v>
      </c>
      <c r="Q2981">
        <v>4</v>
      </c>
      <c r="R2981">
        <v>25</v>
      </c>
      <c r="S2981">
        <v>4</v>
      </c>
      <c r="T2981" t="s">
        <v>16</v>
      </c>
      <c r="U2981" t="s">
        <v>16</v>
      </c>
    </row>
    <row r="2982" spans="1:21" x14ac:dyDescent="0.45">
      <c r="A2982" t="s">
        <v>2230</v>
      </c>
      <c r="B2982" t="s">
        <v>256</v>
      </c>
      <c r="C2982" t="s">
        <v>2231</v>
      </c>
      <c r="D2982" t="s">
        <v>2232</v>
      </c>
      <c r="E2982">
        <v>2002</v>
      </c>
      <c r="F2982">
        <v>2002</v>
      </c>
      <c r="G2982" t="s">
        <v>15</v>
      </c>
      <c r="H2982" t="s">
        <v>16</v>
      </c>
      <c r="I2982">
        <v>0</v>
      </c>
      <c r="J2982" t="s">
        <v>17</v>
      </c>
      <c r="K2982">
        <v>0</v>
      </c>
      <c r="L2982">
        <v>0</v>
      </c>
      <c r="M2982">
        <v>42</v>
      </c>
      <c r="N2982">
        <v>20</v>
      </c>
      <c r="O2982">
        <v>20</v>
      </c>
      <c r="P2982">
        <v>0</v>
      </c>
      <c r="Q2982">
        <v>4</v>
      </c>
      <c r="R2982">
        <v>25</v>
      </c>
      <c r="S2982">
        <v>30</v>
      </c>
      <c r="T2982" t="s">
        <v>16</v>
      </c>
      <c r="U2982" t="s">
        <v>16</v>
      </c>
    </row>
    <row r="2983" spans="1:21" x14ac:dyDescent="0.45">
      <c r="A2983" t="s">
        <v>2230</v>
      </c>
      <c r="B2983" t="s">
        <v>256</v>
      </c>
      <c r="C2983" t="s">
        <v>2231</v>
      </c>
      <c r="D2983" t="s">
        <v>2232</v>
      </c>
      <c r="E2983">
        <v>2002</v>
      </c>
      <c r="F2983">
        <v>2002</v>
      </c>
      <c r="G2983" t="s">
        <v>15</v>
      </c>
      <c r="H2983" t="s">
        <v>16</v>
      </c>
      <c r="I2983">
        <v>0</v>
      </c>
      <c r="J2983" t="s">
        <v>17</v>
      </c>
      <c r="K2983">
        <v>0</v>
      </c>
      <c r="L2983">
        <v>0</v>
      </c>
      <c r="M2983">
        <v>42</v>
      </c>
      <c r="N2983">
        <v>25</v>
      </c>
      <c r="O2983">
        <v>25</v>
      </c>
      <c r="P2983">
        <v>0</v>
      </c>
      <c r="Q2983">
        <v>4</v>
      </c>
      <c r="R2983">
        <v>25</v>
      </c>
      <c r="S2983">
        <v>79</v>
      </c>
      <c r="T2983" t="s">
        <v>16</v>
      </c>
      <c r="U2983" t="s">
        <v>16</v>
      </c>
    </row>
    <row r="2984" spans="1:21" x14ac:dyDescent="0.45">
      <c r="A2984" t="s">
        <v>2230</v>
      </c>
      <c r="B2984" t="s">
        <v>256</v>
      </c>
      <c r="C2984" t="s">
        <v>2231</v>
      </c>
      <c r="D2984" t="s">
        <v>2232</v>
      </c>
      <c r="E2984">
        <v>2002</v>
      </c>
      <c r="F2984">
        <v>2002</v>
      </c>
      <c r="G2984" t="s">
        <v>15</v>
      </c>
      <c r="H2984" t="s">
        <v>16</v>
      </c>
      <c r="I2984">
        <v>0</v>
      </c>
      <c r="J2984" t="s">
        <v>17</v>
      </c>
      <c r="K2984">
        <v>0</v>
      </c>
      <c r="L2984">
        <v>0</v>
      </c>
      <c r="M2984">
        <v>42</v>
      </c>
      <c r="N2984">
        <v>30</v>
      </c>
      <c r="O2984">
        <v>30</v>
      </c>
      <c r="P2984">
        <v>0</v>
      </c>
      <c r="Q2984">
        <v>4</v>
      </c>
      <c r="R2984">
        <v>25</v>
      </c>
      <c r="S2984">
        <v>60</v>
      </c>
      <c r="T2984" t="s">
        <v>16</v>
      </c>
      <c r="U2984" t="s">
        <v>16</v>
      </c>
    </row>
    <row r="2985" spans="1:21" x14ac:dyDescent="0.45">
      <c r="A2985" t="s">
        <v>2230</v>
      </c>
      <c r="B2985" t="s">
        <v>256</v>
      </c>
      <c r="C2985" t="s">
        <v>2231</v>
      </c>
      <c r="D2985" t="s">
        <v>2232</v>
      </c>
      <c r="E2985">
        <v>2002</v>
      </c>
      <c r="F2985">
        <v>2002</v>
      </c>
      <c r="G2985" t="s">
        <v>15</v>
      </c>
      <c r="H2985" t="s">
        <v>16</v>
      </c>
      <c r="I2985">
        <v>0</v>
      </c>
      <c r="J2985" t="s">
        <v>17</v>
      </c>
      <c r="K2985">
        <v>0</v>
      </c>
      <c r="L2985">
        <v>0</v>
      </c>
      <c r="M2985">
        <v>42</v>
      </c>
      <c r="N2985">
        <v>35</v>
      </c>
      <c r="O2985">
        <v>35</v>
      </c>
      <c r="P2985">
        <v>0</v>
      </c>
      <c r="Q2985">
        <v>4</v>
      </c>
      <c r="R2985">
        <v>25</v>
      </c>
      <c r="S2985">
        <v>0</v>
      </c>
      <c r="T2985" t="s">
        <v>16</v>
      </c>
      <c r="U2985" t="s">
        <v>16</v>
      </c>
    </row>
    <row r="2986" spans="1:21" x14ac:dyDescent="0.45">
      <c r="A2986" t="s">
        <v>2230</v>
      </c>
      <c r="B2986" t="s">
        <v>256</v>
      </c>
      <c r="C2986" t="s">
        <v>2231</v>
      </c>
      <c r="D2986" t="s">
        <v>2232</v>
      </c>
      <c r="E2986">
        <v>2002</v>
      </c>
      <c r="F2986">
        <v>2002</v>
      </c>
      <c r="G2986" t="s">
        <v>15</v>
      </c>
      <c r="H2986">
        <v>4</v>
      </c>
      <c r="I2986">
        <v>336</v>
      </c>
      <c r="J2986" t="s">
        <v>17</v>
      </c>
      <c r="K2986">
        <v>0</v>
      </c>
      <c r="L2986">
        <v>0</v>
      </c>
      <c r="M2986">
        <v>42</v>
      </c>
      <c r="N2986">
        <v>10</v>
      </c>
      <c r="O2986">
        <v>10</v>
      </c>
      <c r="P2986">
        <v>0</v>
      </c>
      <c r="Q2986">
        <v>4</v>
      </c>
      <c r="R2986">
        <v>25</v>
      </c>
      <c r="S2986">
        <v>95</v>
      </c>
      <c r="T2986" t="s">
        <v>16</v>
      </c>
      <c r="U2986" t="s">
        <v>16</v>
      </c>
    </row>
    <row r="2987" spans="1:21" x14ac:dyDescent="0.45">
      <c r="A2987" t="s">
        <v>2230</v>
      </c>
      <c r="B2987" t="s">
        <v>256</v>
      </c>
      <c r="C2987" t="s">
        <v>2231</v>
      </c>
      <c r="D2987" t="s">
        <v>2232</v>
      </c>
      <c r="E2987">
        <v>2002</v>
      </c>
      <c r="F2987">
        <v>2002</v>
      </c>
      <c r="G2987" t="s">
        <v>15</v>
      </c>
      <c r="H2987">
        <v>4</v>
      </c>
      <c r="I2987">
        <v>336</v>
      </c>
      <c r="J2987" t="s">
        <v>17</v>
      </c>
      <c r="K2987">
        <v>0</v>
      </c>
      <c r="L2987">
        <v>0</v>
      </c>
      <c r="M2987">
        <v>42</v>
      </c>
      <c r="N2987">
        <v>15</v>
      </c>
      <c r="O2987">
        <v>15</v>
      </c>
      <c r="P2987">
        <v>0</v>
      </c>
      <c r="Q2987">
        <v>4</v>
      </c>
      <c r="R2987">
        <v>25</v>
      </c>
      <c r="S2987">
        <v>91</v>
      </c>
      <c r="T2987" t="s">
        <v>16</v>
      </c>
      <c r="U2987" t="s">
        <v>16</v>
      </c>
    </row>
    <row r="2988" spans="1:21" x14ac:dyDescent="0.45">
      <c r="A2988" t="s">
        <v>2230</v>
      </c>
      <c r="B2988" t="s">
        <v>256</v>
      </c>
      <c r="C2988" t="s">
        <v>2231</v>
      </c>
      <c r="D2988" t="s">
        <v>2232</v>
      </c>
      <c r="E2988">
        <v>2002</v>
      </c>
      <c r="F2988">
        <v>2002</v>
      </c>
      <c r="G2988" t="s">
        <v>15</v>
      </c>
      <c r="H2988">
        <v>4</v>
      </c>
      <c r="I2988">
        <v>336</v>
      </c>
      <c r="J2988" t="s">
        <v>17</v>
      </c>
      <c r="K2988">
        <v>0</v>
      </c>
      <c r="L2988">
        <v>0</v>
      </c>
      <c r="M2988">
        <v>42</v>
      </c>
      <c r="N2988">
        <v>20</v>
      </c>
      <c r="O2988">
        <v>20</v>
      </c>
      <c r="P2988">
        <v>0</v>
      </c>
      <c r="Q2988">
        <v>4</v>
      </c>
      <c r="R2988">
        <v>25</v>
      </c>
      <c r="S2988">
        <v>90</v>
      </c>
      <c r="T2988" t="s">
        <v>16</v>
      </c>
      <c r="U2988" t="s">
        <v>16</v>
      </c>
    </row>
    <row r="2989" spans="1:21" x14ac:dyDescent="0.45">
      <c r="A2989" t="s">
        <v>2230</v>
      </c>
      <c r="B2989" t="s">
        <v>256</v>
      </c>
      <c r="C2989" t="s">
        <v>2231</v>
      </c>
      <c r="D2989" t="s">
        <v>2232</v>
      </c>
      <c r="E2989">
        <v>2002</v>
      </c>
      <c r="F2989">
        <v>2002</v>
      </c>
      <c r="G2989" t="s">
        <v>15</v>
      </c>
      <c r="H2989">
        <v>4</v>
      </c>
      <c r="I2989">
        <v>336</v>
      </c>
      <c r="J2989" t="s">
        <v>17</v>
      </c>
      <c r="K2989">
        <v>0</v>
      </c>
      <c r="L2989">
        <v>0</v>
      </c>
      <c r="M2989">
        <v>42</v>
      </c>
      <c r="N2989">
        <v>25</v>
      </c>
      <c r="O2989">
        <v>25</v>
      </c>
      <c r="P2989">
        <v>0</v>
      </c>
      <c r="Q2989">
        <v>4</v>
      </c>
      <c r="R2989">
        <v>25</v>
      </c>
      <c r="S2989">
        <v>89</v>
      </c>
      <c r="T2989" t="s">
        <v>16</v>
      </c>
      <c r="U2989" t="s">
        <v>16</v>
      </c>
    </row>
    <row r="2990" spans="1:21" x14ac:dyDescent="0.45">
      <c r="A2990" t="s">
        <v>2230</v>
      </c>
      <c r="B2990" t="s">
        <v>256</v>
      </c>
      <c r="C2990" t="s">
        <v>2231</v>
      </c>
      <c r="D2990" t="s">
        <v>2232</v>
      </c>
      <c r="E2990">
        <v>2002</v>
      </c>
      <c r="F2990">
        <v>2002</v>
      </c>
      <c r="G2990" t="s">
        <v>15</v>
      </c>
      <c r="H2990">
        <v>4</v>
      </c>
      <c r="I2990">
        <v>336</v>
      </c>
      <c r="J2990" t="s">
        <v>17</v>
      </c>
      <c r="K2990">
        <v>0</v>
      </c>
      <c r="L2990">
        <v>0</v>
      </c>
      <c r="M2990">
        <v>42</v>
      </c>
      <c r="N2990">
        <v>30</v>
      </c>
      <c r="O2990">
        <v>30</v>
      </c>
      <c r="P2990">
        <v>0</v>
      </c>
      <c r="Q2990">
        <v>4</v>
      </c>
      <c r="R2990">
        <v>25</v>
      </c>
      <c r="S2990">
        <v>86</v>
      </c>
      <c r="T2990" t="s">
        <v>16</v>
      </c>
      <c r="U2990" t="s">
        <v>16</v>
      </c>
    </row>
    <row r="2991" spans="1:21" x14ac:dyDescent="0.45">
      <c r="A2991" t="s">
        <v>2230</v>
      </c>
      <c r="B2991" t="s">
        <v>256</v>
      </c>
      <c r="C2991" t="s">
        <v>2231</v>
      </c>
      <c r="D2991" t="s">
        <v>2232</v>
      </c>
      <c r="E2991">
        <v>2002</v>
      </c>
      <c r="F2991">
        <v>2002</v>
      </c>
      <c r="G2991" t="s">
        <v>15</v>
      </c>
      <c r="H2991">
        <v>4</v>
      </c>
      <c r="I2991">
        <v>336</v>
      </c>
      <c r="J2991" t="s">
        <v>17</v>
      </c>
      <c r="K2991">
        <v>0</v>
      </c>
      <c r="L2991">
        <v>0</v>
      </c>
      <c r="M2991">
        <v>42</v>
      </c>
      <c r="N2991">
        <v>35</v>
      </c>
      <c r="O2991">
        <v>35</v>
      </c>
      <c r="P2991">
        <v>0</v>
      </c>
      <c r="Q2991">
        <v>4</v>
      </c>
      <c r="R2991">
        <v>25</v>
      </c>
      <c r="S2991">
        <v>82</v>
      </c>
      <c r="T2991" t="s">
        <v>16</v>
      </c>
      <c r="U2991" t="s">
        <v>16</v>
      </c>
    </row>
    <row r="2992" spans="1:21" x14ac:dyDescent="0.45">
      <c r="A2992" t="s">
        <v>2233</v>
      </c>
      <c r="B2992" t="s">
        <v>1428</v>
      </c>
      <c r="C2992" t="s">
        <v>2234</v>
      </c>
      <c r="D2992" t="s">
        <v>2235</v>
      </c>
      <c r="E2992">
        <v>2002</v>
      </c>
      <c r="F2992">
        <v>2002</v>
      </c>
      <c r="G2992" t="s">
        <v>15</v>
      </c>
      <c r="H2992" t="s">
        <v>1865</v>
      </c>
      <c r="I2992">
        <v>72</v>
      </c>
      <c r="J2992" t="s">
        <v>17</v>
      </c>
      <c r="K2992">
        <v>0</v>
      </c>
      <c r="L2992">
        <v>0</v>
      </c>
      <c r="M2992">
        <v>30</v>
      </c>
      <c r="N2992">
        <v>25</v>
      </c>
      <c r="O2992">
        <v>15</v>
      </c>
      <c r="P2992">
        <v>8</v>
      </c>
      <c r="Q2992">
        <v>4</v>
      </c>
      <c r="R2992">
        <v>50</v>
      </c>
      <c r="S2992">
        <v>90</v>
      </c>
      <c r="T2992" t="s">
        <v>16</v>
      </c>
      <c r="U2992" t="s">
        <v>16</v>
      </c>
    </row>
    <row r="2993" spans="1:21" x14ac:dyDescent="0.45">
      <c r="A2993" t="s">
        <v>2236</v>
      </c>
      <c r="B2993" t="s">
        <v>2237</v>
      </c>
      <c r="C2993" t="s">
        <v>2238</v>
      </c>
      <c r="D2993" t="s">
        <v>2239</v>
      </c>
      <c r="E2993">
        <v>1997</v>
      </c>
      <c r="F2993">
        <v>1997</v>
      </c>
      <c r="G2993" t="s">
        <v>15</v>
      </c>
      <c r="H2993" t="s">
        <v>16</v>
      </c>
      <c r="I2993">
        <v>0</v>
      </c>
      <c r="J2993" t="s">
        <v>17</v>
      </c>
      <c r="K2993">
        <v>0</v>
      </c>
      <c r="L2993">
        <v>0</v>
      </c>
      <c r="M2993">
        <v>14</v>
      </c>
      <c r="N2993">
        <v>15</v>
      </c>
      <c r="O2993">
        <v>6</v>
      </c>
      <c r="P2993">
        <v>12</v>
      </c>
      <c r="Q2993">
        <v>3</v>
      </c>
      <c r="R2993">
        <v>50</v>
      </c>
      <c r="S2993">
        <v>0</v>
      </c>
      <c r="T2993" t="s">
        <v>16</v>
      </c>
      <c r="U2993" t="s">
        <v>16</v>
      </c>
    </row>
    <row r="2994" spans="1:21" x14ac:dyDescent="0.45">
      <c r="A2994" t="s">
        <v>2236</v>
      </c>
      <c r="B2994" t="s">
        <v>2237</v>
      </c>
      <c r="C2994" t="s">
        <v>2238</v>
      </c>
      <c r="D2994" t="s">
        <v>2239</v>
      </c>
      <c r="E2994">
        <v>1997</v>
      </c>
      <c r="F2994">
        <v>1997</v>
      </c>
      <c r="G2994" t="s">
        <v>15</v>
      </c>
      <c r="H2994" t="s">
        <v>16</v>
      </c>
      <c r="I2994">
        <v>0</v>
      </c>
      <c r="J2994" t="s">
        <v>17</v>
      </c>
      <c r="K2994">
        <v>0</v>
      </c>
      <c r="L2994">
        <v>0</v>
      </c>
      <c r="M2994">
        <v>14</v>
      </c>
      <c r="N2994">
        <v>20</v>
      </c>
      <c r="O2994">
        <v>10</v>
      </c>
      <c r="P2994">
        <v>12</v>
      </c>
      <c r="Q2994">
        <v>3</v>
      </c>
      <c r="R2994">
        <v>50</v>
      </c>
      <c r="S2994">
        <v>0</v>
      </c>
      <c r="T2994" t="s">
        <v>16</v>
      </c>
      <c r="U2994" t="s">
        <v>16</v>
      </c>
    </row>
    <row r="2995" spans="1:21" x14ac:dyDescent="0.45">
      <c r="A2995" t="s">
        <v>2236</v>
      </c>
      <c r="B2995" t="s">
        <v>2237</v>
      </c>
      <c r="C2995" t="s">
        <v>2238</v>
      </c>
      <c r="D2995" t="s">
        <v>2239</v>
      </c>
      <c r="E2995">
        <v>1997</v>
      </c>
      <c r="F2995">
        <v>1997</v>
      </c>
      <c r="G2995" t="s">
        <v>15</v>
      </c>
      <c r="H2995" t="s">
        <v>16</v>
      </c>
      <c r="I2995">
        <v>0</v>
      </c>
      <c r="J2995" t="s">
        <v>17</v>
      </c>
      <c r="K2995">
        <v>0</v>
      </c>
      <c r="L2995">
        <v>0</v>
      </c>
      <c r="M2995">
        <v>14</v>
      </c>
      <c r="N2995">
        <v>25</v>
      </c>
      <c r="O2995">
        <v>15</v>
      </c>
      <c r="P2995">
        <v>12</v>
      </c>
      <c r="Q2995">
        <v>3</v>
      </c>
      <c r="R2995">
        <v>50</v>
      </c>
      <c r="S2995">
        <v>0</v>
      </c>
      <c r="T2995" t="s">
        <v>16</v>
      </c>
      <c r="U2995" t="s">
        <v>16</v>
      </c>
    </row>
    <row r="2996" spans="1:21" x14ac:dyDescent="0.45">
      <c r="A2996" t="s">
        <v>2236</v>
      </c>
      <c r="B2996" t="s">
        <v>2237</v>
      </c>
      <c r="C2996" t="s">
        <v>2238</v>
      </c>
      <c r="D2996" t="s">
        <v>2239</v>
      </c>
      <c r="E2996">
        <v>1997</v>
      </c>
      <c r="F2996">
        <v>1997</v>
      </c>
      <c r="G2996" t="s">
        <v>15</v>
      </c>
      <c r="H2996" t="s">
        <v>16</v>
      </c>
      <c r="I2996">
        <v>0</v>
      </c>
      <c r="J2996" t="s">
        <v>17</v>
      </c>
      <c r="K2996">
        <v>0</v>
      </c>
      <c r="L2996">
        <v>0</v>
      </c>
      <c r="M2996">
        <v>14</v>
      </c>
      <c r="N2996">
        <v>30</v>
      </c>
      <c r="O2996">
        <v>15</v>
      </c>
      <c r="P2996">
        <v>12</v>
      </c>
      <c r="Q2996">
        <v>3</v>
      </c>
      <c r="R2996">
        <v>50</v>
      </c>
      <c r="S2996">
        <v>0</v>
      </c>
      <c r="T2996" t="s">
        <v>16</v>
      </c>
      <c r="U2996" t="s">
        <v>16</v>
      </c>
    </row>
    <row r="2997" spans="1:21" x14ac:dyDescent="0.45">
      <c r="A2997" t="s">
        <v>2236</v>
      </c>
      <c r="B2997" t="s">
        <v>2237</v>
      </c>
      <c r="C2997" t="s">
        <v>2238</v>
      </c>
      <c r="D2997" t="s">
        <v>2239</v>
      </c>
      <c r="E2997">
        <v>1997</v>
      </c>
      <c r="F2997">
        <v>1997</v>
      </c>
      <c r="G2997" t="s">
        <v>15</v>
      </c>
      <c r="H2997" t="s">
        <v>16</v>
      </c>
      <c r="I2997">
        <v>0</v>
      </c>
      <c r="J2997" t="s">
        <v>17</v>
      </c>
      <c r="K2997">
        <v>0</v>
      </c>
      <c r="L2997">
        <v>0</v>
      </c>
      <c r="M2997">
        <v>14</v>
      </c>
      <c r="N2997">
        <v>35</v>
      </c>
      <c r="O2997">
        <v>20</v>
      </c>
      <c r="P2997">
        <v>12</v>
      </c>
      <c r="Q2997">
        <v>3</v>
      </c>
      <c r="R2997">
        <v>50</v>
      </c>
      <c r="S2997">
        <v>0</v>
      </c>
      <c r="T2997" t="s">
        <v>16</v>
      </c>
      <c r="U2997" t="s">
        <v>16</v>
      </c>
    </row>
    <row r="2998" spans="1:21" x14ac:dyDescent="0.45">
      <c r="A2998" t="s">
        <v>2236</v>
      </c>
      <c r="B2998" t="s">
        <v>2237</v>
      </c>
      <c r="C2998" t="s">
        <v>2238</v>
      </c>
      <c r="D2998" t="s">
        <v>2239</v>
      </c>
      <c r="E2998">
        <v>1997</v>
      </c>
      <c r="F2998">
        <v>1997</v>
      </c>
      <c r="G2998" t="s">
        <v>15</v>
      </c>
      <c r="H2998" t="s">
        <v>16</v>
      </c>
      <c r="I2998">
        <v>0</v>
      </c>
      <c r="J2998" t="s">
        <v>17</v>
      </c>
      <c r="K2998">
        <v>0</v>
      </c>
      <c r="L2998">
        <v>0</v>
      </c>
      <c r="M2998">
        <v>14</v>
      </c>
      <c r="N2998">
        <v>15</v>
      </c>
      <c r="O2998">
        <v>6</v>
      </c>
      <c r="P2998">
        <v>0</v>
      </c>
      <c r="Q2998">
        <v>3</v>
      </c>
      <c r="R2998">
        <v>50</v>
      </c>
      <c r="S2998">
        <v>0</v>
      </c>
      <c r="T2998" t="s">
        <v>16</v>
      </c>
      <c r="U2998" t="s">
        <v>16</v>
      </c>
    </row>
    <row r="2999" spans="1:21" x14ac:dyDescent="0.45">
      <c r="A2999" t="s">
        <v>2236</v>
      </c>
      <c r="B2999" t="s">
        <v>2237</v>
      </c>
      <c r="C2999" t="s">
        <v>2238</v>
      </c>
      <c r="D2999" t="s">
        <v>2239</v>
      </c>
      <c r="E2999">
        <v>1997</v>
      </c>
      <c r="F2999">
        <v>1997</v>
      </c>
      <c r="G2999" t="s">
        <v>15</v>
      </c>
      <c r="H2999" t="s">
        <v>16</v>
      </c>
      <c r="I2999">
        <v>0</v>
      </c>
      <c r="J2999" t="s">
        <v>17</v>
      </c>
      <c r="K2999">
        <v>0</v>
      </c>
      <c r="L2999">
        <v>0</v>
      </c>
      <c r="M2999">
        <v>14</v>
      </c>
      <c r="N2999">
        <v>20</v>
      </c>
      <c r="O2999">
        <v>10</v>
      </c>
      <c r="P2999">
        <v>0</v>
      </c>
      <c r="Q2999">
        <v>3</v>
      </c>
      <c r="R2999">
        <v>50</v>
      </c>
      <c r="S2999">
        <v>0</v>
      </c>
      <c r="T2999" t="s">
        <v>16</v>
      </c>
      <c r="U2999" t="s">
        <v>16</v>
      </c>
    </row>
    <row r="3000" spans="1:21" x14ac:dyDescent="0.45">
      <c r="A3000" t="s">
        <v>2236</v>
      </c>
      <c r="B3000" t="s">
        <v>2237</v>
      </c>
      <c r="C3000" t="s">
        <v>2238</v>
      </c>
      <c r="D3000" t="s">
        <v>2239</v>
      </c>
      <c r="E3000">
        <v>1997</v>
      </c>
      <c r="F3000">
        <v>1997</v>
      </c>
      <c r="G3000" t="s">
        <v>15</v>
      </c>
      <c r="H3000" t="s">
        <v>16</v>
      </c>
      <c r="I3000">
        <v>0</v>
      </c>
      <c r="J3000" t="s">
        <v>17</v>
      </c>
      <c r="K3000">
        <v>0</v>
      </c>
      <c r="L3000">
        <v>0</v>
      </c>
      <c r="M3000">
        <v>14</v>
      </c>
      <c r="N3000">
        <v>25</v>
      </c>
      <c r="O3000">
        <v>15</v>
      </c>
      <c r="P3000">
        <v>0</v>
      </c>
      <c r="Q3000">
        <v>3</v>
      </c>
      <c r="R3000">
        <v>50</v>
      </c>
      <c r="S3000">
        <v>0</v>
      </c>
      <c r="T3000" t="s">
        <v>16</v>
      </c>
      <c r="U3000" t="s">
        <v>16</v>
      </c>
    </row>
    <row r="3001" spans="1:21" x14ac:dyDescent="0.45">
      <c r="A3001" t="s">
        <v>2236</v>
      </c>
      <c r="B3001" t="s">
        <v>2237</v>
      </c>
      <c r="C3001" t="s">
        <v>2238</v>
      </c>
      <c r="D3001" t="s">
        <v>2239</v>
      </c>
      <c r="E3001">
        <v>1997</v>
      </c>
      <c r="F3001">
        <v>1997</v>
      </c>
      <c r="G3001" t="s">
        <v>15</v>
      </c>
      <c r="H3001" t="s">
        <v>16</v>
      </c>
      <c r="I3001">
        <v>0</v>
      </c>
      <c r="J3001" t="s">
        <v>17</v>
      </c>
      <c r="K3001">
        <v>0</v>
      </c>
      <c r="L3001">
        <v>0</v>
      </c>
      <c r="M3001">
        <v>14</v>
      </c>
      <c r="N3001">
        <v>30</v>
      </c>
      <c r="O3001">
        <v>15</v>
      </c>
      <c r="P3001">
        <v>0</v>
      </c>
      <c r="Q3001">
        <v>3</v>
      </c>
      <c r="R3001">
        <v>50</v>
      </c>
      <c r="S3001">
        <v>0</v>
      </c>
      <c r="T3001" t="s">
        <v>16</v>
      </c>
      <c r="U3001" t="s">
        <v>16</v>
      </c>
    </row>
    <row r="3002" spans="1:21" x14ac:dyDescent="0.45">
      <c r="A3002" t="s">
        <v>2236</v>
      </c>
      <c r="B3002" t="s">
        <v>2237</v>
      </c>
      <c r="C3002" t="s">
        <v>2238</v>
      </c>
      <c r="D3002" t="s">
        <v>2239</v>
      </c>
      <c r="E3002">
        <v>1997</v>
      </c>
      <c r="F3002">
        <v>1997</v>
      </c>
      <c r="G3002" t="s">
        <v>15</v>
      </c>
      <c r="H3002" t="s">
        <v>16</v>
      </c>
      <c r="I3002">
        <v>0</v>
      </c>
      <c r="J3002" t="s">
        <v>17</v>
      </c>
      <c r="K3002">
        <v>0</v>
      </c>
      <c r="L3002">
        <v>0</v>
      </c>
      <c r="M3002">
        <v>14</v>
      </c>
      <c r="N3002">
        <v>35</v>
      </c>
      <c r="O3002">
        <v>20</v>
      </c>
      <c r="P3002">
        <v>0</v>
      </c>
      <c r="Q3002">
        <v>3</v>
      </c>
      <c r="R3002">
        <v>50</v>
      </c>
      <c r="S3002">
        <v>0</v>
      </c>
      <c r="T3002" t="s">
        <v>16</v>
      </c>
      <c r="U3002" t="s">
        <v>16</v>
      </c>
    </row>
    <row r="3003" spans="1:21" x14ac:dyDescent="0.45">
      <c r="A3003" t="s">
        <v>2236</v>
      </c>
      <c r="B3003" t="s">
        <v>2237</v>
      </c>
      <c r="C3003" t="s">
        <v>2238</v>
      </c>
      <c r="D3003" t="s">
        <v>2239</v>
      </c>
      <c r="E3003">
        <v>1997</v>
      </c>
      <c r="F3003">
        <v>1997</v>
      </c>
      <c r="G3003" t="s">
        <v>15</v>
      </c>
      <c r="H3003" t="s">
        <v>2240</v>
      </c>
      <c r="I3003">
        <f>6*30</f>
        <v>180</v>
      </c>
      <c r="J3003" t="s">
        <v>17</v>
      </c>
      <c r="K3003">
        <v>0</v>
      </c>
      <c r="L3003">
        <v>0</v>
      </c>
      <c r="M3003">
        <v>14</v>
      </c>
      <c r="N3003">
        <v>15</v>
      </c>
      <c r="O3003">
        <v>6</v>
      </c>
      <c r="P3003">
        <v>12</v>
      </c>
      <c r="Q3003">
        <v>3</v>
      </c>
      <c r="R3003">
        <v>50</v>
      </c>
      <c r="S3003">
        <v>11</v>
      </c>
      <c r="T3003" t="s">
        <v>16</v>
      </c>
      <c r="U3003" t="s">
        <v>16</v>
      </c>
    </row>
    <row r="3004" spans="1:21" x14ac:dyDescent="0.45">
      <c r="A3004" t="s">
        <v>2236</v>
      </c>
      <c r="B3004" t="s">
        <v>2237</v>
      </c>
      <c r="C3004" t="s">
        <v>2238</v>
      </c>
      <c r="D3004" t="s">
        <v>2239</v>
      </c>
      <c r="E3004">
        <v>1997</v>
      </c>
      <c r="F3004">
        <v>1997</v>
      </c>
      <c r="G3004" t="s">
        <v>15</v>
      </c>
      <c r="H3004" t="s">
        <v>2240</v>
      </c>
      <c r="I3004">
        <f>6*30</f>
        <v>180</v>
      </c>
      <c r="J3004" t="s">
        <v>17</v>
      </c>
      <c r="K3004">
        <v>0</v>
      </c>
      <c r="L3004">
        <v>0</v>
      </c>
      <c r="M3004">
        <v>14</v>
      </c>
      <c r="N3004">
        <v>20</v>
      </c>
      <c r="O3004">
        <v>10</v>
      </c>
      <c r="P3004">
        <v>12</v>
      </c>
      <c r="Q3004">
        <v>3</v>
      </c>
      <c r="R3004">
        <v>50</v>
      </c>
      <c r="S3004">
        <v>50</v>
      </c>
      <c r="T3004" t="s">
        <v>16</v>
      </c>
      <c r="U3004" t="s">
        <v>16</v>
      </c>
    </row>
    <row r="3005" spans="1:21" x14ac:dyDescent="0.45">
      <c r="A3005" t="s">
        <v>2236</v>
      </c>
      <c r="B3005" t="s">
        <v>2237</v>
      </c>
      <c r="C3005" t="s">
        <v>2238</v>
      </c>
      <c r="D3005" t="s">
        <v>2239</v>
      </c>
      <c r="E3005">
        <v>1997</v>
      </c>
      <c r="F3005">
        <v>1997</v>
      </c>
      <c r="G3005" t="s">
        <v>15</v>
      </c>
      <c r="H3005" t="s">
        <v>2240</v>
      </c>
      <c r="I3005">
        <f t="shared" ref="I3005:I3012" si="19">6*30</f>
        <v>180</v>
      </c>
      <c r="J3005" t="s">
        <v>17</v>
      </c>
      <c r="K3005">
        <v>0</v>
      </c>
      <c r="L3005">
        <v>0</v>
      </c>
      <c r="M3005">
        <v>14</v>
      </c>
      <c r="N3005">
        <v>25</v>
      </c>
      <c r="O3005">
        <v>15</v>
      </c>
      <c r="P3005">
        <v>12</v>
      </c>
      <c r="Q3005">
        <v>3</v>
      </c>
      <c r="R3005">
        <v>50</v>
      </c>
      <c r="S3005">
        <v>40</v>
      </c>
      <c r="T3005" t="s">
        <v>16</v>
      </c>
      <c r="U3005" t="s">
        <v>16</v>
      </c>
    </row>
    <row r="3006" spans="1:21" x14ac:dyDescent="0.45">
      <c r="A3006" t="s">
        <v>2236</v>
      </c>
      <c r="B3006" t="s">
        <v>2237</v>
      </c>
      <c r="C3006" t="s">
        <v>2238</v>
      </c>
      <c r="D3006" t="s">
        <v>2239</v>
      </c>
      <c r="E3006">
        <v>1997</v>
      </c>
      <c r="F3006">
        <v>1997</v>
      </c>
      <c r="G3006" t="s">
        <v>15</v>
      </c>
      <c r="H3006" t="s">
        <v>2240</v>
      </c>
      <c r="I3006">
        <f t="shared" si="19"/>
        <v>180</v>
      </c>
      <c r="J3006" t="s">
        <v>17</v>
      </c>
      <c r="K3006">
        <v>0</v>
      </c>
      <c r="L3006">
        <v>0</v>
      </c>
      <c r="M3006">
        <v>14</v>
      </c>
      <c r="N3006">
        <v>30</v>
      </c>
      <c r="O3006">
        <v>15</v>
      </c>
      <c r="P3006">
        <v>12</v>
      </c>
      <c r="Q3006">
        <v>3</v>
      </c>
      <c r="R3006">
        <v>50</v>
      </c>
      <c r="S3006">
        <v>45</v>
      </c>
      <c r="T3006" t="s">
        <v>16</v>
      </c>
      <c r="U3006" t="s">
        <v>16</v>
      </c>
    </row>
    <row r="3007" spans="1:21" x14ac:dyDescent="0.45">
      <c r="A3007" t="s">
        <v>2236</v>
      </c>
      <c r="B3007" t="s">
        <v>2237</v>
      </c>
      <c r="C3007" t="s">
        <v>2238</v>
      </c>
      <c r="D3007" t="s">
        <v>2239</v>
      </c>
      <c r="E3007">
        <v>1997</v>
      </c>
      <c r="F3007">
        <v>1997</v>
      </c>
      <c r="G3007" t="s">
        <v>15</v>
      </c>
      <c r="H3007" t="s">
        <v>2240</v>
      </c>
      <c r="I3007">
        <f t="shared" si="19"/>
        <v>180</v>
      </c>
      <c r="J3007" t="s">
        <v>17</v>
      </c>
      <c r="K3007">
        <v>0</v>
      </c>
      <c r="L3007">
        <v>0</v>
      </c>
      <c r="M3007">
        <v>14</v>
      </c>
      <c r="N3007">
        <v>35</v>
      </c>
      <c r="O3007">
        <v>20</v>
      </c>
      <c r="P3007">
        <v>12</v>
      </c>
      <c r="Q3007">
        <v>3</v>
      </c>
      <c r="R3007">
        <v>50</v>
      </c>
      <c r="S3007">
        <v>0</v>
      </c>
      <c r="T3007" t="s">
        <v>16</v>
      </c>
      <c r="U3007" t="s">
        <v>16</v>
      </c>
    </row>
    <row r="3008" spans="1:21" x14ac:dyDescent="0.45">
      <c r="A3008" t="s">
        <v>2236</v>
      </c>
      <c r="B3008" t="s">
        <v>2237</v>
      </c>
      <c r="C3008" t="s">
        <v>2238</v>
      </c>
      <c r="D3008" t="s">
        <v>2239</v>
      </c>
      <c r="E3008">
        <v>1997</v>
      </c>
      <c r="F3008">
        <v>1997</v>
      </c>
      <c r="G3008" t="s">
        <v>15</v>
      </c>
      <c r="H3008" t="s">
        <v>2240</v>
      </c>
      <c r="I3008">
        <f t="shared" si="19"/>
        <v>180</v>
      </c>
      <c r="J3008" t="s">
        <v>17</v>
      </c>
      <c r="K3008">
        <v>0</v>
      </c>
      <c r="L3008">
        <v>0</v>
      </c>
      <c r="M3008">
        <v>14</v>
      </c>
      <c r="N3008">
        <v>15</v>
      </c>
      <c r="O3008">
        <v>6</v>
      </c>
      <c r="P3008">
        <v>0</v>
      </c>
      <c r="Q3008">
        <v>3</v>
      </c>
      <c r="R3008">
        <v>50</v>
      </c>
      <c r="S3008">
        <v>9</v>
      </c>
      <c r="T3008" t="s">
        <v>16</v>
      </c>
      <c r="U3008" t="s">
        <v>16</v>
      </c>
    </row>
    <row r="3009" spans="1:21" x14ac:dyDescent="0.45">
      <c r="A3009" t="s">
        <v>2236</v>
      </c>
      <c r="B3009" t="s">
        <v>2237</v>
      </c>
      <c r="C3009" t="s">
        <v>2238</v>
      </c>
      <c r="D3009" t="s">
        <v>2239</v>
      </c>
      <c r="E3009">
        <v>1997</v>
      </c>
      <c r="F3009">
        <v>1997</v>
      </c>
      <c r="G3009" t="s">
        <v>15</v>
      </c>
      <c r="H3009" t="s">
        <v>2240</v>
      </c>
      <c r="I3009">
        <f t="shared" si="19"/>
        <v>180</v>
      </c>
      <c r="J3009" t="s">
        <v>17</v>
      </c>
      <c r="K3009">
        <v>0</v>
      </c>
      <c r="L3009">
        <v>0</v>
      </c>
      <c r="M3009">
        <v>14</v>
      </c>
      <c r="N3009">
        <v>20</v>
      </c>
      <c r="O3009">
        <v>10</v>
      </c>
      <c r="P3009">
        <v>0</v>
      </c>
      <c r="Q3009">
        <v>3</v>
      </c>
      <c r="R3009">
        <v>50</v>
      </c>
      <c r="S3009">
        <v>10</v>
      </c>
      <c r="T3009" t="s">
        <v>16</v>
      </c>
      <c r="U3009" t="s">
        <v>16</v>
      </c>
    </row>
    <row r="3010" spans="1:21" x14ac:dyDescent="0.45">
      <c r="A3010" t="s">
        <v>2236</v>
      </c>
      <c r="B3010" t="s">
        <v>2237</v>
      </c>
      <c r="C3010" t="s">
        <v>2238</v>
      </c>
      <c r="D3010" t="s">
        <v>2239</v>
      </c>
      <c r="E3010">
        <v>1997</v>
      </c>
      <c r="F3010">
        <v>1997</v>
      </c>
      <c r="G3010" t="s">
        <v>15</v>
      </c>
      <c r="H3010" t="s">
        <v>2240</v>
      </c>
      <c r="I3010">
        <f t="shared" si="19"/>
        <v>180</v>
      </c>
      <c r="J3010" t="s">
        <v>17</v>
      </c>
      <c r="K3010">
        <v>0</v>
      </c>
      <c r="L3010">
        <v>0</v>
      </c>
      <c r="M3010">
        <v>14</v>
      </c>
      <c r="N3010">
        <v>25</v>
      </c>
      <c r="O3010">
        <v>15</v>
      </c>
      <c r="P3010">
        <v>0</v>
      </c>
      <c r="Q3010">
        <v>3</v>
      </c>
      <c r="R3010">
        <v>50</v>
      </c>
      <c r="S3010">
        <v>25</v>
      </c>
      <c r="T3010" t="s">
        <v>16</v>
      </c>
      <c r="U3010" t="s">
        <v>16</v>
      </c>
    </row>
    <row r="3011" spans="1:21" x14ac:dyDescent="0.45">
      <c r="A3011" t="s">
        <v>2236</v>
      </c>
      <c r="B3011" t="s">
        <v>2237</v>
      </c>
      <c r="C3011" t="s">
        <v>2238</v>
      </c>
      <c r="D3011" t="s">
        <v>2239</v>
      </c>
      <c r="E3011">
        <v>1997</v>
      </c>
      <c r="F3011">
        <v>1997</v>
      </c>
      <c r="G3011" t="s">
        <v>15</v>
      </c>
      <c r="H3011" t="s">
        <v>2240</v>
      </c>
      <c r="I3011">
        <f t="shared" si="19"/>
        <v>180</v>
      </c>
      <c r="J3011" t="s">
        <v>17</v>
      </c>
      <c r="K3011">
        <v>0</v>
      </c>
      <c r="L3011">
        <v>0</v>
      </c>
      <c r="M3011">
        <v>14</v>
      </c>
      <c r="N3011">
        <v>30</v>
      </c>
      <c r="O3011">
        <v>15</v>
      </c>
      <c r="P3011">
        <v>0</v>
      </c>
      <c r="Q3011">
        <v>3</v>
      </c>
      <c r="R3011">
        <v>50</v>
      </c>
      <c r="S3011">
        <v>10</v>
      </c>
      <c r="T3011" t="s">
        <v>16</v>
      </c>
      <c r="U3011" t="s">
        <v>16</v>
      </c>
    </row>
    <row r="3012" spans="1:21" x14ac:dyDescent="0.45">
      <c r="A3012" t="s">
        <v>2236</v>
      </c>
      <c r="B3012" t="s">
        <v>2237</v>
      </c>
      <c r="C3012" t="s">
        <v>2238</v>
      </c>
      <c r="D3012" t="s">
        <v>2239</v>
      </c>
      <c r="E3012">
        <v>1997</v>
      </c>
      <c r="F3012">
        <v>1997</v>
      </c>
      <c r="G3012" t="s">
        <v>15</v>
      </c>
      <c r="H3012" t="s">
        <v>2240</v>
      </c>
      <c r="I3012">
        <f t="shared" si="19"/>
        <v>180</v>
      </c>
      <c r="J3012" t="s">
        <v>17</v>
      </c>
      <c r="K3012">
        <v>0</v>
      </c>
      <c r="L3012">
        <v>0</v>
      </c>
      <c r="M3012">
        <v>14</v>
      </c>
      <c r="N3012">
        <v>35</v>
      </c>
      <c r="O3012">
        <v>20</v>
      </c>
      <c r="P3012">
        <v>0</v>
      </c>
      <c r="Q3012">
        <v>3</v>
      </c>
      <c r="R3012">
        <v>50</v>
      </c>
      <c r="S3012">
        <v>0</v>
      </c>
      <c r="T3012" t="s">
        <v>16</v>
      </c>
      <c r="U3012" t="s">
        <v>16</v>
      </c>
    </row>
    <row r="3013" spans="1:21" x14ac:dyDescent="0.45">
      <c r="A3013" t="s">
        <v>2241</v>
      </c>
      <c r="B3013" t="s">
        <v>2242</v>
      </c>
      <c r="C3013" t="s">
        <v>2243</v>
      </c>
      <c r="D3013" t="s">
        <v>2244</v>
      </c>
      <c r="E3013">
        <v>1999</v>
      </c>
      <c r="F3013">
        <v>1999</v>
      </c>
      <c r="G3013" t="s">
        <v>15</v>
      </c>
      <c r="H3013" t="s">
        <v>16</v>
      </c>
      <c r="I3013">
        <v>0</v>
      </c>
      <c r="J3013" t="s">
        <v>17</v>
      </c>
      <c r="K3013">
        <v>0</v>
      </c>
      <c r="L3013">
        <v>0</v>
      </c>
      <c r="M3013">
        <v>28</v>
      </c>
      <c r="N3013">
        <v>30</v>
      </c>
      <c r="O3013">
        <v>20</v>
      </c>
      <c r="P3013">
        <v>12</v>
      </c>
      <c r="Q3013">
        <v>3</v>
      </c>
      <c r="R3013">
        <v>50</v>
      </c>
      <c r="S3013">
        <v>15</v>
      </c>
      <c r="T3013" t="s">
        <v>16</v>
      </c>
      <c r="U3013" t="s">
        <v>16</v>
      </c>
    </row>
    <row r="3014" spans="1:21" x14ac:dyDescent="0.45">
      <c r="A3014" t="s">
        <v>2241</v>
      </c>
      <c r="B3014" t="s">
        <v>2242</v>
      </c>
      <c r="C3014" t="s">
        <v>2243</v>
      </c>
      <c r="D3014" t="s">
        <v>2244</v>
      </c>
      <c r="E3014">
        <v>1999</v>
      </c>
      <c r="F3014">
        <v>1999</v>
      </c>
      <c r="G3014" t="s">
        <v>15</v>
      </c>
      <c r="H3014" t="s">
        <v>16</v>
      </c>
      <c r="I3014">
        <v>0</v>
      </c>
      <c r="J3014" t="s">
        <v>15</v>
      </c>
      <c r="K3014">
        <v>0</v>
      </c>
      <c r="L3014">
        <v>0</v>
      </c>
      <c r="M3014">
        <v>28</v>
      </c>
      <c r="N3014">
        <v>30</v>
      </c>
      <c r="O3014">
        <v>20</v>
      </c>
      <c r="P3014">
        <v>12</v>
      </c>
      <c r="Q3014">
        <v>3</v>
      </c>
      <c r="R3014">
        <v>50</v>
      </c>
      <c r="S3014">
        <v>81</v>
      </c>
      <c r="T3014" t="s">
        <v>16</v>
      </c>
      <c r="U3014" t="s">
        <v>16</v>
      </c>
    </row>
    <row r="3015" spans="1:21" x14ac:dyDescent="0.45">
      <c r="A3015" t="s">
        <v>2241</v>
      </c>
      <c r="B3015" t="s">
        <v>2242</v>
      </c>
      <c r="C3015" t="s">
        <v>2243</v>
      </c>
      <c r="D3015" t="s">
        <v>2244</v>
      </c>
      <c r="E3015">
        <v>1999</v>
      </c>
      <c r="F3015">
        <v>1999</v>
      </c>
      <c r="G3015" t="s">
        <v>15</v>
      </c>
      <c r="H3015" t="s">
        <v>16</v>
      </c>
      <c r="I3015">
        <v>0</v>
      </c>
      <c r="J3015" t="s">
        <v>17</v>
      </c>
      <c r="K3015">
        <v>0</v>
      </c>
      <c r="L3015">
        <v>0</v>
      </c>
      <c r="M3015">
        <v>28</v>
      </c>
      <c r="N3015">
        <v>15</v>
      </c>
      <c r="O3015">
        <v>6</v>
      </c>
      <c r="P3015">
        <v>12</v>
      </c>
      <c r="Q3015">
        <v>3</v>
      </c>
      <c r="R3015">
        <v>50</v>
      </c>
      <c r="S3015">
        <v>7</v>
      </c>
      <c r="T3015" t="s">
        <v>16</v>
      </c>
      <c r="U3015" t="s">
        <v>16</v>
      </c>
    </row>
    <row r="3016" spans="1:21" x14ac:dyDescent="0.45">
      <c r="A3016" t="s">
        <v>2241</v>
      </c>
      <c r="B3016" t="s">
        <v>2242</v>
      </c>
      <c r="C3016" t="s">
        <v>2243</v>
      </c>
      <c r="D3016" t="s">
        <v>2244</v>
      </c>
      <c r="E3016">
        <v>1999</v>
      </c>
      <c r="F3016">
        <v>1999</v>
      </c>
      <c r="G3016" t="s">
        <v>15</v>
      </c>
      <c r="H3016" t="s">
        <v>16</v>
      </c>
      <c r="I3016">
        <v>0</v>
      </c>
      <c r="J3016" t="s">
        <v>17</v>
      </c>
      <c r="K3016">
        <v>0</v>
      </c>
      <c r="L3016">
        <v>0</v>
      </c>
      <c r="M3016">
        <v>28</v>
      </c>
      <c r="N3016">
        <v>20</v>
      </c>
      <c r="O3016">
        <v>10</v>
      </c>
      <c r="P3016">
        <v>12</v>
      </c>
      <c r="Q3016">
        <v>3</v>
      </c>
      <c r="R3016">
        <v>50</v>
      </c>
      <c r="S3016">
        <v>8</v>
      </c>
      <c r="T3016" t="s">
        <v>16</v>
      </c>
      <c r="U3016" t="s">
        <v>16</v>
      </c>
    </row>
    <row r="3017" spans="1:21" x14ac:dyDescent="0.45">
      <c r="A3017" t="s">
        <v>2241</v>
      </c>
      <c r="B3017" t="s">
        <v>2242</v>
      </c>
      <c r="C3017" t="s">
        <v>2243</v>
      </c>
      <c r="D3017" t="s">
        <v>2244</v>
      </c>
      <c r="E3017">
        <v>1999</v>
      </c>
      <c r="F3017">
        <v>1999</v>
      </c>
      <c r="G3017" t="s">
        <v>15</v>
      </c>
      <c r="H3017" t="s">
        <v>16</v>
      </c>
      <c r="I3017">
        <v>0</v>
      </c>
      <c r="J3017" t="s">
        <v>17</v>
      </c>
      <c r="K3017">
        <v>0</v>
      </c>
      <c r="L3017">
        <v>0</v>
      </c>
      <c r="M3017">
        <v>28</v>
      </c>
      <c r="N3017">
        <v>25</v>
      </c>
      <c r="O3017">
        <v>15</v>
      </c>
      <c r="P3017">
        <v>12</v>
      </c>
      <c r="Q3017">
        <v>3</v>
      </c>
      <c r="R3017">
        <v>50</v>
      </c>
      <c r="S3017">
        <v>17</v>
      </c>
      <c r="T3017" t="s">
        <v>16</v>
      </c>
      <c r="U3017" t="s">
        <v>16</v>
      </c>
    </row>
    <row r="3018" spans="1:21" x14ac:dyDescent="0.45">
      <c r="A3018" t="s">
        <v>2241</v>
      </c>
      <c r="B3018" t="s">
        <v>2242</v>
      </c>
      <c r="C3018" t="s">
        <v>2243</v>
      </c>
      <c r="D3018" t="s">
        <v>2244</v>
      </c>
      <c r="E3018">
        <v>1999</v>
      </c>
      <c r="F3018">
        <v>1999</v>
      </c>
      <c r="G3018" t="s">
        <v>15</v>
      </c>
      <c r="H3018" t="s">
        <v>16</v>
      </c>
      <c r="I3018">
        <v>0</v>
      </c>
      <c r="J3018" t="s">
        <v>17</v>
      </c>
      <c r="K3018">
        <v>0</v>
      </c>
      <c r="L3018">
        <v>0</v>
      </c>
      <c r="M3018">
        <v>28</v>
      </c>
      <c r="N3018">
        <v>30</v>
      </c>
      <c r="O3018">
        <v>20</v>
      </c>
      <c r="P3018">
        <v>12</v>
      </c>
      <c r="Q3018">
        <v>3</v>
      </c>
      <c r="R3018">
        <v>50</v>
      </c>
      <c r="S3018">
        <v>14</v>
      </c>
      <c r="T3018" t="s">
        <v>16</v>
      </c>
      <c r="U3018" t="s">
        <v>16</v>
      </c>
    </row>
    <row r="3019" spans="1:21" x14ac:dyDescent="0.45">
      <c r="A3019" t="s">
        <v>2241</v>
      </c>
      <c r="B3019" t="s">
        <v>2242</v>
      </c>
      <c r="C3019" t="s">
        <v>2243</v>
      </c>
      <c r="D3019" t="s">
        <v>2244</v>
      </c>
      <c r="E3019">
        <v>1999</v>
      </c>
      <c r="F3019">
        <v>1999</v>
      </c>
      <c r="G3019" t="s">
        <v>15</v>
      </c>
      <c r="H3019" t="s">
        <v>16</v>
      </c>
      <c r="I3019">
        <v>0</v>
      </c>
      <c r="J3019" t="s">
        <v>17</v>
      </c>
      <c r="K3019">
        <v>0</v>
      </c>
      <c r="L3019">
        <v>0</v>
      </c>
      <c r="M3019">
        <v>28</v>
      </c>
      <c r="N3019">
        <v>35</v>
      </c>
      <c r="O3019">
        <v>25</v>
      </c>
      <c r="P3019">
        <v>12</v>
      </c>
      <c r="Q3019">
        <v>3</v>
      </c>
      <c r="R3019">
        <v>50</v>
      </c>
      <c r="S3019">
        <v>12</v>
      </c>
      <c r="T3019" t="s">
        <v>16</v>
      </c>
      <c r="U3019" t="s">
        <v>16</v>
      </c>
    </row>
    <row r="3020" spans="1:21" x14ac:dyDescent="0.45">
      <c r="A3020" t="s">
        <v>2241</v>
      </c>
      <c r="B3020" t="s">
        <v>2242</v>
      </c>
      <c r="C3020" t="s">
        <v>2243</v>
      </c>
      <c r="D3020" t="s">
        <v>2244</v>
      </c>
      <c r="E3020">
        <v>1999</v>
      </c>
      <c r="F3020">
        <v>1999</v>
      </c>
      <c r="G3020" t="s">
        <v>15</v>
      </c>
      <c r="H3020">
        <v>5</v>
      </c>
      <c r="I3020">
        <f>6*7</f>
        <v>42</v>
      </c>
      <c r="J3020" t="s">
        <v>17</v>
      </c>
      <c r="K3020">
        <v>0</v>
      </c>
      <c r="L3020">
        <v>0</v>
      </c>
      <c r="M3020">
        <v>28</v>
      </c>
      <c r="N3020">
        <v>15</v>
      </c>
      <c r="O3020">
        <v>6</v>
      </c>
      <c r="P3020">
        <v>12</v>
      </c>
      <c r="Q3020">
        <v>3</v>
      </c>
      <c r="R3020">
        <v>50</v>
      </c>
      <c r="S3020">
        <v>10</v>
      </c>
      <c r="T3020" t="s">
        <v>16</v>
      </c>
      <c r="U3020" t="s">
        <v>16</v>
      </c>
    </row>
    <row r="3021" spans="1:21" x14ac:dyDescent="0.45">
      <c r="A3021" t="s">
        <v>2241</v>
      </c>
      <c r="B3021" t="s">
        <v>2242</v>
      </c>
      <c r="C3021" t="s">
        <v>2243</v>
      </c>
      <c r="D3021" t="s">
        <v>2244</v>
      </c>
      <c r="E3021">
        <v>1999</v>
      </c>
      <c r="F3021">
        <v>1999</v>
      </c>
      <c r="G3021" t="s">
        <v>15</v>
      </c>
      <c r="H3021">
        <v>5</v>
      </c>
      <c r="I3021">
        <f t="shared" ref="I3021:I3024" si="20">6*7</f>
        <v>42</v>
      </c>
      <c r="J3021" t="s">
        <v>17</v>
      </c>
      <c r="K3021">
        <v>0</v>
      </c>
      <c r="L3021">
        <v>0</v>
      </c>
      <c r="M3021">
        <v>28</v>
      </c>
      <c r="N3021">
        <v>20</v>
      </c>
      <c r="O3021">
        <v>10</v>
      </c>
      <c r="P3021">
        <v>12</v>
      </c>
      <c r="Q3021">
        <v>3</v>
      </c>
      <c r="R3021">
        <v>50</v>
      </c>
      <c r="S3021">
        <v>7</v>
      </c>
      <c r="T3021" t="s">
        <v>16</v>
      </c>
      <c r="U3021" t="s">
        <v>16</v>
      </c>
    </row>
    <row r="3022" spans="1:21" x14ac:dyDescent="0.45">
      <c r="A3022" t="s">
        <v>2241</v>
      </c>
      <c r="B3022" t="s">
        <v>2242</v>
      </c>
      <c r="C3022" t="s">
        <v>2243</v>
      </c>
      <c r="D3022" t="s">
        <v>2244</v>
      </c>
      <c r="E3022">
        <v>1999</v>
      </c>
      <c r="F3022">
        <v>1999</v>
      </c>
      <c r="G3022" t="s">
        <v>15</v>
      </c>
      <c r="H3022">
        <v>5</v>
      </c>
      <c r="I3022">
        <f t="shared" si="20"/>
        <v>42</v>
      </c>
      <c r="J3022" t="s">
        <v>17</v>
      </c>
      <c r="K3022">
        <v>0</v>
      </c>
      <c r="L3022">
        <v>0</v>
      </c>
      <c r="M3022">
        <v>28</v>
      </c>
      <c r="N3022">
        <v>25</v>
      </c>
      <c r="O3022">
        <v>15</v>
      </c>
      <c r="P3022">
        <v>12</v>
      </c>
      <c r="Q3022">
        <v>3</v>
      </c>
      <c r="R3022">
        <v>50</v>
      </c>
      <c r="S3022">
        <v>9</v>
      </c>
      <c r="T3022" t="s">
        <v>16</v>
      </c>
      <c r="U3022" t="s">
        <v>16</v>
      </c>
    </row>
    <row r="3023" spans="1:21" x14ac:dyDescent="0.45">
      <c r="A3023" t="s">
        <v>2241</v>
      </c>
      <c r="B3023" t="s">
        <v>2242</v>
      </c>
      <c r="C3023" t="s">
        <v>2243</v>
      </c>
      <c r="D3023" t="s">
        <v>2244</v>
      </c>
      <c r="E3023">
        <v>1999</v>
      </c>
      <c r="F3023">
        <v>1999</v>
      </c>
      <c r="G3023" t="s">
        <v>15</v>
      </c>
      <c r="H3023">
        <v>5</v>
      </c>
      <c r="I3023">
        <f t="shared" si="20"/>
        <v>42</v>
      </c>
      <c r="J3023" t="s">
        <v>17</v>
      </c>
      <c r="K3023">
        <v>0</v>
      </c>
      <c r="L3023">
        <v>0</v>
      </c>
      <c r="M3023">
        <v>28</v>
      </c>
      <c r="N3023">
        <v>30</v>
      </c>
      <c r="O3023">
        <v>20</v>
      </c>
      <c r="P3023">
        <v>12</v>
      </c>
      <c r="Q3023">
        <v>3</v>
      </c>
      <c r="R3023">
        <v>50</v>
      </c>
      <c r="S3023">
        <v>8</v>
      </c>
      <c r="T3023" t="s">
        <v>16</v>
      </c>
      <c r="U3023" t="s">
        <v>16</v>
      </c>
    </row>
    <row r="3024" spans="1:21" ht="14.25" customHeight="1" x14ac:dyDescent="0.45">
      <c r="A3024" t="s">
        <v>2241</v>
      </c>
      <c r="B3024" t="s">
        <v>2242</v>
      </c>
      <c r="C3024" t="s">
        <v>2243</v>
      </c>
      <c r="D3024" t="s">
        <v>2244</v>
      </c>
      <c r="E3024">
        <v>1999</v>
      </c>
      <c r="F3024">
        <v>1999</v>
      </c>
      <c r="G3024" t="s">
        <v>15</v>
      </c>
      <c r="H3024">
        <v>5</v>
      </c>
      <c r="I3024">
        <f t="shared" si="20"/>
        <v>42</v>
      </c>
      <c r="J3024" t="s">
        <v>17</v>
      </c>
      <c r="K3024">
        <v>0</v>
      </c>
      <c r="L3024">
        <v>0</v>
      </c>
      <c r="M3024">
        <v>28</v>
      </c>
      <c r="N3024">
        <v>35</v>
      </c>
      <c r="O3024">
        <v>25</v>
      </c>
      <c r="P3024">
        <v>12</v>
      </c>
      <c r="Q3024">
        <v>3</v>
      </c>
      <c r="R3024">
        <v>50</v>
      </c>
      <c r="S3024">
        <v>9</v>
      </c>
      <c r="T3024" t="s">
        <v>16</v>
      </c>
      <c r="U3024" t="s">
        <v>16</v>
      </c>
    </row>
    <row r="3025" spans="1:21" x14ac:dyDescent="0.45">
      <c r="A3025" t="s">
        <v>2245</v>
      </c>
      <c r="B3025" t="s">
        <v>747</v>
      </c>
      <c r="C3025" t="s">
        <v>2247</v>
      </c>
      <c r="D3025" t="s">
        <v>2246</v>
      </c>
      <c r="E3025">
        <v>2000</v>
      </c>
      <c r="F3025">
        <v>2000</v>
      </c>
      <c r="G3025" t="s">
        <v>15</v>
      </c>
      <c r="H3025" t="s">
        <v>16</v>
      </c>
      <c r="I3025">
        <v>0</v>
      </c>
      <c r="J3025" t="s">
        <v>17</v>
      </c>
      <c r="K3025">
        <v>0</v>
      </c>
      <c r="L3025">
        <v>0</v>
      </c>
      <c r="M3025">
        <v>28</v>
      </c>
      <c r="N3025">
        <v>25</v>
      </c>
      <c r="O3025">
        <v>15</v>
      </c>
      <c r="P3025">
        <v>12</v>
      </c>
      <c r="Q3025">
        <v>3</v>
      </c>
      <c r="R3025">
        <v>25</v>
      </c>
      <c r="S3025">
        <v>98</v>
      </c>
      <c r="T3025" t="s">
        <v>16</v>
      </c>
      <c r="U3025" t="s">
        <v>16</v>
      </c>
    </row>
    <row r="3026" spans="1:21" x14ac:dyDescent="0.45">
      <c r="A3026" t="s">
        <v>2245</v>
      </c>
      <c r="B3026" t="s">
        <v>747</v>
      </c>
      <c r="C3026" t="s">
        <v>2247</v>
      </c>
      <c r="D3026" t="s">
        <v>2246</v>
      </c>
      <c r="E3026">
        <v>2000</v>
      </c>
      <c r="F3026">
        <v>2000</v>
      </c>
      <c r="G3026" t="s">
        <v>15</v>
      </c>
      <c r="H3026" t="s">
        <v>16</v>
      </c>
      <c r="I3026">
        <v>0</v>
      </c>
      <c r="J3026" t="s">
        <v>17</v>
      </c>
      <c r="K3026">
        <v>0</v>
      </c>
      <c r="L3026">
        <v>0</v>
      </c>
      <c r="M3026">
        <v>28</v>
      </c>
      <c r="N3026">
        <v>20</v>
      </c>
      <c r="O3026">
        <v>10</v>
      </c>
      <c r="P3026">
        <v>12</v>
      </c>
      <c r="Q3026">
        <v>3</v>
      </c>
      <c r="R3026">
        <v>25</v>
      </c>
      <c r="S3026">
        <v>95</v>
      </c>
      <c r="T3026" t="s">
        <v>16</v>
      </c>
      <c r="U3026" t="s">
        <v>16</v>
      </c>
    </row>
    <row r="3027" spans="1:21" x14ac:dyDescent="0.45">
      <c r="A3027" t="s">
        <v>2245</v>
      </c>
      <c r="B3027" t="s">
        <v>747</v>
      </c>
      <c r="C3027" t="s">
        <v>2247</v>
      </c>
      <c r="D3027" t="s">
        <v>2246</v>
      </c>
      <c r="E3027">
        <v>2000</v>
      </c>
      <c r="F3027">
        <v>2000</v>
      </c>
      <c r="G3027" t="s">
        <v>15</v>
      </c>
      <c r="H3027" t="s">
        <v>16</v>
      </c>
      <c r="I3027">
        <v>0</v>
      </c>
      <c r="J3027" t="s">
        <v>17</v>
      </c>
      <c r="K3027">
        <v>0</v>
      </c>
      <c r="L3027">
        <v>0</v>
      </c>
      <c r="M3027">
        <v>28</v>
      </c>
      <c r="N3027">
        <v>15</v>
      </c>
      <c r="O3027">
        <v>5</v>
      </c>
      <c r="P3027">
        <v>12</v>
      </c>
      <c r="Q3027">
        <v>3</v>
      </c>
      <c r="R3027">
        <v>25</v>
      </c>
      <c r="S3027">
        <v>90</v>
      </c>
      <c r="T3027" t="s">
        <v>16</v>
      </c>
      <c r="U3027" t="s">
        <v>16</v>
      </c>
    </row>
    <row r="3028" spans="1:21" x14ac:dyDescent="0.45">
      <c r="A3028" t="s">
        <v>2245</v>
      </c>
      <c r="B3028" t="s">
        <v>747</v>
      </c>
      <c r="C3028" t="s">
        <v>2247</v>
      </c>
      <c r="D3028" t="s">
        <v>2246</v>
      </c>
      <c r="E3028">
        <v>2000</v>
      </c>
      <c r="F3028">
        <v>2000</v>
      </c>
      <c r="G3028" t="s">
        <v>15</v>
      </c>
      <c r="H3028" t="s">
        <v>16</v>
      </c>
      <c r="I3028">
        <v>0</v>
      </c>
      <c r="J3028" t="s">
        <v>17</v>
      </c>
      <c r="K3028">
        <v>0</v>
      </c>
      <c r="L3028">
        <v>0</v>
      </c>
      <c r="M3028">
        <v>28</v>
      </c>
      <c r="N3028">
        <v>10</v>
      </c>
      <c r="O3028">
        <v>0</v>
      </c>
      <c r="P3028">
        <v>12</v>
      </c>
      <c r="Q3028">
        <v>3</v>
      </c>
      <c r="R3028">
        <v>25</v>
      </c>
      <c r="S3028">
        <v>60</v>
      </c>
      <c r="T3028" t="s">
        <v>16</v>
      </c>
      <c r="U3028" t="s">
        <v>16</v>
      </c>
    </row>
    <row r="3029" spans="1:21" x14ac:dyDescent="0.45">
      <c r="A3029" t="s">
        <v>2248</v>
      </c>
      <c r="B3029" t="s">
        <v>1038</v>
      </c>
      <c r="C3029" t="s">
        <v>2249</v>
      </c>
      <c r="D3029" t="s">
        <v>2250</v>
      </c>
      <c r="E3029">
        <v>1998</v>
      </c>
      <c r="F3029">
        <v>1998</v>
      </c>
      <c r="G3029" t="s">
        <v>15</v>
      </c>
      <c r="H3029" t="s">
        <v>16</v>
      </c>
      <c r="I3029">
        <v>0</v>
      </c>
      <c r="J3029" t="s">
        <v>17</v>
      </c>
      <c r="K3029">
        <v>0</v>
      </c>
      <c r="L3029">
        <v>0</v>
      </c>
      <c r="M3029">
        <f>8*7</f>
        <v>56</v>
      </c>
      <c r="N3029">
        <v>20</v>
      </c>
      <c r="O3029">
        <v>20</v>
      </c>
      <c r="P3029">
        <v>12</v>
      </c>
      <c r="Q3029">
        <v>2</v>
      </c>
      <c r="R3029">
        <v>50</v>
      </c>
      <c r="S3029">
        <v>80</v>
      </c>
      <c r="T3029" t="s">
        <v>16</v>
      </c>
      <c r="U3029" t="s">
        <v>16</v>
      </c>
    </row>
    <row r="3030" spans="1:21" x14ac:dyDescent="0.45">
      <c r="A3030" t="s">
        <v>2251</v>
      </c>
      <c r="B3030" t="s">
        <v>2252</v>
      </c>
      <c r="C3030" t="s">
        <v>2253</v>
      </c>
      <c r="D3030" t="s">
        <v>2254</v>
      </c>
      <c r="E3030">
        <v>2000</v>
      </c>
      <c r="F3030">
        <v>2000</v>
      </c>
      <c r="G3030" t="s">
        <v>15</v>
      </c>
      <c r="H3030" t="s">
        <v>16</v>
      </c>
      <c r="I3030">
        <v>0</v>
      </c>
      <c r="J3030" t="s">
        <v>17</v>
      </c>
      <c r="K3030">
        <v>0</v>
      </c>
      <c r="L3030">
        <v>0</v>
      </c>
      <c r="M3030">
        <v>90</v>
      </c>
      <c r="N3030">
        <v>25</v>
      </c>
      <c r="O3030">
        <v>15</v>
      </c>
      <c r="P3030" t="s">
        <v>16</v>
      </c>
      <c r="Q3030">
        <v>4</v>
      </c>
      <c r="R3030">
        <v>50</v>
      </c>
      <c r="S3030">
        <v>90</v>
      </c>
      <c r="T3030" t="s">
        <v>16</v>
      </c>
      <c r="U3030" t="s">
        <v>16</v>
      </c>
    </row>
    <row r="3031" spans="1:21" x14ac:dyDescent="0.45">
      <c r="A3031" t="s">
        <v>2251</v>
      </c>
      <c r="B3031" t="s">
        <v>2252</v>
      </c>
      <c r="C3031" t="s">
        <v>2253</v>
      </c>
      <c r="D3031" t="s">
        <v>2254</v>
      </c>
      <c r="E3031">
        <v>2000</v>
      </c>
      <c r="F3031">
        <v>2000</v>
      </c>
      <c r="G3031" t="s">
        <v>15</v>
      </c>
      <c r="H3031" t="s">
        <v>16</v>
      </c>
      <c r="I3031">
        <v>0</v>
      </c>
      <c r="J3031" t="s">
        <v>17</v>
      </c>
      <c r="K3031">
        <v>0</v>
      </c>
      <c r="L3031">
        <v>0</v>
      </c>
      <c r="M3031">
        <v>90</v>
      </c>
      <c r="N3031">
        <v>20</v>
      </c>
      <c r="O3031">
        <v>15</v>
      </c>
      <c r="P3031" t="s">
        <v>16</v>
      </c>
      <c r="Q3031">
        <v>4</v>
      </c>
      <c r="R3031">
        <v>50</v>
      </c>
      <c r="S3031">
        <v>75</v>
      </c>
      <c r="T3031" t="s">
        <v>16</v>
      </c>
      <c r="U3031" t="s">
        <v>16</v>
      </c>
    </row>
    <row r="3032" spans="1:21" x14ac:dyDescent="0.45">
      <c r="A3032" t="s">
        <v>2251</v>
      </c>
      <c r="B3032" t="s">
        <v>2252</v>
      </c>
      <c r="C3032" t="s">
        <v>2253</v>
      </c>
      <c r="D3032" t="s">
        <v>2254</v>
      </c>
      <c r="E3032">
        <v>2000</v>
      </c>
      <c r="F3032">
        <v>2000</v>
      </c>
      <c r="G3032" t="s">
        <v>15</v>
      </c>
      <c r="H3032" t="s">
        <v>16</v>
      </c>
      <c r="I3032">
        <v>0</v>
      </c>
      <c r="J3032" t="s">
        <v>17</v>
      </c>
      <c r="K3032">
        <v>0</v>
      </c>
      <c r="L3032">
        <v>0</v>
      </c>
      <c r="M3032">
        <v>90</v>
      </c>
      <c r="N3032">
        <v>20</v>
      </c>
      <c r="O3032">
        <v>10</v>
      </c>
      <c r="P3032" t="s">
        <v>16</v>
      </c>
      <c r="Q3032">
        <v>4</v>
      </c>
      <c r="R3032">
        <v>50</v>
      </c>
      <c r="S3032">
        <v>49</v>
      </c>
      <c r="T3032" t="s">
        <v>16</v>
      </c>
      <c r="U3032" t="s">
        <v>16</v>
      </c>
    </row>
    <row r="3033" spans="1:21" x14ac:dyDescent="0.45">
      <c r="A3033" t="s">
        <v>2251</v>
      </c>
      <c r="B3033" t="s">
        <v>2252</v>
      </c>
      <c r="C3033" t="s">
        <v>2253</v>
      </c>
      <c r="D3033" t="s">
        <v>2254</v>
      </c>
      <c r="E3033">
        <v>2000</v>
      </c>
      <c r="F3033">
        <v>2000</v>
      </c>
      <c r="G3033" t="s">
        <v>15</v>
      </c>
      <c r="H3033" t="s">
        <v>16</v>
      </c>
      <c r="I3033">
        <v>0</v>
      </c>
      <c r="J3033" t="s">
        <v>17</v>
      </c>
      <c r="K3033">
        <v>0</v>
      </c>
      <c r="L3033">
        <v>0</v>
      </c>
      <c r="M3033">
        <v>90</v>
      </c>
      <c r="N3033">
        <v>15</v>
      </c>
      <c r="O3033">
        <v>10</v>
      </c>
      <c r="P3033" t="s">
        <v>16</v>
      </c>
      <c r="Q3033">
        <v>4</v>
      </c>
      <c r="R3033">
        <v>50</v>
      </c>
      <c r="S3033">
        <v>8</v>
      </c>
      <c r="T3033" t="s">
        <v>16</v>
      </c>
      <c r="U3033" t="s">
        <v>16</v>
      </c>
    </row>
    <row r="3034" spans="1:21" x14ac:dyDescent="0.45">
      <c r="A3034" t="s">
        <v>2251</v>
      </c>
      <c r="B3034" t="s">
        <v>2252</v>
      </c>
      <c r="C3034" t="s">
        <v>2253</v>
      </c>
      <c r="D3034" t="s">
        <v>2254</v>
      </c>
      <c r="E3034">
        <v>2000</v>
      </c>
      <c r="F3034">
        <v>2000</v>
      </c>
      <c r="G3034" t="s">
        <v>15</v>
      </c>
      <c r="H3034">
        <v>1.5</v>
      </c>
      <c r="I3034">
        <f>12*7</f>
        <v>84</v>
      </c>
      <c r="J3034" t="s">
        <v>17</v>
      </c>
      <c r="K3034">
        <v>0</v>
      </c>
      <c r="L3034">
        <v>0</v>
      </c>
      <c r="M3034">
        <v>90</v>
      </c>
      <c r="N3034">
        <v>25</v>
      </c>
      <c r="O3034">
        <v>15</v>
      </c>
      <c r="P3034" t="s">
        <v>16</v>
      </c>
      <c r="Q3034">
        <v>4</v>
      </c>
      <c r="R3034">
        <v>50</v>
      </c>
      <c r="S3034">
        <v>91</v>
      </c>
      <c r="T3034" t="s">
        <v>16</v>
      </c>
      <c r="U3034" t="s">
        <v>16</v>
      </c>
    </row>
    <row r="3035" spans="1:21" x14ac:dyDescent="0.45">
      <c r="A3035" t="s">
        <v>2251</v>
      </c>
      <c r="B3035" t="s">
        <v>2252</v>
      </c>
      <c r="C3035" t="s">
        <v>2253</v>
      </c>
      <c r="D3035" t="s">
        <v>2254</v>
      </c>
      <c r="E3035">
        <v>2000</v>
      </c>
      <c r="F3035">
        <v>2000</v>
      </c>
      <c r="G3035" t="s">
        <v>15</v>
      </c>
      <c r="H3035">
        <v>1.5</v>
      </c>
      <c r="I3035">
        <f t="shared" ref="I3035:I3037" si="21">12*7</f>
        <v>84</v>
      </c>
      <c r="J3035" t="s">
        <v>17</v>
      </c>
      <c r="K3035">
        <v>0</v>
      </c>
      <c r="L3035">
        <v>0</v>
      </c>
      <c r="M3035">
        <v>90</v>
      </c>
      <c r="N3035">
        <v>20</v>
      </c>
      <c r="O3035">
        <v>15</v>
      </c>
      <c r="P3035" t="s">
        <v>16</v>
      </c>
      <c r="Q3035">
        <v>4</v>
      </c>
      <c r="R3035">
        <v>50</v>
      </c>
      <c r="S3035">
        <v>91</v>
      </c>
      <c r="T3035" t="s">
        <v>16</v>
      </c>
      <c r="U3035" t="s">
        <v>16</v>
      </c>
    </row>
    <row r="3036" spans="1:21" x14ac:dyDescent="0.45">
      <c r="A3036" t="s">
        <v>2251</v>
      </c>
      <c r="B3036" t="s">
        <v>2252</v>
      </c>
      <c r="C3036" t="s">
        <v>2253</v>
      </c>
      <c r="D3036" t="s">
        <v>2254</v>
      </c>
      <c r="E3036">
        <v>2000</v>
      </c>
      <c r="F3036">
        <v>2000</v>
      </c>
      <c r="G3036" t="s">
        <v>15</v>
      </c>
      <c r="H3036">
        <v>1.5</v>
      </c>
      <c r="I3036">
        <f t="shared" si="21"/>
        <v>84</v>
      </c>
      <c r="J3036" t="s">
        <v>17</v>
      </c>
      <c r="K3036">
        <v>0</v>
      </c>
      <c r="L3036">
        <v>0</v>
      </c>
      <c r="M3036">
        <v>90</v>
      </c>
      <c r="N3036">
        <v>20</v>
      </c>
      <c r="O3036">
        <v>10</v>
      </c>
      <c r="P3036" t="s">
        <v>16</v>
      </c>
      <c r="Q3036">
        <v>4</v>
      </c>
      <c r="R3036">
        <v>50</v>
      </c>
      <c r="S3036">
        <v>49</v>
      </c>
      <c r="T3036" t="s">
        <v>16</v>
      </c>
      <c r="U3036" t="s">
        <v>16</v>
      </c>
    </row>
    <row r="3037" spans="1:21" x14ac:dyDescent="0.45">
      <c r="A3037" t="s">
        <v>2251</v>
      </c>
      <c r="B3037" t="s">
        <v>2252</v>
      </c>
      <c r="C3037" t="s">
        <v>2253</v>
      </c>
      <c r="D3037" t="s">
        <v>2254</v>
      </c>
      <c r="E3037">
        <v>2000</v>
      </c>
      <c r="F3037">
        <v>2000</v>
      </c>
      <c r="G3037" t="s">
        <v>15</v>
      </c>
      <c r="H3037">
        <v>1.5</v>
      </c>
      <c r="I3037">
        <f t="shared" si="21"/>
        <v>84</v>
      </c>
      <c r="J3037" t="s">
        <v>17</v>
      </c>
      <c r="K3037">
        <v>0</v>
      </c>
      <c r="L3037">
        <v>0</v>
      </c>
      <c r="M3037">
        <v>90</v>
      </c>
      <c r="N3037">
        <v>15</v>
      </c>
      <c r="O3037">
        <v>10</v>
      </c>
      <c r="P3037" t="s">
        <v>16</v>
      </c>
      <c r="Q3037">
        <v>4</v>
      </c>
      <c r="R3037">
        <v>50</v>
      </c>
      <c r="S3037">
        <v>22</v>
      </c>
      <c r="T3037" t="s">
        <v>16</v>
      </c>
      <c r="U3037" t="s">
        <v>16</v>
      </c>
    </row>
    <row r="3038" spans="1:21" x14ac:dyDescent="0.45">
      <c r="A3038" t="s">
        <v>2255</v>
      </c>
      <c r="B3038" t="s">
        <v>1746</v>
      </c>
      <c r="C3038" t="s">
        <v>2256</v>
      </c>
      <c r="D3038" t="s">
        <v>2257</v>
      </c>
      <c r="E3038">
        <v>1995</v>
      </c>
      <c r="F3038">
        <v>1995</v>
      </c>
      <c r="G3038" t="s">
        <v>15</v>
      </c>
      <c r="H3038" t="s">
        <v>16</v>
      </c>
      <c r="I3038">
        <v>0</v>
      </c>
      <c r="J3038" t="s">
        <v>17</v>
      </c>
      <c r="K3038">
        <v>0</v>
      </c>
      <c r="L3038">
        <v>0</v>
      </c>
      <c r="M3038">
        <v>28</v>
      </c>
      <c r="N3038">
        <v>20</v>
      </c>
      <c r="O3038">
        <v>15</v>
      </c>
      <c r="P3038">
        <v>14</v>
      </c>
      <c r="Q3038">
        <v>1</v>
      </c>
      <c r="R3038">
        <v>100</v>
      </c>
      <c r="S3038">
        <v>90</v>
      </c>
      <c r="T3038" t="s">
        <v>16</v>
      </c>
      <c r="U3038" t="s">
        <v>16</v>
      </c>
    </row>
    <row r="3039" spans="1:21" x14ac:dyDescent="0.45">
      <c r="A3039" t="s">
        <v>2258</v>
      </c>
      <c r="B3039" t="s">
        <v>66</v>
      </c>
      <c r="C3039" t="s">
        <v>2259</v>
      </c>
      <c r="D3039" t="s">
        <v>2260</v>
      </c>
      <c r="E3039">
        <v>1995</v>
      </c>
      <c r="F3039">
        <v>1995</v>
      </c>
      <c r="G3039" t="s">
        <v>15</v>
      </c>
      <c r="H3039" t="s">
        <v>16</v>
      </c>
      <c r="I3039">
        <v>0</v>
      </c>
      <c r="J3039" t="s">
        <v>17</v>
      </c>
      <c r="K3039">
        <v>0</v>
      </c>
      <c r="L3039">
        <v>0</v>
      </c>
      <c r="M3039">
        <v>42</v>
      </c>
      <c r="N3039">
        <v>21</v>
      </c>
      <c r="O3039">
        <v>17</v>
      </c>
      <c r="P3039">
        <v>14</v>
      </c>
      <c r="Q3039">
        <v>5</v>
      </c>
      <c r="R3039">
        <v>20</v>
      </c>
      <c r="S3039">
        <v>98</v>
      </c>
      <c r="T3039" t="s">
        <v>16</v>
      </c>
      <c r="U3039" t="s">
        <v>16</v>
      </c>
    </row>
    <row r="3040" spans="1:21" x14ac:dyDescent="0.45">
      <c r="A3040" t="s">
        <v>2261</v>
      </c>
      <c r="B3040" t="s">
        <v>2262</v>
      </c>
      <c r="C3040" t="s">
        <v>2263</v>
      </c>
      <c r="D3040" t="s">
        <v>2264</v>
      </c>
      <c r="E3040">
        <v>1998</v>
      </c>
      <c r="F3040">
        <v>1998</v>
      </c>
      <c r="G3040" t="s">
        <v>17</v>
      </c>
      <c r="H3040" t="s">
        <v>16</v>
      </c>
      <c r="I3040">
        <v>0</v>
      </c>
      <c r="J3040" t="s">
        <v>17</v>
      </c>
      <c r="K3040">
        <v>0</v>
      </c>
      <c r="L3040">
        <v>0</v>
      </c>
      <c r="M3040">
        <f>8*7</f>
        <v>56</v>
      </c>
      <c r="N3040">
        <v>15</v>
      </c>
      <c r="O3040">
        <v>15</v>
      </c>
      <c r="P3040">
        <v>0</v>
      </c>
      <c r="Q3040">
        <v>3</v>
      </c>
      <c r="R3040">
        <v>50</v>
      </c>
      <c r="S3040">
        <v>0</v>
      </c>
      <c r="T3040" t="s">
        <v>16</v>
      </c>
      <c r="U3040" t="s">
        <v>16</v>
      </c>
    </row>
    <row r="3041" spans="1:21" x14ac:dyDescent="0.45">
      <c r="A3041" t="s">
        <v>2261</v>
      </c>
      <c r="B3041" t="s">
        <v>2262</v>
      </c>
      <c r="C3041" t="s">
        <v>2263</v>
      </c>
      <c r="D3041" t="s">
        <v>2264</v>
      </c>
      <c r="E3041">
        <v>1998</v>
      </c>
      <c r="F3041">
        <v>1998</v>
      </c>
      <c r="G3041" t="s">
        <v>17</v>
      </c>
      <c r="H3041" t="s">
        <v>16</v>
      </c>
      <c r="I3041">
        <v>0</v>
      </c>
      <c r="J3041" t="s">
        <v>17</v>
      </c>
      <c r="K3041">
        <v>0</v>
      </c>
      <c r="L3041">
        <v>0</v>
      </c>
      <c r="M3041">
        <f t="shared" ref="M3041:M3049" si="22">8*7</f>
        <v>56</v>
      </c>
      <c r="N3041">
        <v>20</v>
      </c>
      <c r="O3041">
        <v>20</v>
      </c>
      <c r="P3041">
        <v>0</v>
      </c>
      <c r="Q3041">
        <v>3</v>
      </c>
      <c r="R3041">
        <v>50</v>
      </c>
      <c r="S3041">
        <v>3</v>
      </c>
      <c r="T3041" t="s">
        <v>16</v>
      </c>
      <c r="U3041" t="s">
        <v>16</v>
      </c>
    </row>
    <row r="3042" spans="1:21" x14ac:dyDescent="0.45">
      <c r="A3042" t="s">
        <v>2261</v>
      </c>
      <c r="B3042" t="s">
        <v>2262</v>
      </c>
      <c r="C3042" t="s">
        <v>2263</v>
      </c>
      <c r="D3042" t="s">
        <v>2264</v>
      </c>
      <c r="E3042">
        <v>1998</v>
      </c>
      <c r="F3042">
        <v>1998</v>
      </c>
      <c r="G3042" t="s">
        <v>17</v>
      </c>
      <c r="H3042" t="s">
        <v>16</v>
      </c>
      <c r="I3042">
        <v>0</v>
      </c>
      <c r="J3042" t="s">
        <v>17</v>
      </c>
      <c r="K3042">
        <v>0</v>
      </c>
      <c r="L3042">
        <v>0</v>
      </c>
      <c r="M3042">
        <f t="shared" si="22"/>
        <v>56</v>
      </c>
      <c r="N3042">
        <v>25</v>
      </c>
      <c r="O3042">
        <v>25</v>
      </c>
      <c r="P3042">
        <v>0</v>
      </c>
      <c r="Q3042">
        <v>3</v>
      </c>
      <c r="R3042">
        <v>50</v>
      </c>
      <c r="S3042">
        <v>2</v>
      </c>
      <c r="T3042" t="s">
        <v>16</v>
      </c>
      <c r="U3042" t="s">
        <v>16</v>
      </c>
    </row>
    <row r="3043" spans="1:21" x14ac:dyDescent="0.45">
      <c r="A3043" t="s">
        <v>2261</v>
      </c>
      <c r="B3043" t="s">
        <v>2262</v>
      </c>
      <c r="C3043" t="s">
        <v>2263</v>
      </c>
      <c r="D3043" t="s">
        <v>2264</v>
      </c>
      <c r="E3043">
        <v>1998</v>
      </c>
      <c r="F3043">
        <v>1998</v>
      </c>
      <c r="G3043" t="s">
        <v>17</v>
      </c>
      <c r="H3043" t="s">
        <v>16</v>
      </c>
      <c r="I3043">
        <v>0</v>
      </c>
      <c r="J3043" t="s">
        <v>17</v>
      </c>
      <c r="K3043">
        <v>0</v>
      </c>
      <c r="L3043">
        <v>0</v>
      </c>
      <c r="M3043">
        <f t="shared" si="22"/>
        <v>56</v>
      </c>
      <c r="N3043">
        <v>30</v>
      </c>
      <c r="O3043">
        <v>30</v>
      </c>
      <c r="P3043">
        <v>0</v>
      </c>
      <c r="Q3043">
        <v>3</v>
      </c>
      <c r="R3043">
        <v>50</v>
      </c>
      <c r="S3043">
        <v>3</v>
      </c>
      <c r="T3043" t="s">
        <v>16</v>
      </c>
      <c r="U3043" t="s">
        <v>16</v>
      </c>
    </row>
    <row r="3044" spans="1:21" x14ac:dyDescent="0.45">
      <c r="A3044" t="s">
        <v>2261</v>
      </c>
      <c r="B3044" t="s">
        <v>2262</v>
      </c>
      <c r="C3044" t="s">
        <v>2263</v>
      </c>
      <c r="D3044" t="s">
        <v>2264</v>
      </c>
      <c r="E3044">
        <v>1998</v>
      </c>
      <c r="F3044">
        <v>1998</v>
      </c>
      <c r="G3044" t="s">
        <v>17</v>
      </c>
      <c r="H3044" t="s">
        <v>16</v>
      </c>
      <c r="I3044">
        <v>0</v>
      </c>
      <c r="J3044" t="s">
        <v>17</v>
      </c>
      <c r="K3044">
        <v>0</v>
      </c>
      <c r="L3044">
        <v>0</v>
      </c>
      <c r="M3044">
        <f t="shared" si="22"/>
        <v>56</v>
      </c>
      <c r="N3044">
        <v>35</v>
      </c>
      <c r="O3044">
        <v>35</v>
      </c>
      <c r="P3044">
        <v>0</v>
      </c>
      <c r="Q3044">
        <v>3</v>
      </c>
      <c r="R3044">
        <v>50</v>
      </c>
      <c r="S3044">
        <v>0</v>
      </c>
      <c r="T3044" t="s">
        <v>16</v>
      </c>
      <c r="U3044" t="s">
        <v>16</v>
      </c>
    </row>
    <row r="3045" spans="1:21" x14ac:dyDescent="0.45">
      <c r="A3045" t="s">
        <v>2261</v>
      </c>
      <c r="B3045" t="s">
        <v>2262</v>
      </c>
      <c r="C3045" t="s">
        <v>2263</v>
      </c>
      <c r="D3045" t="s">
        <v>2264</v>
      </c>
      <c r="E3045">
        <v>1998</v>
      </c>
      <c r="F3045">
        <v>1998</v>
      </c>
      <c r="G3045" t="s">
        <v>17</v>
      </c>
      <c r="H3045" t="s">
        <v>16</v>
      </c>
      <c r="I3045">
        <v>0</v>
      </c>
      <c r="J3045" t="s">
        <v>17</v>
      </c>
      <c r="K3045">
        <v>0</v>
      </c>
      <c r="L3045">
        <v>0</v>
      </c>
      <c r="M3045">
        <f>8*7</f>
        <v>56</v>
      </c>
      <c r="N3045">
        <v>15</v>
      </c>
      <c r="O3045">
        <v>15</v>
      </c>
      <c r="P3045">
        <v>12</v>
      </c>
      <c r="Q3045">
        <v>3</v>
      </c>
      <c r="R3045">
        <v>50</v>
      </c>
      <c r="S3045">
        <v>16</v>
      </c>
      <c r="T3045" t="s">
        <v>16</v>
      </c>
      <c r="U3045" t="s">
        <v>16</v>
      </c>
    </row>
    <row r="3046" spans="1:21" x14ac:dyDescent="0.45">
      <c r="A3046" t="s">
        <v>2261</v>
      </c>
      <c r="B3046" t="s">
        <v>2262</v>
      </c>
      <c r="C3046" t="s">
        <v>2263</v>
      </c>
      <c r="D3046" t="s">
        <v>2264</v>
      </c>
      <c r="E3046">
        <v>1998</v>
      </c>
      <c r="F3046">
        <v>1998</v>
      </c>
      <c r="G3046" t="s">
        <v>17</v>
      </c>
      <c r="H3046" t="s">
        <v>16</v>
      </c>
      <c r="I3046">
        <v>0</v>
      </c>
      <c r="J3046" t="s">
        <v>17</v>
      </c>
      <c r="K3046">
        <v>0</v>
      </c>
      <c r="L3046">
        <v>0</v>
      </c>
      <c r="M3046">
        <f t="shared" si="22"/>
        <v>56</v>
      </c>
      <c r="N3046">
        <v>20</v>
      </c>
      <c r="O3046">
        <v>20</v>
      </c>
      <c r="P3046">
        <v>12</v>
      </c>
      <c r="Q3046">
        <v>3</v>
      </c>
      <c r="R3046">
        <v>50</v>
      </c>
      <c r="S3046">
        <v>39</v>
      </c>
      <c r="T3046" t="s">
        <v>16</v>
      </c>
      <c r="U3046" t="s">
        <v>16</v>
      </c>
    </row>
    <row r="3047" spans="1:21" x14ac:dyDescent="0.45">
      <c r="A3047" t="s">
        <v>2261</v>
      </c>
      <c r="B3047" t="s">
        <v>2262</v>
      </c>
      <c r="C3047" t="s">
        <v>2263</v>
      </c>
      <c r="D3047" t="s">
        <v>2264</v>
      </c>
      <c r="E3047">
        <v>1998</v>
      </c>
      <c r="F3047">
        <v>1998</v>
      </c>
      <c r="G3047" t="s">
        <v>17</v>
      </c>
      <c r="H3047" t="s">
        <v>16</v>
      </c>
      <c r="I3047">
        <v>0</v>
      </c>
      <c r="J3047" t="s">
        <v>17</v>
      </c>
      <c r="K3047">
        <v>0</v>
      </c>
      <c r="L3047">
        <v>0</v>
      </c>
      <c r="M3047">
        <f t="shared" si="22"/>
        <v>56</v>
      </c>
      <c r="N3047">
        <v>25</v>
      </c>
      <c r="O3047">
        <v>25</v>
      </c>
      <c r="P3047">
        <v>12</v>
      </c>
      <c r="Q3047">
        <v>3</v>
      </c>
      <c r="R3047">
        <v>50</v>
      </c>
      <c r="S3047">
        <v>83</v>
      </c>
      <c r="T3047" t="s">
        <v>16</v>
      </c>
      <c r="U3047" t="s">
        <v>16</v>
      </c>
    </row>
    <row r="3048" spans="1:21" x14ac:dyDescent="0.45">
      <c r="A3048" t="s">
        <v>2261</v>
      </c>
      <c r="B3048" t="s">
        <v>2262</v>
      </c>
      <c r="C3048" t="s">
        <v>2263</v>
      </c>
      <c r="D3048" t="s">
        <v>2264</v>
      </c>
      <c r="E3048">
        <v>1998</v>
      </c>
      <c r="F3048">
        <v>1998</v>
      </c>
      <c r="G3048" t="s">
        <v>17</v>
      </c>
      <c r="H3048" t="s">
        <v>16</v>
      </c>
      <c r="I3048">
        <v>0</v>
      </c>
      <c r="J3048" t="s">
        <v>17</v>
      </c>
      <c r="K3048">
        <v>0</v>
      </c>
      <c r="L3048">
        <v>0</v>
      </c>
      <c r="M3048">
        <f t="shared" si="22"/>
        <v>56</v>
      </c>
      <c r="N3048">
        <v>30</v>
      </c>
      <c r="O3048">
        <v>30</v>
      </c>
      <c r="P3048">
        <v>12</v>
      </c>
      <c r="Q3048">
        <v>3</v>
      </c>
      <c r="R3048">
        <v>50</v>
      </c>
      <c r="S3048">
        <v>100</v>
      </c>
      <c r="T3048" t="s">
        <v>16</v>
      </c>
      <c r="U3048" t="s">
        <v>16</v>
      </c>
    </row>
    <row r="3049" spans="1:21" x14ac:dyDescent="0.45">
      <c r="A3049" t="s">
        <v>2261</v>
      </c>
      <c r="B3049" t="s">
        <v>2262</v>
      </c>
      <c r="C3049" t="s">
        <v>2263</v>
      </c>
      <c r="D3049" t="s">
        <v>2264</v>
      </c>
      <c r="E3049">
        <v>1998</v>
      </c>
      <c r="F3049">
        <v>1998</v>
      </c>
      <c r="G3049" t="s">
        <v>17</v>
      </c>
      <c r="H3049" t="s">
        <v>16</v>
      </c>
      <c r="I3049">
        <v>0</v>
      </c>
      <c r="J3049" t="s">
        <v>17</v>
      </c>
      <c r="K3049">
        <v>0</v>
      </c>
      <c r="L3049">
        <v>0</v>
      </c>
      <c r="M3049">
        <f t="shared" si="22"/>
        <v>56</v>
      </c>
      <c r="N3049">
        <v>35</v>
      </c>
      <c r="O3049">
        <v>35</v>
      </c>
      <c r="P3049">
        <v>12</v>
      </c>
      <c r="Q3049">
        <v>3</v>
      </c>
      <c r="R3049">
        <v>50</v>
      </c>
      <c r="S3049">
        <v>100</v>
      </c>
      <c r="T3049" t="s">
        <v>16</v>
      </c>
      <c r="U3049" t="s">
        <v>16</v>
      </c>
    </row>
    <row r="3050" spans="1:21" x14ac:dyDescent="0.45">
      <c r="A3050" t="s">
        <v>2265</v>
      </c>
      <c r="B3050" t="s">
        <v>2237</v>
      </c>
      <c r="C3050" t="s">
        <v>2238</v>
      </c>
      <c r="D3050" t="s">
        <v>2239</v>
      </c>
      <c r="E3050">
        <v>1997</v>
      </c>
      <c r="F3050">
        <v>1997</v>
      </c>
      <c r="G3050" t="s">
        <v>15</v>
      </c>
      <c r="H3050" t="s">
        <v>16</v>
      </c>
      <c r="I3050">
        <v>0</v>
      </c>
      <c r="J3050" t="s">
        <v>17</v>
      </c>
      <c r="K3050">
        <v>0</v>
      </c>
      <c r="L3050">
        <v>0</v>
      </c>
      <c r="M3050">
        <v>14</v>
      </c>
      <c r="N3050">
        <v>15</v>
      </c>
      <c r="O3050">
        <v>15</v>
      </c>
      <c r="P3050">
        <v>12</v>
      </c>
      <c r="Q3050">
        <v>3</v>
      </c>
      <c r="R3050">
        <v>50</v>
      </c>
      <c r="S3050">
        <v>3</v>
      </c>
      <c r="T3050" t="s">
        <v>16</v>
      </c>
      <c r="U3050" t="s">
        <v>16</v>
      </c>
    </row>
    <row r="3051" spans="1:21" x14ac:dyDescent="0.45">
      <c r="A3051" t="s">
        <v>2265</v>
      </c>
      <c r="B3051" t="s">
        <v>2237</v>
      </c>
      <c r="C3051" t="s">
        <v>2238</v>
      </c>
      <c r="D3051" t="s">
        <v>2239</v>
      </c>
      <c r="E3051">
        <v>1997</v>
      </c>
      <c r="F3051">
        <v>1997</v>
      </c>
      <c r="G3051" t="s">
        <v>15</v>
      </c>
      <c r="H3051" t="s">
        <v>16</v>
      </c>
      <c r="I3051">
        <v>0</v>
      </c>
      <c r="J3051" t="s">
        <v>17</v>
      </c>
      <c r="K3051">
        <v>0</v>
      </c>
      <c r="L3051">
        <v>0</v>
      </c>
      <c r="M3051">
        <v>14</v>
      </c>
      <c r="N3051">
        <v>20</v>
      </c>
      <c r="O3051">
        <v>20</v>
      </c>
      <c r="P3051">
        <v>12</v>
      </c>
      <c r="Q3051">
        <v>3</v>
      </c>
      <c r="R3051">
        <v>50</v>
      </c>
      <c r="S3051">
        <v>9</v>
      </c>
      <c r="T3051" t="s">
        <v>16</v>
      </c>
      <c r="U3051" t="s">
        <v>16</v>
      </c>
    </row>
    <row r="3052" spans="1:21" x14ac:dyDescent="0.45">
      <c r="A3052" t="s">
        <v>2265</v>
      </c>
      <c r="B3052" t="s">
        <v>2237</v>
      </c>
      <c r="C3052" t="s">
        <v>2238</v>
      </c>
      <c r="D3052" t="s">
        <v>2239</v>
      </c>
      <c r="E3052">
        <v>1997</v>
      </c>
      <c r="F3052">
        <v>1997</v>
      </c>
      <c r="G3052" t="s">
        <v>15</v>
      </c>
      <c r="H3052" t="s">
        <v>16</v>
      </c>
      <c r="I3052">
        <v>0</v>
      </c>
      <c r="J3052" t="s">
        <v>17</v>
      </c>
      <c r="K3052">
        <v>0</v>
      </c>
      <c r="L3052">
        <v>0</v>
      </c>
      <c r="M3052">
        <v>14</v>
      </c>
      <c r="N3052">
        <v>25</v>
      </c>
      <c r="O3052">
        <v>25</v>
      </c>
      <c r="P3052">
        <v>12</v>
      </c>
      <c r="Q3052">
        <v>3</v>
      </c>
      <c r="R3052">
        <v>50</v>
      </c>
      <c r="S3052">
        <v>8</v>
      </c>
      <c r="T3052" t="s">
        <v>16</v>
      </c>
      <c r="U3052" t="s">
        <v>16</v>
      </c>
    </row>
    <row r="3053" spans="1:21" x14ac:dyDescent="0.45">
      <c r="A3053" t="s">
        <v>2265</v>
      </c>
      <c r="B3053" t="s">
        <v>2237</v>
      </c>
      <c r="C3053" t="s">
        <v>2238</v>
      </c>
      <c r="D3053" t="s">
        <v>2239</v>
      </c>
      <c r="E3053">
        <v>1997</v>
      </c>
      <c r="F3053">
        <v>1997</v>
      </c>
      <c r="G3053" t="s">
        <v>15</v>
      </c>
      <c r="H3053" t="s">
        <v>16</v>
      </c>
      <c r="I3053">
        <v>0</v>
      </c>
      <c r="J3053" t="s">
        <v>17</v>
      </c>
      <c r="K3053">
        <v>0</v>
      </c>
      <c r="L3053">
        <v>0</v>
      </c>
      <c r="M3053">
        <v>14</v>
      </c>
      <c r="N3053">
        <v>30</v>
      </c>
      <c r="O3053">
        <v>30</v>
      </c>
      <c r="P3053">
        <v>12</v>
      </c>
      <c r="Q3053">
        <v>3</v>
      </c>
      <c r="R3053">
        <v>50</v>
      </c>
      <c r="S3053">
        <v>5</v>
      </c>
      <c r="T3053" t="s">
        <v>16</v>
      </c>
      <c r="U3053" t="s">
        <v>16</v>
      </c>
    </row>
    <row r="3054" spans="1:21" x14ac:dyDescent="0.45">
      <c r="A3054" t="s">
        <v>2265</v>
      </c>
      <c r="B3054" t="s">
        <v>2237</v>
      </c>
      <c r="C3054" t="s">
        <v>2238</v>
      </c>
      <c r="D3054" t="s">
        <v>2239</v>
      </c>
      <c r="E3054">
        <v>1997</v>
      </c>
      <c r="F3054">
        <v>1997</v>
      </c>
      <c r="G3054" t="s">
        <v>15</v>
      </c>
      <c r="H3054" t="s">
        <v>16</v>
      </c>
      <c r="I3054">
        <v>0</v>
      </c>
      <c r="J3054" t="s">
        <v>17</v>
      </c>
      <c r="K3054">
        <v>0</v>
      </c>
      <c r="L3054">
        <v>0</v>
      </c>
      <c r="M3054">
        <v>14</v>
      </c>
      <c r="N3054">
        <v>35</v>
      </c>
      <c r="O3054">
        <v>35</v>
      </c>
      <c r="P3054">
        <v>12</v>
      </c>
      <c r="Q3054">
        <v>3</v>
      </c>
      <c r="R3054">
        <v>50</v>
      </c>
      <c r="S3054">
        <v>0</v>
      </c>
      <c r="T3054" t="s">
        <v>16</v>
      </c>
      <c r="U3054" t="s">
        <v>16</v>
      </c>
    </row>
    <row r="3055" spans="1:21" x14ac:dyDescent="0.45">
      <c r="A3055" t="s">
        <v>2265</v>
      </c>
      <c r="B3055" t="s">
        <v>2237</v>
      </c>
      <c r="C3055" t="s">
        <v>2238</v>
      </c>
      <c r="D3055" t="s">
        <v>2239</v>
      </c>
      <c r="E3055">
        <v>1997</v>
      </c>
      <c r="F3055">
        <v>1997</v>
      </c>
      <c r="G3055" t="s">
        <v>15</v>
      </c>
      <c r="H3055" t="s">
        <v>16</v>
      </c>
      <c r="I3055">
        <v>0</v>
      </c>
      <c r="J3055" t="s">
        <v>17</v>
      </c>
      <c r="K3055">
        <v>0</v>
      </c>
      <c r="L3055">
        <v>0</v>
      </c>
      <c r="M3055">
        <v>14</v>
      </c>
      <c r="N3055">
        <v>15</v>
      </c>
      <c r="O3055">
        <v>15</v>
      </c>
      <c r="P3055">
        <v>0</v>
      </c>
      <c r="Q3055">
        <v>3</v>
      </c>
      <c r="R3055">
        <v>50</v>
      </c>
      <c r="S3055">
        <v>0</v>
      </c>
      <c r="T3055" t="s">
        <v>16</v>
      </c>
      <c r="U3055" t="s">
        <v>16</v>
      </c>
    </row>
    <row r="3056" spans="1:21" x14ac:dyDescent="0.45">
      <c r="A3056" t="s">
        <v>2265</v>
      </c>
      <c r="B3056" t="s">
        <v>2237</v>
      </c>
      <c r="C3056" t="s">
        <v>2238</v>
      </c>
      <c r="D3056" t="s">
        <v>2239</v>
      </c>
      <c r="E3056">
        <v>1997</v>
      </c>
      <c r="F3056">
        <v>1997</v>
      </c>
      <c r="G3056" t="s">
        <v>15</v>
      </c>
      <c r="H3056" t="s">
        <v>16</v>
      </c>
      <c r="I3056">
        <v>0</v>
      </c>
      <c r="J3056" t="s">
        <v>17</v>
      </c>
      <c r="K3056">
        <v>0</v>
      </c>
      <c r="L3056">
        <v>0</v>
      </c>
      <c r="M3056">
        <v>14</v>
      </c>
      <c r="N3056">
        <v>20</v>
      </c>
      <c r="O3056">
        <v>20</v>
      </c>
      <c r="P3056">
        <v>0</v>
      </c>
      <c r="Q3056">
        <v>3</v>
      </c>
      <c r="R3056">
        <v>50</v>
      </c>
      <c r="S3056">
        <v>0</v>
      </c>
      <c r="T3056" t="s">
        <v>16</v>
      </c>
      <c r="U3056" t="s">
        <v>16</v>
      </c>
    </row>
    <row r="3057" spans="1:21" x14ac:dyDescent="0.45">
      <c r="A3057" t="s">
        <v>2265</v>
      </c>
      <c r="B3057" t="s">
        <v>2237</v>
      </c>
      <c r="C3057" t="s">
        <v>2238</v>
      </c>
      <c r="D3057" t="s">
        <v>2239</v>
      </c>
      <c r="E3057">
        <v>1997</v>
      </c>
      <c r="F3057">
        <v>1997</v>
      </c>
      <c r="G3057" t="s">
        <v>15</v>
      </c>
      <c r="H3057" t="s">
        <v>16</v>
      </c>
      <c r="I3057">
        <v>0</v>
      </c>
      <c r="J3057" t="s">
        <v>17</v>
      </c>
      <c r="K3057">
        <v>0</v>
      </c>
      <c r="L3057">
        <v>0</v>
      </c>
      <c r="M3057">
        <v>14</v>
      </c>
      <c r="N3057">
        <v>25</v>
      </c>
      <c r="O3057">
        <v>25</v>
      </c>
      <c r="P3057">
        <v>0</v>
      </c>
      <c r="Q3057">
        <v>3</v>
      </c>
      <c r="R3057">
        <v>50</v>
      </c>
      <c r="S3057">
        <v>0</v>
      </c>
      <c r="T3057" t="s">
        <v>16</v>
      </c>
      <c r="U3057" t="s">
        <v>16</v>
      </c>
    </row>
    <row r="3058" spans="1:21" x14ac:dyDescent="0.45">
      <c r="A3058" t="s">
        <v>2265</v>
      </c>
      <c r="B3058" t="s">
        <v>2237</v>
      </c>
      <c r="C3058" t="s">
        <v>2238</v>
      </c>
      <c r="D3058" t="s">
        <v>2239</v>
      </c>
      <c r="E3058">
        <v>1997</v>
      </c>
      <c r="F3058">
        <v>1997</v>
      </c>
      <c r="G3058" t="s">
        <v>15</v>
      </c>
      <c r="H3058" t="s">
        <v>16</v>
      </c>
      <c r="I3058">
        <v>0</v>
      </c>
      <c r="J3058" t="s">
        <v>17</v>
      </c>
      <c r="K3058">
        <v>0</v>
      </c>
      <c r="L3058">
        <v>0</v>
      </c>
      <c r="M3058">
        <v>14</v>
      </c>
      <c r="N3058">
        <v>30</v>
      </c>
      <c r="O3058">
        <v>30</v>
      </c>
      <c r="P3058">
        <v>0</v>
      </c>
      <c r="Q3058">
        <v>3</v>
      </c>
      <c r="R3058">
        <v>50</v>
      </c>
      <c r="S3058">
        <v>0</v>
      </c>
      <c r="T3058" t="s">
        <v>16</v>
      </c>
      <c r="U3058" t="s">
        <v>16</v>
      </c>
    </row>
    <row r="3059" spans="1:21" x14ac:dyDescent="0.45">
      <c r="A3059" t="s">
        <v>2265</v>
      </c>
      <c r="B3059" t="s">
        <v>2237</v>
      </c>
      <c r="C3059" t="s">
        <v>2238</v>
      </c>
      <c r="D3059" t="s">
        <v>2239</v>
      </c>
      <c r="E3059">
        <v>1997</v>
      </c>
      <c r="F3059">
        <v>1997</v>
      </c>
      <c r="G3059" t="s">
        <v>15</v>
      </c>
      <c r="H3059" t="s">
        <v>16</v>
      </c>
      <c r="I3059">
        <v>0</v>
      </c>
      <c r="J3059" t="s">
        <v>17</v>
      </c>
      <c r="K3059">
        <v>0</v>
      </c>
      <c r="L3059">
        <v>0</v>
      </c>
      <c r="M3059">
        <v>14</v>
      </c>
      <c r="N3059">
        <v>35</v>
      </c>
      <c r="O3059">
        <v>35</v>
      </c>
      <c r="P3059">
        <v>0</v>
      </c>
      <c r="Q3059">
        <v>3</v>
      </c>
      <c r="R3059">
        <v>50</v>
      </c>
      <c r="S3059">
        <v>0</v>
      </c>
      <c r="T3059" t="s">
        <v>16</v>
      </c>
      <c r="U3059" t="s">
        <v>16</v>
      </c>
    </row>
    <row r="3060" spans="1:21" x14ac:dyDescent="0.45">
      <c r="A3060" t="s">
        <v>2265</v>
      </c>
      <c r="B3060" t="s">
        <v>2237</v>
      </c>
      <c r="C3060" t="s">
        <v>2238</v>
      </c>
      <c r="D3060" t="s">
        <v>2239</v>
      </c>
      <c r="E3060">
        <v>1997</v>
      </c>
      <c r="F3060">
        <v>1997</v>
      </c>
      <c r="G3060" t="s">
        <v>15</v>
      </c>
      <c r="H3060">
        <v>5</v>
      </c>
      <c r="I3060">
        <f>7*12</f>
        <v>84</v>
      </c>
      <c r="J3060" t="s">
        <v>17</v>
      </c>
      <c r="K3060">
        <v>0</v>
      </c>
      <c r="L3060">
        <v>0</v>
      </c>
      <c r="M3060">
        <v>14</v>
      </c>
      <c r="N3060">
        <v>15</v>
      </c>
      <c r="O3060">
        <v>15</v>
      </c>
      <c r="P3060">
        <v>12</v>
      </c>
      <c r="Q3060">
        <v>3</v>
      </c>
      <c r="R3060">
        <v>50</v>
      </c>
      <c r="S3060">
        <v>92</v>
      </c>
      <c r="T3060" t="s">
        <v>16</v>
      </c>
      <c r="U3060" t="s">
        <v>16</v>
      </c>
    </row>
    <row r="3061" spans="1:21" x14ac:dyDescent="0.45">
      <c r="A3061" t="s">
        <v>2265</v>
      </c>
      <c r="B3061" t="s">
        <v>2237</v>
      </c>
      <c r="C3061" t="s">
        <v>2238</v>
      </c>
      <c r="D3061" t="s">
        <v>2239</v>
      </c>
      <c r="E3061">
        <v>1997</v>
      </c>
      <c r="F3061">
        <v>1997</v>
      </c>
      <c r="G3061" t="s">
        <v>15</v>
      </c>
      <c r="H3061">
        <v>5</v>
      </c>
      <c r="I3061">
        <f t="shared" ref="I3061:I3069" si="23">7*12</f>
        <v>84</v>
      </c>
      <c r="J3061" t="s">
        <v>17</v>
      </c>
      <c r="K3061">
        <v>0</v>
      </c>
      <c r="L3061">
        <v>0</v>
      </c>
      <c r="M3061">
        <v>14</v>
      </c>
      <c r="N3061">
        <v>20</v>
      </c>
      <c r="O3061">
        <v>20</v>
      </c>
      <c r="P3061">
        <v>12</v>
      </c>
      <c r="Q3061">
        <v>3</v>
      </c>
      <c r="R3061">
        <v>50</v>
      </c>
      <c r="S3061">
        <v>99</v>
      </c>
      <c r="T3061" t="s">
        <v>16</v>
      </c>
      <c r="U3061" t="s">
        <v>16</v>
      </c>
    </row>
    <row r="3062" spans="1:21" x14ac:dyDescent="0.45">
      <c r="A3062" t="s">
        <v>2265</v>
      </c>
      <c r="B3062" t="s">
        <v>2237</v>
      </c>
      <c r="C3062" t="s">
        <v>2238</v>
      </c>
      <c r="D3062" t="s">
        <v>2239</v>
      </c>
      <c r="E3062">
        <v>1997</v>
      </c>
      <c r="F3062">
        <v>1997</v>
      </c>
      <c r="G3062" t="s">
        <v>15</v>
      </c>
      <c r="H3062">
        <v>5</v>
      </c>
      <c r="I3062">
        <f t="shared" si="23"/>
        <v>84</v>
      </c>
      <c r="J3062" t="s">
        <v>17</v>
      </c>
      <c r="K3062">
        <v>0</v>
      </c>
      <c r="L3062">
        <v>0</v>
      </c>
      <c r="M3062">
        <v>14</v>
      </c>
      <c r="N3062">
        <v>25</v>
      </c>
      <c r="O3062">
        <v>25</v>
      </c>
      <c r="P3062">
        <v>12</v>
      </c>
      <c r="Q3062">
        <v>3</v>
      </c>
      <c r="R3062">
        <v>50</v>
      </c>
      <c r="S3062">
        <v>99</v>
      </c>
      <c r="T3062" t="s">
        <v>16</v>
      </c>
      <c r="U3062" t="s">
        <v>16</v>
      </c>
    </row>
    <row r="3063" spans="1:21" x14ac:dyDescent="0.45">
      <c r="A3063" t="s">
        <v>2265</v>
      </c>
      <c r="B3063" t="s">
        <v>2237</v>
      </c>
      <c r="C3063" t="s">
        <v>2238</v>
      </c>
      <c r="D3063" t="s">
        <v>2239</v>
      </c>
      <c r="E3063">
        <v>1997</v>
      </c>
      <c r="F3063">
        <v>1997</v>
      </c>
      <c r="G3063" t="s">
        <v>15</v>
      </c>
      <c r="H3063">
        <v>5</v>
      </c>
      <c r="I3063">
        <f t="shared" si="23"/>
        <v>84</v>
      </c>
      <c r="J3063" t="s">
        <v>17</v>
      </c>
      <c r="K3063">
        <v>0</v>
      </c>
      <c r="L3063">
        <v>0</v>
      </c>
      <c r="M3063">
        <v>14</v>
      </c>
      <c r="N3063">
        <v>30</v>
      </c>
      <c r="O3063">
        <v>30</v>
      </c>
      <c r="P3063">
        <v>12</v>
      </c>
      <c r="Q3063">
        <v>3</v>
      </c>
      <c r="R3063">
        <v>50</v>
      </c>
      <c r="S3063">
        <v>89</v>
      </c>
      <c r="T3063" t="s">
        <v>16</v>
      </c>
      <c r="U3063" t="s">
        <v>16</v>
      </c>
    </row>
    <row r="3064" spans="1:21" x14ac:dyDescent="0.45">
      <c r="A3064" t="s">
        <v>2265</v>
      </c>
      <c r="B3064" t="s">
        <v>2237</v>
      </c>
      <c r="C3064" t="s">
        <v>2238</v>
      </c>
      <c r="D3064" t="s">
        <v>2239</v>
      </c>
      <c r="E3064">
        <v>1997</v>
      </c>
      <c r="F3064">
        <v>1997</v>
      </c>
      <c r="G3064" t="s">
        <v>15</v>
      </c>
      <c r="H3064">
        <v>5</v>
      </c>
      <c r="I3064">
        <f t="shared" si="23"/>
        <v>84</v>
      </c>
      <c r="J3064" t="s">
        <v>17</v>
      </c>
      <c r="K3064">
        <v>0</v>
      </c>
      <c r="L3064">
        <v>0</v>
      </c>
      <c r="M3064">
        <v>14</v>
      </c>
      <c r="N3064">
        <v>35</v>
      </c>
      <c r="O3064">
        <v>35</v>
      </c>
      <c r="P3064">
        <v>12</v>
      </c>
      <c r="Q3064">
        <v>3</v>
      </c>
      <c r="R3064">
        <v>50</v>
      </c>
      <c r="S3064">
        <v>77</v>
      </c>
      <c r="T3064" t="s">
        <v>16</v>
      </c>
      <c r="U3064" t="s">
        <v>16</v>
      </c>
    </row>
    <row r="3065" spans="1:21" x14ac:dyDescent="0.45">
      <c r="A3065" t="s">
        <v>2265</v>
      </c>
      <c r="B3065" t="s">
        <v>2237</v>
      </c>
      <c r="C3065" t="s">
        <v>2238</v>
      </c>
      <c r="D3065" t="s">
        <v>2239</v>
      </c>
      <c r="E3065">
        <v>1997</v>
      </c>
      <c r="F3065">
        <v>1997</v>
      </c>
      <c r="G3065" t="s">
        <v>15</v>
      </c>
      <c r="H3065">
        <v>5</v>
      </c>
      <c r="I3065">
        <f t="shared" si="23"/>
        <v>84</v>
      </c>
      <c r="J3065" t="s">
        <v>17</v>
      </c>
      <c r="K3065">
        <v>0</v>
      </c>
      <c r="L3065">
        <v>0</v>
      </c>
      <c r="M3065">
        <v>14</v>
      </c>
      <c r="N3065">
        <v>15</v>
      </c>
      <c r="O3065">
        <v>15</v>
      </c>
      <c r="P3065">
        <v>0</v>
      </c>
      <c r="Q3065">
        <v>3</v>
      </c>
      <c r="R3065">
        <v>50</v>
      </c>
      <c r="S3065">
        <v>52</v>
      </c>
      <c r="T3065" t="s">
        <v>16</v>
      </c>
      <c r="U3065" t="s">
        <v>16</v>
      </c>
    </row>
    <row r="3066" spans="1:21" x14ac:dyDescent="0.45">
      <c r="A3066" t="s">
        <v>2265</v>
      </c>
      <c r="B3066" t="s">
        <v>2237</v>
      </c>
      <c r="C3066" t="s">
        <v>2238</v>
      </c>
      <c r="D3066" t="s">
        <v>2239</v>
      </c>
      <c r="E3066">
        <v>1997</v>
      </c>
      <c r="F3066">
        <v>1997</v>
      </c>
      <c r="G3066" t="s">
        <v>15</v>
      </c>
      <c r="H3066">
        <v>5</v>
      </c>
      <c r="I3066">
        <f t="shared" si="23"/>
        <v>84</v>
      </c>
      <c r="J3066" t="s">
        <v>17</v>
      </c>
      <c r="K3066">
        <v>0</v>
      </c>
      <c r="L3066">
        <v>0</v>
      </c>
      <c r="M3066">
        <v>14</v>
      </c>
      <c r="N3066">
        <v>20</v>
      </c>
      <c r="O3066">
        <v>20</v>
      </c>
      <c r="P3066">
        <v>0</v>
      </c>
      <c r="Q3066">
        <v>3</v>
      </c>
      <c r="R3066">
        <v>50</v>
      </c>
      <c r="S3066">
        <v>27</v>
      </c>
      <c r="T3066" t="s">
        <v>16</v>
      </c>
      <c r="U3066" t="s">
        <v>16</v>
      </c>
    </row>
    <row r="3067" spans="1:21" x14ac:dyDescent="0.45">
      <c r="A3067" t="s">
        <v>2265</v>
      </c>
      <c r="B3067" t="s">
        <v>2237</v>
      </c>
      <c r="C3067" t="s">
        <v>2238</v>
      </c>
      <c r="D3067" t="s">
        <v>2239</v>
      </c>
      <c r="E3067">
        <v>1997</v>
      </c>
      <c r="F3067">
        <v>1997</v>
      </c>
      <c r="G3067" t="s">
        <v>15</v>
      </c>
      <c r="H3067">
        <v>5</v>
      </c>
      <c r="I3067">
        <f t="shared" si="23"/>
        <v>84</v>
      </c>
      <c r="J3067" t="s">
        <v>17</v>
      </c>
      <c r="K3067">
        <v>0</v>
      </c>
      <c r="L3067">
        <v>0</v>
      </c>
      <c r="M3067">
        <v>14</v>
      </c>
      <c r="N3067">
        <v>25</v>
      </c>
      <c r="O3067">
        <v>25</v>
      </c>
      <c r="P3067">
        <v>0</v>
      </c>
      <c r="Q3067">
        <v>3</v>
      </c>
      <c r="R3067">
        <v>50</v>
      </c>
      <c r="S3067">
        <v>25</v>
      </c>
      <c r="T3067" t="s">
        <v>16</v>
      </c>
      <c r="U3067" t="s">
        <v>16</v>
      </c>
    </row>
    <row r="3068" spans="1:21" x14ac:dyDescent="0.45">
      <c r="A3068" t="s">
        <v>2265</v>
      </c>
      <c r="B3068" t="s">
        <v>2237</v>
      </c>
      <c r="C3068" t="s">
        <v>2238</v>
      </c>
      <c r="D3068" t="s">
        <v>2239</v>
      </c>
      <c r="E3068">
        <v>1997</v>
      </c>
      <c r="F3068">
        <v>1997</v>
      </c>
      <c r="G3068" t="s">
        <v>15</v>
      </c>
      <c r="H3068">
        <v>5</v>
      </c>
      <c r="I3068">
        <f t="shared" si="23"/>
        <v>84</v>
      </c>
      <c r="J3068" t="s">
        <v>17</v>
      </c>
      <c r="K3068">
        <v>0</v>
      </c>
      <c r="L3068">
        <v>0</v>
      </c>
      <c r="M3068">
        <v>14</v>
      </c>
      <c r="N3068">
        <v>30</v>
      </c>
      <c r="O3068">
        <v>30</v>
      </c>
      <c r="P3068">
        <v>0</v>
      </c>
      <c r="Q3068">
        <v>3</v>
      </c>
      <c r="R3068">
        <v>50</v>
      </c>
      <c r="S3068">
        <v>17</v>
      </c>
      <c r="T3068" t="s">
        <v>16</v>
      </c>
      <c r="U3068" t="s">
        <v>16</v>
      </c>
    </row>
    <row r="3069" spans="1:21" x14ac:dyDescent="0.45">
      <c r="A3069" t="s">
        <v>2265</v>
      </c>
      <c r="B3069" t="s">
        <v>2237</v>
      </c>
      <c r="C3069" t="s">
        <v>2238</v>
      </c>
      <c r="D3069" t="s">
        <v>2239</v>
      </c>
      <c r="E3069">
        <v>1997</v>
      </c>
      <c r="F3069">
        <v>1997</v>
      </c>
      <c r="G3069" t="s">
        <v>15</v>
      </c>
      <c r="H3069">
        <v>5</v>
      </c>
      <c r="I3069">
        <f t="shared" si="23"/>
        <v>84</v>
      </c>
      <c r="J3069" t="s">
        <v>17</v>
      </c>
      <c r="K3069">
        <v>0</v>
      </c>
      <c r="L3069">
        <v>0</v>
      </c>
      <c r="M3069">
        <v>14</v>
      </c>
      <c r="N3069">
        <v>35</v>
      </c>
      <c r="O3069">
        <v>35</v>
      </c>
      <c r="P3069">
        <v>0</v>
      </c>
      <c r="Q3069">
        <v>3</v>
      </c>
      <c r="R3069">
        <v>50</v>
      </c>
      <c r="S3069">
        <v>13</v>
      </c>
      <c r="T3069" t="s">
        <v>16</v>
      </c>
      <c r="U3069" t="s">
        <v>16</v>
      </c>
    </row>
    <row r="3070" spans="1:21" x14ac:dyDescent="0.45">
      <c r="A3070" t="s">
        <v>2266</v>
      </c>
      <c r="B3070" t="s">
        <v>2267</v>
      </c>
      <c r="C3070" t="s">
        <v>2268</v>
      </c>
      <c r="D3070" t="s">
        <v>2269</v>
      </c>
      <c r="E3070">
        <v>1998</v>
      </c>
      <c r="F3070">
        <v>1998</v>
      </c>
      <c r="G3070" t="s">
        <v>15</v>
      </c>
      <c r="H3070" t="s">
        <v>16</v>
      </c>
      <c r="I3070">
        <v>0</v>
      </c>
      <c r="J3070" t="s">
        <v>17</v>
      </c>
      <c r="K3070">
        <v>0</v>
      </c>
      <c r="L3070">
        <v>0</v>
      </c>
      <c r="M3070">
        <v>14</v>
      </c>
      <c r="N3070">
        <v>20</v>
      </c>
      <c r="O3070">
        <v>20</v>
      </c>
      <c r="P3070">
        <v>12</v>
      </c>
      <c r="Q3070">
        <v>4</v>
      </c>
      <c r="R3070">
        <v>25</v>
      </c>
      <c r="S3070">
        <v>0</v>
      </c>
      <c r="T3070" t="s">
        <v>16</v>
      </c>
      <c r="U3070" t="s">
        <v>16</v>
      </c>
    </row>
    <row r="3071" spans="1:21" x14ac:dyDescent="0.45">
      <c r="A3071" t="s">
        <v>2266</v>
      </c>
      <c r="B3071" t="s">
        <v>2267</v>
      </c>
      <c r="C3071" t="s">
        <v>2268</v>
      </c>
      <c r="D3071" t="s">
        <v>2269</v>
      </c>
      <c r="E3071">
        <v>1998</v>
      </c>
      <c r="F3071">
        <v>1998</v>
      </c>
      <c r="G3071" t="s">
        <v>15</v>
      </c>
      <c r="H3071" t="s">
        <v>16</v>
      </c>
      <c r="I3071">
        <v>0</v>
      </c>
      <c r="J3071" t="s">
        <v>17</v>
      </c>
      <c r="K3071">
        <v>0</v>
      </c>
      <c r="L3071">
        <v>0</v>
      </c>
      <c r="M3071">
        <v>14</v>
      </c>
      <c r="N3071">
        <v>25</v>
      </c>
      <c r="O3071">
        <v>25</v>
      </c>
      <c r="P3071">
        <v>12</v>
      </c>
      <c r="Q3071">
        <v>4</v>
      </c>
      <c r="R3071">
        <v>25</v>
      </c>
      <c r="S3071">
        <v>3</v>
      </c>
      <c r="T3071" t="s">
        <v>16</v>
      </c>
      <c r="U3071" t="s">
        <v>16</v>
      </c>
    </row>
    <row r="3072" spans="1:21" x14ac:dyDescent="0.45">
      <c r="A3072" t="s">
        <v>2266</v>
      </c>
      <c r="B3072" t="s">
        <v>2267</v>
      </c>
      <c r="C3072" t="s">
        <v>2268</v>
      </c>
      <c r="D3072" t="s">
        <v>2269</v>
      </c>
      <c r="E3072">
        <v>1998</v>
      </c>
      <c r="F3072">
        <v>1998</v>
      </c>
      <c r="G3072" t="s">
        <v>15</v>
      </c>
      <c r="H3072" t="s">
        <v>16</v>
      </c>
      <c r="I3072">
        <v>0</v>
      </c>
      <c r="J3072" t="s">
        <v>17</v>
      </c>
      <c r="K3072">
        <v>0</v>
      </c>
      <c r="L3072">
        <v>0</v>
      </c>
      <c r="M3072">
        <v>14</v>
      </c>
      <c r="N3072">
        <v>30</v>
      </c>
      <c r="O3072">
        <v>30</v>
      </c>
      <c r="P3072">
        <v>12</v>
      </c>
      <c r="Q3072">
        <v>4</v>
      </c>
      <c r="R3072">
        <v>25</v>
      </c>
      <c r="S3072">
        <v>6</v>
      </c>
      <c r="T3072" t="s">
        <v>16</v>
      </c>
      <c r="U3072" t="s">
        <v>16</v>
      </c>
    </row>
    <row r="3073" spans="1:21" x14ac:dyDescent="0.45">
      <c r="A3073" t="s">
        <v>2266</v>
      </c>
      <c r="B3073" t="s">
        <v>2267</v>
      </c>
      <c r="C3073" t="s">
        <v>2268</v>
      </c>
      <c r="D3073" t="s">
        <v>2269</v>
      </c>
      <c r="E3073">
        <v>1998</v>
      </c>
      <c r="F3073">
        <v>1998</v>
      </c>
      <c r="G3073" t="s">
        <v>15</v>
      </c>
      <c r="H3073" t="s">
        <v>16</v>
      </c>
      <c r="I3073">
        <v>0</v>
      </c>
      <c r="J3073" t="s">
        <v>17</v>
      </c>
      <c r="K3073">
        <v>0</v>
      </c>
      <c r="L3073">
        <v>0</v>
      </c>
      <c r="M3073">
        <v>14</v>
      </c>
      <c r="N3073">
        <v>35</v>
      </c>
      <c r="O3073">
        <v>35</v>
      </c>
      <c r="P3073">
        <v>12</v>
      </c>
      <c r="Q3073">
        <v>4</v>
      </c>
      <c r="R3073">
        <v>25</v>
      </c>
      <c r="S3073">
        <v>2</v>
      </c>
      <c r="T3073" t="s">
        <v>16</v>
      </c>
      <c r="U3073" t="s">
        <v>16</v>
      </c>
    </row>
    <row r="3074" spans="1:21" x14ac:dyDescent="0.45">
      <c r="A3074" t="s">
        <v>2266</v>
      </c>
      <c r="B3074" t="s">
        <v>2267</v>
      </c>
      <c r="C3074" t="s">
        <v>2268</v>
      </c>
      <c r="D3074" t="s">
        <v>2269</v>
      </c>
      <c r="E3074">
        <v>1998</v>
      </c>
      <c r="F3074">
        <v>1998</v>
      </c>
      <c r="G3074" t="s">
        <v>15</v>
      </c>
      <c r="H3074" t="s">
        <v>16</v>
      </c>
      <c r="I3074">
        <v>0</v>
      </c>
      <c r="J3074" t="s">
        <v>17</v>
      </c>
      <c r="K3074">
        <v>0</v>
      </c>
      <c r="L3074">
        <v>0</v>
      </c>
      <c r="M3074">
        <v>14</v>
      </c>
      <c r="N3074">
        <v>25</v>
      </c>
      <c r="O3074">
        <v>15</v>
      </c>
      <c r="P3074">
        <v>12</v>
      </c>
      <c r="Q3074">
        <v>4</v>
      </c>
      <c r="R3074">
        <v>25</v>
      </c>
      <c r="S3074">
        <v>1</v>
      </c>
      <c r="T3074" t="s">
        <v>16</v>
      </c>
      <c r="U3074" t="s">
        <v>16</v>
      </c>
    </row>
    <row r="3075" spans="1:21" x14ac:dyDescent="0.45">
      <c r="A3075" t="s">
        <v>2266</v>
      </c>
      <c r="B3075" t="s">
        <v>2267</v>
      </c>
      <c r="C3075" t="s">
        <v>2268</v>
      </c>
      <c r="D3075" t="s">
        <v>2269</v>
      </c>
      <c r="E3075">
        <v>1998</v>
      </c>
      <c r="F3075">
        <v>1998</v>
      </c>
      <c r="G3075" t="s">
        <v>15</v>
      </c>
      <c r="H3075" t="s">
        <v>16</v>
      </c>
      <c r="I3075">
        <v>0</v>
      </c>
      <c r="J3075" t="s">
        <v>17</v>
      </c>
      <c r="K3075">
        <v>0</v>
      </c>
      <c r="L3075">
        <v>0</v>
      </c>
      <c r="M3075">
        <v>14</v>
      </c>
      <c r="N3075">
        <v>30</v>
      </c>
      <c r="O3075">
        <v>20</v>
      </c>
      <c r="P3075">
        <v>12</v>
      </c>
      <c r="Q3075">
        <v>4</v>
      </c>
      <c r="R3075">
        <v>25</v>
      </c>
      <c r="S3075">
        <v>6</v>
      </c>
      <c r="T3075" t="s">
        <v>16</v>
      </c>
      <c r="U3075" t="s">
        <v>16</v>
      </c>
    </row>
    <row r="3076" spans="1:21" x14ac:dyDescent="0.45">
      <c r="A3076" t="s">
        <v>2266</v>
      </c>
      <c r="B3076" t="s">
        <v>2267</v>
      </c>
      <c r="C3076" t="s">
        <v>2268</v>
      </c>
      <c r="D3076" t="s">
        <v>2269</v>
      </c>
      <c r="E3076">
        <v>1998</v>
      </c>
      <c r="F3076">
        <v>1998</v>
      </c>
      <c r="G3076" t="s">
        <v>15</v>
      </c>
      <c r="H3076" t="s">
        <v>16</v>
      </c>
      <c r="I3076">
        <v>0</v>
      </c>
      <c r="J3076" t="s">
        <v>17</v>
      </c>
      <c r="K3076">
        <v>0</v>
      </c>
      <c r="L3076">
        <v>0</v>
      </c>
      <c r="M3076">
        <v>14</v>
      </c>
      <c r="N3076">
        <v>35</v>
      </c>
      <c r="O3076">
        <v>25</v>
      </c>
      <c r="P3076">
        <v>12</v>
      </c>
      <c r="Q3076">
        <v>4</v>
      </c>
      <c r="R3076">
        <v>25</v>
      </c>
      <c r="S3076">
        <v>17</v>
      </c>
      <c r="T3076" t="s">
        <v>16</v>
      </c>
      <c r="U3076" t="s">
        <v>16</v>
      </c>
    </row>
    <row r="3077" spans="1:21" x14ac:dyDescent="0.45">
      <c r="A3077" t="s">
        <v>2266</v>
      </c>
      <c r="B3077" t="s">
        <v>2267</v>
      </c>
      <c r="C3077" t="s">
        <v>2268</v>
      </c>
      <c r="D3077" t="s">
        <v>2269</v>
      </c>
      <c r="E3077">
        <v>1998</v>
      </c>
      <c r="F3077">
        <v>1998</v>
      </c>
      <c r="G3077" t="s">
        <v>15</v>
      </c>
      <c r="H3077" t="s">
        <v>16</v>
      </c>
      <c r="I3077">
        <v>0</v>
      </c>
      <c r="J3077" t="s">
        <v>17</v>
      </c>
      <c r="K3077">
        <v>0</v>
      </c>
      <c r="L3077">
        <v>0</v>
      </c>
      <c r="M3077">
        <v>14</v>
      </c>
      <c r="N3077">
        <v>40</v>
      </c>
      <c r="O3077">
        <v>30</v>
      </c>
      <c r="P3077">
        <v>12</v>
      </c>
      <c r="Q3077">
        <v>4</v>
      </c>
      <c r="R3077">
        <v>25</v>
      </c>
      <c r="S3077">
        <v>6</v>
      </c>
      <c r="T3077" t="s">
        <v>16</v>
      </c>
      <c r="U3077" t="s">
        <v>16</v>
      </c>
    </row>
    <row r="3078" spans="1:21" x14ac:dyDescent="0.45">
      <c r="A3078" t="s">
        <v>2266</v>
      </c>
      <c r="B3078" t="s">
        <v>2267</v>
      </c>
      <c r="C3078" t="s">
        <v>2268</v>
      </c>
      <c r="D3078" t="s">
        <v>2269</v>
      </c>
      <c r="E3078">
        <v>1998</v>
      </c>
      <c r="F3078">
        <v>1998</v>
      </c>
      <c r="G3078" t="s">
        <v>15</v>
      </c>
      <c r="H3078" t="s">
        <v>16</v>
      </c>
      <c r="I3078">
        <v>0</v>
      </c>
      <c r="J3078" t="s">
        <v>17</v>
      </c>
      <c r="K3078">
        <v>0</v>
      </c>
      <c r="L3078">
        <v>0</v>
      </c>
      <c r="M3078">
        <v>14</v>
      </c>
      <c r="N3078">
        <v>20</v>
      </c>
      <c r="O3078">
        <v>20</v>
      </c>
      <c r="P3078">
        <v>0</v>
      </c>
      <c r="Q3078">
        <v>4</v>
      </c>
      <c r="R3078">
        <v>25</v>
      </c>
      <c r="S3078">
        <v>0</v>
      </c>
      <c r="T3078" t="s">
        <v>16</v>
      </c>
      <c r="U3078" t="s">
        <v>16</v>
      </c>
    </row>
    <row r="3079" spans="1:21" x14ac:dyDescent="0.45">
      <c r="A3079" t="s">
        <v>2266</v>
      </c>
      <c r="B3079" t="s">
        <v>2267</v>
      </c>
      <c r="C3079" t="s">
        <v>2268</v>
      </c>
      <c r="D3079" t="s">
        <v>2269</v>
      </c>
      <c r="E3079">
        <v>1998</v>
      </c>
      <c r="F3079">
        <v>1998</v>
      </c>
      <c r="G3079" t="s">
        <v>15</v>
      </c>
      <c r="H3079" t="s">
        <v>16</v>
      </c>
      <c r="I3079">
        <v>0</v>
      </c>
      <c r="J3079" t="s">
        <v>17</v>
      </c>
      <c r="K3079">
        <v>0</v>
      </c>
      <c r="L3079">
        <v>0</v>
      </c>
      <c r="M3079">
        <v>14</v>
      </c>
      <c r="N3079">
        <v>25</v>
      </c>
      <c r="O3079">
        <v>25</v>
      </c>
      <c r="P3079">
        <v>0</v>
      </c>
      <c r="Q3079">
        <v>4</v>
      </c>
      <c r="R3079">
        <v>25</v>
      </c>
      <c r="S3079">
        <v>3</v>
      </c>
      <c r="T3079" t="s">
        <v>16</v>
      </c>
      <c r="U3079" t="s">
        <v>16</v>
      </c>
    </row>
    <row r="3080" spans="1:21" x14ac:dyDescent="0.45">
      <c r="A3080" t="s">
        <v>2266</v>
      </c>
      <c r="B3080" t="s">
        <v>2267</v>
      </c>
      <c r="C3080" t="s">
        <v>2268</v>
      </c>
      <c r="D3080" t="s">
        <v>2269</v>
      </c>
      <c r="E3080">
        <v>1998</v>
      </c>
      <c r="F3080">
        <v>1998</v>
      </c>
      <c r="G3080" t="s">
        <v>15</v>
      </c>
      <c r="H3080" t="s">
        <v>16</v>
      </c>
      <c r="I3080">
        <v>0</v>
      </c>
      <c r="J3080" t="s">
        <v>17</v>
      </c>
      <c r="K3080">
        <v>0</v>
      </c>
      <c r="L3080">
        <v>0</v>
      </c>
      <c r="M3080">
        <v>14</v>
      </c>
      <c r="N3080">
        <v>30</v>
      </c>
      <c r="O3080">
        <v>30</v>
      </c>
      <c r="P3080">
        <v>0</v>
      </c>
      <c r="Q3080">
        <v>4</v>
      </c>
      <c r="R3080">
        <v>25</v>
      </c>
      <c r="S3080">
        <v>4</v>
      </c>
      <c r="T3080" t="s">
        <v>16</v>
      </c>
      <c r="U3080" t="s">
        <v>16</v>
      </c>
    </row>
    <row r="3081" spans="1:21" x14ac:dyDescent="0.45">
      <c r="A3081" t="s">
        <v>2266</v>
      </c>
      <c r="B3081" t="s">
        <v>2267</v>
      </c>
      <c r="C3081" t="s">
        <v>2268</v>
      </c>
      <c r="D3081" t="s">
        <v>2269</v>
      </c>
      <c r="E3081">
        <v>1998</v>
      </c>
      <c r="F3081">
        <v>1998</v>
      </c>
      <c r="G3081" t="s">
        <v>15</v>
      </c>
      <c r="H3081" t="s">
        <v>16</v>
      </c>
      <c r="I3081">
        <v>0</v>
      </c>
      <c r="J3081" t="s">
        <v>17</v>
      </c>
      <c r="K3081">
        <v>0</v>
      </c>
      <c r="L3081">
        <v>0</v>
      </c>
      <c r="M3081">
        <v>14</v>
      </c>
      <c r="N3081">
        <v>35</v>
      </c>
      <c r="O3081">
        <v>35</v>
      </c>
      <c r="P3081">
        <v>0</v>
      </c>
      <c r="Q3081">
        <v>4</v>
      </c>
      <c r="R3081">
        <v>25</v>
      </c>
      <c r="S3081">
        <v>1</v>
      </c>
      <c r="T3081" t="s">
        <v>16</v>
      </c>
      <c r="U3081" t="s">
        <v>16</v>
      </c>
    </row>
    <row r="3082" spans="1:21" x14ac:dyDescent="0.45">
      <c r="A3082" t="s">
        <v>2266</v>
      </c>
      <c r="B3082" t="s">
        <v>2267</v>
      </c>
      <c r="C3082" t="s">
        <v>2268</v>
      </c>
      <c r="D3082" t="s">
        <v>2269</v>
      </c>
      <c r="E3082">
        <v>1998</v>
      </c>
      <c r="F3082">
        <v>1998</v>
      </c>
      <c r="G3082" t="s">
        <v>15</v>
      </c>
      <c r="H3082" t="s">
        <v>16</v>
      </c>
      <c r="I3082">
        <v>0</v>
      </c>
      <c r="J3082" t="s">
        <v>17</v>
      </c>
      <c r="K3082">
        <v>0</v>
      </c>
      <c r="L3082">
        <v>0</v>
      </c>
      <c r="M3082">
        <v>14</v>
      </c>
      <c r="N3082">
        <v>25</v>
      </c>
      <c r="O3082">
        <v>15</v>
      </c>
      <c r="P3082">
        <v>0</v>
      </c>
      <c r="Q3082">
        <v>4</v>
      </c>
      <c r="R3082">
        <v>25</v>
      </c>
      <c r="S3082">
        <v>1</v>
      </c>
      <c r="T3082" t="s">
        <v>16</v>
      </c>
      <c r="U3082" t="s">
        <v>16</v>
      </c>
    </row>
    <row r="3083" spans="1:21" x14ac:dyDescent="0.45">
      <c r="A3083" t="s">
        <v>2266</v>
      </c>
      <c r="B3083" t="s">
        <v>2267</v>
      </c>
      <c r="C3083" t="s">
        <v>2268</v>
      </c>
      <c r="D3083" t="s">
        <v>2269</v>
      </c>
      <c r="E3083">
        <v>1998</v>
      </c>
      <c r="F3083">
        <v>1998</v>
      </c>
      <c r="G3083" t="s">
        <v>15</v>
      </c>
      <c r="H3083" t="s">
        <v>16</v>
      </c>
      <c r="I3083">
        <v>0</v>
      </c>
      <c r="J3083" t="s">
        <v>17</v>
      </c>
      <c r="K3083">
        <v>0</v>
      </c>
      <c r="L3083">
        <v>0</v>
      </c>
      <c r="M3083">
        <v>14</v>
      </c>
      <c r="N3083">
        <v>30</v>
      </c>
      <c r="O3083">
        <v>20</v>
      </c>
      <c r="P3083">
        <v>0</v>
      </c>
      <c r="Q3083">
        <v>4</v>
      </c>
      <c r="R3083">
        <v>25</v>
      </c>
      <c r="S3083">
        <v>1</v>
      </c>
      <c r="T3083" t="s">
        <v>16</v>
      </c>
      <c r="U3083" t="s">
        <v>16</v>
      </c>
    </row>
    <row r="3084" spans="1:21" x14ac:dyDescent="0.45">
      <c r="A3084" t="s">
        <v>2266</v>
      </c>
      <c r="B3084" t="s">
        <v>2267</v>
      </c>
      <c r="C3084" t="s">
        <v>2268</v>
      </c>
      <c r="D3084" t="s">
        <v>2269</v>
      </c>
      <c r="E3084">
        <v>1998</v>
      </c>
      <c r="F3084">
        <v>1998</v>
      </c>
      <c r="G3084" t="s">
        <v>15</v>
      </c>
      <c r="H3084" t="s">
        <v>16</v>
      </c>
      <c r="I3084">
        <v>0</v>
      </c>
      <c r="J3084" t="s">
        <v>17</v>
      </c>
      <c r="K3084">
        <v>0</v>
      </c>
      <c r="L3084">
        <v>0</v>
      </c>
      <c r="M3084">
        <v>14</v>
      </c>
      <c r="N3084">
        <v>35</v>
      </c>
      <c r="O3084">
        <v>25</v>
      </c>
      <c r="P3084">
        <v>0</v>
      </c>
      <c r="Q3084">
        <v>4</v>
      </c>
      <c r="R3084">
        <v>25</v>
      </c>
      <c r="S3084">
        <v>6</v>
      </c>
      <c r="T3084" t="s">
        <v>16</v>
      </c>
      <c r="U3084" t="s">
        <v>16</v>
      </c>
    </row>
    <row r="3085" spans="1:21" x14ac:dyDescent="0.45">
      <c r="A3085" t="s">
        <v>2266</v>
      </c>
      <c r="B3085" t="s">
        <v>2267</v>
      </c>
      <c r="C3085" t="s">
        <v>2268</v>
      </c>
      <c r="D3085" t="s">
        <v>2269</v>
      </c>
      <c r="E3085">
        <v>1998</v>
      </c>
      <c r="F3085">
        <v>1998</v>
      </c>
      <c r="G3085" t="s">
        <v>15</v>
      </c>
      <c r="H3085" t="s">
        <v>16</v>
      </c>
      <c r="I3085">
        <v>0</v>
      </c>
      <c r="J3085" t="s">
        <v>17</v>
      </c>
      <c r="K3085">
        <v>0</v>
      </c>
      <c r="L3085">
        <v>0</v>
      </c>
      <c r="M3085">
        <v>14</v>
      </c>
      <c r="N3085">
        <v>40</v>
      </c>
      <c r="O3085">
        <v>30</v>
      </c>
      <c r="P3085">
        <v>0</v>
      </c>
      <c r="Q3085">
        <v>4</v>
      </c>
      <c r="R3085">
        <v>25</v>
      </c>
      <c r="S3085">
        <v>0</v>
      </c>
      <c r="T3085" t="s">
        <v>16</v>
      </c>
      <c r="U3085" t="s">
        <v>16</v>
      </c>
    </row>
    <row r="3086" spans="1:21" x14ac:dyDescent="0.45">
      <c r="A3086" t="s">
        <v>2266</v>
      </c>
      <c r="B3086" t="s">
        <v>2267</v>
      </c>
      <c r="C3086" t="s">
        <v>2268</v>
      </c>
      <c r="D3086" t="s">
        <v>2269</v>
      </c>
      <c r="E3086">
        <v>1998</v>
      </c>
      <c r="F3086">
        <v>1998</v>
      </c>
      <c r="G3086" t="s">
        <v>15</v>
      </c>
      <c r="H3086">
        <v>5</v>
      </c>
      <c r="I3086">
        <v>14</v>
      </c>
      <c r="J3086" t="s">
        <v>17</v>
      </c>
      <c r="K3086">
        <v>0</v>
      </c>
      <c r="L3086">
        <v>0</v>
      </c>
      <c r="M3086">
        <v>14</v>
      </c>
      <c r="N3086">
        <v>20</v>
      </c>
      <c r="O3086">
        <v>20</v>
      </c>
      <c r="P3086">
        <v>12</v>
      </c>
      <c r="Q3086">
        <v>4</v>
      </c>
      <c r="R3086">
        <v>25</v>
      </c>
      <c r="S3086">
        <v>0</v>
      </c>
      <c r="T3086" t="s">
        <v>16</v>
      </c>
      <c r="U3086" t="s">
        <v>16</v>
      </c>
    </row>
    <row r="3087" spans="1:21" x14ac:dyDescent="0.45">
      <c r="A3087" t="s">
        <v>2266</v>
      </c>
      <c r="B3087" t="s">
        <v>2267</v>
      </c>
      <c r="C3087" t="s">
        <v>2268</v>
      </c>
      <c r="D3087" t="s">
        <v>2269</v>
      </c>
      <c r="E3087">
        <v>1998</v>
      </c>
      <c r="F3087">
        <v>1998</v>
      </c>
      <c r="G3087" t="s">
        <v>15</v>
      </c>
      <c r="H3087">
        <v>5</v>
      </c>
      <c r="I3087">
        <v>14</v>
      </c>
      <c r="J3087" t="s">
        <v>17</v>
      </c>
      <c r="K3087">
        <v>0</v>
      </c>
      <c r="L3087">
        <v>0</v>
      </c>
      <c r="M3087">
        <v>14</v>
      </c>
      <c r="N3087">
        <v>25</v>
      </c>
      <c r="O3087">
        <v>25</v>
      </c>
      <c r="P3087">
        <v>12</v>
      </c>
      <c r="Q3087">
        <v>4</v>
      </c>
      <c r="R3087">
        <v>25</v>
      </c>
      <c r="S3087">
        <v>3</v>
      </c>
      <c r="T3087" t="s">
        <v>16</v>
      </c>
      <c r="U3087" t="s">
        <v>16</v>
      </c>
    </row>
    <row r="3088" spans="1:21" x14ac:dyDescent="0.45">
      <c r="A3088" t="s">
        <v>2266</v>
      </c>
      <c r="B3088" t="s">
        <v>2267</v>
      </c>
      <c r="C3088" t="s">
        <v>2268</v>
      </c>
      <c r="D3088" t="s">
        <v>2269</v>
      </c>
      <c r="E3088">
        <v>1998</v>
      </c>
      <c r="F3088">
        <v>1998</v>
      </c>
      <c r="G3088" t="s">
        <v>15</v>
      </c>
      <c r="H3088">
        <v>5</v>
      </c>
      <c r="I3088">
        <v>14</v>
      </c>
      <c r="J3088" t="s">
        <v>17</v>
      </c>
      <c r="K3088">
        <v>0</v>
      </c>
      <c r="L3088">
        <v>0</v>
      </c>
      <c r="M3088">
        <v>14</v>
      </c>
      <c r="N3088">
        <v>30</v>
      </c>
      <c r="O3088">
        <v>30</v>
      </c>
      <c r="P3088">
        <v>12</v>
      </c>
      <c r="Q3088">
        <v>4</v>
      </c>
      <c r="R3088">
        <v>25</v>
      </c>
      <c r="S3088">
        <v>6</v>
      </c>
      <c r="T3088" t="s">
        <v>16</v>
      </c>
      <c r="U3088" t="s">
        <v>16</v>
      </c>
    </row>
    <row r="3089" spans="1:21" x14ac:dyDescent="0.45">
      <c r="A3089" t="s">
        <v>2266</v>
      </c>
      <c r="B3089" t="s">
        <v>2267</v>
      </c>
      <c r="C3089" t="s">
        <v>2268</v>
      </c>
      <c r="D3089" t="s">
        <v>2269</v>
      </c>
      <c r="E3089">
        <v>1998</v>
      </c>
      <c r="F3089">
        <v>1998</v>
      </c>
      <c r="G3089" t="s">
        <v>15</v>
      </c>
      <c r="H3089">
        <v>5</v>
      </c>
      <c r="I3089">
        <v>14</v>
      </c>
      <c r="J3089" t="s">
        <v>17</v>
      </c>
      <c r="K3089">
        <v>0</v>
      </c>
      <c r="L3089">
        <v>0</v>
      </c>
      <c r="M3089">
        <v>14</v>
      </c>
      <c r="N3089">
        <v>35</v>
      </c>
      <c r="O3089">
        <v>35</v>
      </c>
      <c r="P3089">
        <v>12</v>
      </c>
      <c r="Q3089">
        <v>4</v>
      </c>
      <c r="R3089">
        <v>25</v>
      </c>
      <c r="S3089">
        <v>15</v>
      </c>
      <c r="T3089" t="s">
        <v>16</v>
      </c>
      <c r="U3089" t="s">
        <v>16</v>
      </c>
    </row>
    <row r="3090" spans="1:21" x14ac:dyDescent="0.45">
      <c r="A3090" t="s">
        <v>2266</v>
      </c>
      <c r="B3090" t="s">
        <v>2267</v>
      </c>
      <c r="C3090" t="s">
        <v>2268</v>
      </c>
      <c r="D3090" t="s">
        <v>2269</v>
      </c>
      <c r="E3090">
        <v>1998</v>
      </c>
      <c r="F3090">
        <v>1998</v>
      </c>
      <c r="G3090" t="s">
        <v>15</v>
      </c>
      <c r="H3090">
        <v>5</v>
      </c>
      <c r="I3090">
        <v>14</v>
      </c>
      <c r="J3090" t="s">
        <v>17</v>
      </c>
      <c r="K3090">
        <v>0</v>
      </c>
      <c r="L3090">
        <v>0</v>
      </c>
      <c r="M3090">
        <v>14</v>
      </c>
      <c r="N3090">
        <v>25</v>
      </c>
      <c r="O3090">
        <v>15</v>
      </c>
      <c r="P3090">
        <v>12</v>
      </c>
      <c r="Q3090">
        <v>4</v>
      </c>
      <c r="R3090">
        <v>25</v>
      </c>
      <c r="S3090">
        <v>3</v>
      </c>
      <c r="T3090" t="s">
        <v>16</v>
      </c>
      <c r="U3090" t="s">
        <v>16</v>
      </c>
    </row>
    <row r="3091" spans="1:21" x14ac:dyDescent="0.45">
      <c r="A3091" t="s">
        <v>2266</v>
      </c>
      <c r="B3091" t="s">
        <v>2267</v>
      </c>
      <c r="C3091" t="s">
        <v>2268</v>
      </c>
      <c r="D3091" t="s">
        <v>2269</v>
      </c>
      <c r="E3091">
        <v>1998</v>
      </c>
      <c r="F3091">
        <v>1998</v>
      </c>
      <c r="G3091" t="s">
        <v>15</v>
      </c>
      <c r="H3091">
        <v>5</v>
      </c>
      <c r="I3091">
        <v>14</v>
      </c>
      <c r="J3091" t="s">
        <v>17</v>
      </c>
      <c r="K3091">
        <v>0</v>
      </c>
      <c r="L3091">
        <v>0</v>
      </c>
      <c r="M3091">
        <v>14</v>
      </c>
      <c r="N3091">
        <v>30</v>
      </c>
      <c r="O3091">
        <v>20</v>
      </c>
      <c r="P3091">
        <v>12</v>
      </c>
      <c r="Q3091">
        <v>4</v>
      </c>
      <c r="R3091">
        <v>25</v>
      </c>
      <c r="S3091">
        <v>44</v>
      </c>
      <c r="T3091" t="s">
        <v>16</v>
      </c>
      <c r="U3091" t="s">
        <v>16</v>
      </c>
    </row>
    <row r="3092" spans="1:21" x14ac:dyDescent="0.45">
      <c r="A3092" t="s">
        <v>2266</v>
      </c>
      <c r="B3092" t="s">
        <v>2267</v>
      </c>
      <c r="C3092" t="s">
        <v>2268</v>
      </c>
      <c r="D3092" t="s">
        <v>2269</v>
      </c>
      <c r="E3092">
        <v>1998</v>
      </c>
      <c r="F3092">
        <v>1998</v>
      </c>
      <c r="G3092" t="s">
        <v>15</v>
      </c>
      <c r="H3092">
        <v>5</v>
      </c>
      <c r="I3092">
        <v>14</v>
      </c>
      <c r="J3092" t="s">
        <v>17</v>
      </c>
      <c r="K3092">
        <v>0</v>
      </c>
      <c r="L3092">
        <v>0</v>
      </c>
      <c r="M3092">
        <v>14</v>
      </c>
      <c r="N3092">
        <v>35</v>
      </c>
      <c r="O3092">
        <v>25</v>
      </c>
      <c r="P3092">
        <v>12</v>
      </c>
      <c r="Q3092">
        <v>4</v>
      </c>
      <c r="R3092">
        <v>25</v>
      </c>
      <c r="S3092">
        <v>74</v>
      </c>
      <c r="T3092" t="s">
        <v>16</v>
      </c>
      <c r="U3092" t="s">
        <v>16</v>
      </c>
    </row>
    <row r="3093" spans="1:21" x14ac:dyDescent="0.45">
      <c r="A3093" t="s">
        <v>2266</v>
      </c>
      <c r="B3093" t="s">
        <v>2267</v>
      </c>
      <c r="C3093" t="s">
        <v>2268</v>
      </c>
      <c r="D3093" t="s">
        <v>2269</v>
      </c>
      <c r="E3093">
        <v>1998</v>
      </c>
      <c r="F3093">
        <v>1998</v>
      </c>
      <c r="G3093" t="s">
        <v>15</v>
      </c>
      <c r="H3093">
        <v>5</v>
      </c>
      <c r="I3093">
        <v>14</v>
      </c>
      <c r="J3093" t="s">
        <v>17</v>
      </c>
      <c r="K3093">
        <v>0</v>
      </c>
      <c r="L3093">
        <v>0</v>
      </c>
      <c r="M3093">
        <v>14</v>
      </c>
      <c r="N3093">
        <v>40</v>
      </c>
      <c r="O3093">
        <v>30</v>
      </c>
      <c r="P3093">
        <v>12</v>
      </c>
      <c r="Q3093">
        <v>4</v>
      </c>
      <c r="R3093">
        <v>25</v>
      </c>
      <c r="S3093">
        <v>15</v>
      </c>
      <c r="T3093" t="s">
        <v>16</v>
      </c>
      <c r="U3093" t="s">
        <v>16</v>
      </c>
    </row>
    <row r="3094" spans="1:21" x14ac:dyDescent="0.45">
      <c r="A3094" t="s">
        <v>2266</v>
      </c>
      <c r="B3094" t="s">
        <v>2267</v>
      </c>
      <c r="C3094" t="s">
        <v>2268</v>
      </c>
      <c r="D3094" t="s">
        <v>2269</v>
      </c>
      <c r="E3094">
        <v>1998</v>
      </c>
      <c r="F3094">
        <v>1998</v>
      </c>
      <c r="G3094" t="s">
        <v>15</v>
      </c>
      <c r="H3094">
        <v>5</v>
      </c>
      <c r="I3094">
        <v>14</v>
      </c>
      <c r="J3094" t="s">
        <v>17</v>
      </c>
      <c r="K3094">
        <v>0</v>
      </c>
      <c r="L3094">
        <v>0</v>
      </c>
      <c r="M3094">
        <v>14</v>
      </c>
      <c r="N3094">
        <v>20</v>
      </c>
      <c r="O3094">
        <v>20</v>
      </c>
      <c r="P3094">
        <v>0</v>
      </c>
      <c r="Q3094">
        <v>4</v>
      </c>
      <c r="R3094">
        <v>25</v>
      </c>
      <c r="S3094">
        <v>0</v>
      </c>
      <c r="T3094" t="s">
        <v>16</v>
      </c>
      <c r="U3094" t="s">
        <v>16</v>
      </c>
    </row>
    <row r="3095" spans="1:21" x14ac:dyDescent="0.45">
      <c r="A3095" t="s">
        <v>2266</v>
      </c>
      <c r="B3095" t="s">
        <v>2267</v>
      </c>
      <c r="C3095" t="s">
        <v>2268</v>
      </c>
      <c r="D3095" t="s">
        <v>2269</v>
      </c>
      <c r="E3095">
        <v>1998</v>
      </c>
      <c r="F3095">
        <v>1998</v>
      </c>
      <c r="G3095" t="s">
        <v>15</v>
      </c>
      <c r="H3095">
        <v>5</v>
      </c>
      <c r="I3095">
        <v>14</v>
      </c>
      <c r="J3095" t="s">
        <v>17</v>
      </c>
      <c r="K3095">
        <v>0</v>
      </c>
      <c r="L3095">
        <v>0</v>
      </c>
      <c r="M3095">
        <v>14</v>
      </c>
      <c r="N3095">
        <v>25</v>
      </c>
      <c r="O3095">
        <v>25</v>
      </c>
      <c r="P3095">
        <v>0</v>
      </c>
      <c r="Q3095">
        <v>4</v>
      </c>
      <c r="R3095">
        <v>25</v>
      </c>
      <c r="S3095">
        <v>3</v>
      </c>
      <c r="T3095" t="s">
        <v>16</v>
      </c>
      <c r="U3095" t="s">
        <v>16</v>
      </c>
    </row>
    <row r="3096" spans="1:21" x14ac:dyDescent="0.45">
      <c r="A3096" t="s">
        <v>2266</v>
      </c>
      <c r="B3096" t="s">
        <v>2267</v>
      </c>
      <c r="C3096" t="s">
        <v>2268</v>
      </c>
      <c r="D3096" t="s">
        <v>2269</v>
      </c>
      <c r="E3096">
        <v>1998</v>
      </c>
      <c r="F3096">
        <v>1998</v>
      </c>
      <c r="G3096" t="s">
        <v>15</v>
      </c>
      <c r="H3096">
        <v>5</v>
      </c>
      <c r="I3096">
        <v>14</v>
      </c>
      <c r="J3096" t="s">
        <v>17</v>
      </c>
      <c r="K3096">
        <v>0</v>
      </c>
      <c r="L3096">
        <v>0</v>
      </c>
      <c r="M3096">
        <v>14</v>
      </c>
      <c r="N3096">
        <v>30</v>
      </c>
      <c r="O3096">
        <v>30</v>
      </c>
      <c r="P3096">
        <v>0</v>
      </c>
      <c r="Q3096">
        <v>4</v>
      </c>
      <c r="R3096">
        <v>25</v>
      </c>
      <c r="S3096">
        <v>4</v>
      </c>
      <c r="T3096" t="s">
        <v>16</v>
      </c>
      <c r="U3096" t="s">
        <v>16</v>
      </c>
    </row>
    <row r="3097" spans="1:21" x14ac:dyDescent="0.45">
      <c r="A3097" t="s">
        <v>2266</v>
      </c>
      <c r="B3097" t="s">
        <v>2267</v>
      </c>
      <c r="C3097" t="s">
        <v>2268</v>
      </c>
      <c r="D3097" t="s">
        <v>2269</v>
      </c>
      <c r="E3097">
        <v>1998</v>
      </c>
      <c r="F3097">
        <v>1998</v>
      </c>
      <c r="G3097" t="s">
        <v>15</v>
      </c>
      <c r="H3097">
        <v>5</v>
      </c>
      <c r="I3097">
        <v>14</v>
      </c>
      <c r="J3097" t="s">
        <v>17</v>
      </c>
      <c r="K3097">
        <v>0</v>
      </c>
      <c r="L3097">
        <v>0</v>
      </c>
      <c r="M3097">
        <v>14</v>
      </c>
      <c r="N3097">
        <v>35</v>
      </c>
      <c r="O3097">
        <v>35</v>
      </c>
      <c r="P3097">
        <v>0</v>
      </c>
      <c r="Q3097">
        <v>4</v>
      </c>
      <c r="R3097">
        <v>25</v>
      </c>
      <c r="S3097">
        <v>2</v>
      </c>
      <c r="T3097" t="s">
        <v>16</v>
      </c>
      <c r="U3097" t="s">
        <v>16</v>
      </c>
    </row>
    <row r="3098" spans="1:21" x14ac:dyDescent="0.45">
      <c r="A3098" t="s">
        <v>2266</v>
      </c>
      <c r="B3098" t="s">
        <v>2267</v>
      </c>
      <c r="C3098" t="s">
        <v>2268</v>
      </c>
      <c r="D3098" t="s">
        <v>2269</v>
      </c>
      <c r="E3098">
        <v>1998</v>
      </c>
      <c r="F3098">
        <v>1998</v>
      </c>
      <c r="G3098" t="s">
        <v>15</v>
      </c>
      <c r="H3098">
        <v>5</v>
      </c>
      <c r="I3098">
        <v>14</v>
      </c>
      <c r="J3098" t="s">
        <v>17</v>
      </c>
      <c r="K3098">
        <v>0</v>
      </c>
      <c r="L3098">
        <v>0</v>
      </c>
      <c r="M3098">
        <v>14</v>
      </c>
      <c r="N3098">
        <v>25</v>
      </c>
      <c r="O3098">
        <v>15</v>
      </c>
      <c r="P3098">
        <v>0</v>
      </c>
      <c r="Q3098">
        <v>4</v>
      </c>
      <c r="R3098">
        <v>25</v>
      </c>
      <c r="S3098">
        <v>1</v>
      </c>
      <c r="T3098" t="s">
        <v>16</v>
      </c>
      <c r="U3098" t="s">
        <v>16</v>
      </c>
    </row>
    <row r="3099" spans="1:21" x14ac:dyDescent="0.45">
      <c r="A3099" t="s">
        <v>2266</v>
      </c>
      <c r="B3099" t="s">
        <v>2267</v>
      </c>
      <c r="C3099" t="s">
        <v>2268</v>
      </c>
      <c r="D3099" t="s">
        <v>2269</v>
      </c>
      <c r="E3099">
        <v>1998</v>
      </c>
      <c r="F3099">
        <v>1998</v>
      </c>
      <c r="G3099" t="s">
        <v>15</v>
      </c>
      <c r="H3099">
        <v>5</v>
      </c>
      <c r="I3099">
        <v>14</v>
      </c>
      <c r="J3099" t="s">
        <v>17</v>
      </c>
      <c r="K3099">
        <v>0</v>
      </c>
      <c r="L3099">
        <v>0</v>
      </c>
      <c r="M3099">
        <v>14</v>
      </c>
      <c r="N3099">
        <v>30</v>
      </c>
      <c r="O3099">
        <v>20</v>
      </c>
      <c r="P3099">
        <v>0</v>
      </c>
      <c r="Q3099">
        <v>4</v>
      </c>
      <c r="R3099">
        <v>25</v>
      </c>
      <c r="S3099">
        <v>1</v>
      </c>
      <c r="T3099" t="s">
        <v>16</v>
      </c>
      <c r="U3099" t="s">
        <v>16</v>
      </c>
    </row>
    <row r="3100" spans="1:21" x14ac:dyDescent="0.45">
      <c r="A3100" t="s">
        <v>2266</v>
      </c>
      <c r="B3100" t="s">
        <v>2267</v>
      </c>
      <c r="C3100" t="s">
        <v>2268</v>
      </c>
      <c r="D3100" t="s">
        <v>2269</v>
      </c>
      <c r="E3100">
        <v>1998</v>
      </c>
      <c r="F3100">
        <v>1998</v>
      </c>
      <c r="G3100" t="s">
        <v>15</v>
      </c>
      <c r="H3100">
        <v>5</v>
      </c>
      <c r="I3100">
        <v>14</v>
      </c>
      <c r="J3100" t="s">
        <v>17</v>
      </c>
      <c r="K3100">
        <v>0</v>
      </c>
      <c r="L3100">
        <v>0</v>
      </c>
      <c r="M3100">
        <v>14</v>
      </c>
      <c r="N3100">
        <v>35</v>
      </c>
      <c r="O3100">
        <v>25</v>
      </c>
      <c r="P3100">
        <v>0</v>
      </c>
      <c r="Q3100">
        <v>4</v>
      </c>
      <c r="R3100">
        <v>25</v>
      </c>
      <c r="S3100">
        <v>7</v>
      </c>
      <c r="T3100" t="s">
        <v>16</v>
      </c>
      <c r="U3100" t="s">
        <v>16</v>
      </c>
    </row>
    <row r="3101" spans="1:21" x14ac:dyDescent="0.45">
      <c r="A3101" t="s">
        <v>2266</v>
      </c>
      <c r="B3101" t="s">
        <v>2267</v>
      </c>
      <c r="C3101" t="s">
        <v>2268</v>
      </c>
      <c r="D3101" t="s">
        <v>2269</v>
      </c>
      <c r="E3101">
        <v>1998</v>
      </c>
      <c r="F3101">
        <v>1998</v>
      </c>
      <c r="G3101" t="s">
        <v>15</v>
      </c>
      <c r="H3101">
        <v>5</v>
      </c>
      <c r="I3101">
        <v>14</v>
      </c>
      <c r="J3101" t="s">
        <v>17</v>
      </c>
      <c r="K3101">
        <v>0</v>
      </c>
      <c r="L3101">
        <v>0</v>
      </c>
      <c r="M3101">
        <v>14</v>
      </c>
      <c r="N3101">
        <v>40</v>
      </c>
      <c r="O3101">
        <v>30</v>
      </c>
      <c r="P3101">
        <v>0</v>
      </c>
      <c r="Q3101">
        <v>4</v>
      </c>
      <c r="R3101">
        <v>25</v>
      </c>
      <c r="S3101">
        <v>0</v>
      </c>
      <c r="T3101" t="s">
        <v>16</v>
      </c>
      <c r="U3101" t="s">
        <v>16</v>
      </c>
    </row>
    <row r="3102" spans="1:21" x14ac:dyDescent="0.45">
      <c r="A3102" t="s">
        <v>2270</v>
      </c>
      <c r="B3102" t="s">
        <v>241</v>
      </c>
      <c r="C3102" t="s">
        <v>2271</v>
      </c>
      <c r="D3102" t="s">
        <v>2275</v>
      </c>
      <c r="E3102">
        <v>1997</v>
      </c>
      <c r="F3102">
        <v>1997</v>
      </c>
      <c r="G3102" s="4" t="s">
        <v>15</v>
      </c>
      <c r="H3102" s="4" t="s">
        <v>16</v>
      </c>
      <c r="I3102" s="4">
        <v>0</v>
      </c>
      <c r="J3102" s="4" t="s">
        <v>17</v>
      </c>
      <c r="K3102" s="4">
        <v>0</v>
      </c>
      <c r="L3102" s="4">
        <v>0</v>
      </c>
      <c r="M3102" s="4">
        <v>28</v>
      </c>
      <c r="N3102" s="4">
        <v>15</v>
      </c>
      <c r="O3102" s="4">
        <v>5</v>
      </c>
      <c r="P3102" s="4">
        <v>0</v>
      </c>
      <c r="Q3102" s="4">
        <v>3</v>
      </c>
      <c r="R3102" s="4">
        <v>50</v>
      </c>
      <c r="S3102" s="4">
        <v>0</v>
      </c>
      <c r="T3102" s="4" t="s">
        <v>16</v>
      </c>
      <c r="U3102" s="4" t="s">
        <v>16</v>
      </c>
    </row>
    <row r="3103" spans="1:21" x14ac:dyDescent="0.45">
      <c r="A3103" t="s">
        <v>2270</v>
      </c>
      <c r="B3103" t="s">
        <v>241</v>
      </c>
      <c r="C3103" t="s">
        <v>2271</v>
      </c>
      <c r="D3103" t="s">
        <v>2275</v>
      </c>
      <c r="E3103">
        <v>1997</v>
      </c>
      <c r="F3103">
        <v>1997</v>
      </c>
      <c r="G3103" t="s">
        <v>15</v>
      </c>
      <c r="H3103" t="s">
        <v>16</v>
      </c>
      <c r="I3103">
        <v>0</v>
      </c>
      <c r="J3103" t="s">
        <v>17</v>
      </c>
      <c r="K3103">
        <v>0</v>
      </c>
      <c r="L3103">
        <v>0</v>
      </c>
      <c r="M3103">
        <v>28</v>
      </c>
      <c r="N3103">
        <v>20</v>
      </c>
      <c r="O3103">
        <v>10</v>
      </c>
      <c r="P3103">
        <v>0</v>
      </c>
      <c r="Q3103">
        <v>3</v>
      </c>
      <c r="R3103">
        <v>50</v>
      </c>
      <c r="S3103">
        <v>0</v>
      </c>
      <c r="T3103" t="s">
        <v>16</v>
      </c>
      <c r="U3103" t="s">
        <v>16</v>
      </c>
    </row>
    <row r="3104" spans="1:21" x14ac:dyDescent="0.45">
      <c r="A3104" t="s">
        <v>2270</v>
      </c>
      <c r="B3104" t="s">
        <v>241</v>
      </c>
      <c r="C3104" t="s">
        <v>2271</v>
      </c>
      <c r="D3104" t="s">
        <v>2275</v>
      </c>
      <c r="E3104">
        <v>1997</v>
      </c>
      <c r="F3104">
        <v>1997</v>
      </c>
      <c r="G3104" t="s">
        <v>15</v>
      </c>
      <c r="H3104" t="s">
        <v>16</v>
      </c>
      <c r="I3104">
        <v>0</v>
      </c>
      <c r="J3104" t="s">
        <v>17</v>
      </c>
      <c r="K3104">
        <v>0</v>
      </c>
      <c r="L3104">
        <v>0</v>
      </c>
      <c r="M3104">
        <v>28</v>
      </c>
      <c r="N3104">
        <v>25</v>
      </c>
      <c r="O3104">
        <v>15</v>
      </c>
      <c r="P3104">
        <v>0</v>
      </c>
      <c r="Q3104">
        <v>3</v>
      </c>
      <c r="R3104">
        <v>50</v>
      </c>
      <c r="S3104">
        <v>0</v>
      </c>
      <c r="T3104" t="s">
        <v>16</v>
      </c>
      <c r="U3104" t="s">
        <v>16</v>
      </c>
    </row>
    <row r="3105" spans="1:21" x14ac:dyDescent="0.45">
      <c r="A3105" t="s">
        <v>2270</v>
      </c>
      <c r="B3105" t="s">
        <v>241</v>
      </c>
      <c r="C3105" t="s">
        <v>2271</v>
      </c>
      <c r="D3105" t="s">
        <v>2275</v>
      </c>
      <c r="E3105">
        <v>1997</v>
      </c>
      <c r="F3105">
        <v>1997</v>
      </c>
      <c r="G3105" t="s">
        <v>15</v>
      </c>
      <c r="H3105" t="s">
        <v>16</v>
      </c>
      <c r="I3105">
        <v>0</v>
      </c>
      <c r="J3105" t="s">
        <v>17</v>
      </c>
      <c r="K3105">
        <v>0</v>
      </c>
      <c r="L3105">
        <v>0</v>
      </c>
      <c r="M3105">
        <v>28</v>
      </c>
      <c r="N3105">
        <v>15</v>
      </c>
      <c r="O3105">
        <v>5</v>
      </c>
      <c r="P3105">
        <v>12</v>
      </c>
      <c r="Q3105">
        <v>3</v>
      </c>
      <c r="R3105">
        <v>50</v>
      </c>
      <c r="S3105">
        <v>1</v>
      </c>
      <c r="T3105" t="s">
        <v>16</v>
      </c>
      <c r="U3105" t="s">
        <v>16</v>
      </c>
    </row>
    <row r="3106" spans="1:21" x14ac:dyDescent="0.45">
      <c r="A3106" t="s">
        <v>2270</v>
      </c>
      <c r="B3106" t="s">
        <v>241</v>
      </c>
      <c r="C3106" t="s">
        <v>2271</v>
      </c>
      <c r="D3106" t="s">
        <v>2275</v>
      </c>
      <c r="E3106">
        <v>1997</v>
      </c>
      <c r="F3106">
        <v>1997</v>
      </c>
      <c r="G3106" t="s">
        <v>15</v>
      </c>
      <c r="H3106" t="s">
        <v>16</v>
      </c>
      <c r="I3106">
        <v>0</v>
      </c>
      <c r="J3106" t="s">
        <v>17</v>
      </c>
      <c r="K3106">
        <v>0</v>
      </c>
      <c r="L3106">
        <v>0</v>
      </c>
      <c r="M3106">
        <v>28</v>
      </c>
      <c r="N3106">
        <v>20</v>
      </c>
      <c r="O3106">
        <v>10</v>
      </c>
      <c r="P3106">
        <v>12</v>
      </c>
      <c r="Q3106">
        <v>3</v>
      </c>
      <c r="R3106">
        <v>50</v>
      </c>
      <c r="S3106">
        <v>71</v>
      </c>
      <c r="T3106" t="s">
        <v>16</v>
      </c>
      <c r="U3106" t="s">
        <v>16</v>
      </c>
    </row>
    <row r="3107" spans="1:21" x14ac:dyDescent="0.45">
      <c r="A3107" t="s">
        <v>2270</v>
      </c>
      <c r="B3107" t="s">
        <v>241</v>
      </c>
      <c r="C3107" t="s">
        <v>2271</v>
      </c>
      <c r="D3107" t="s">
        <v>2275</v>
      </c>
      <c r="E3107">
        <v>1997</v>
      </c>
      <c r="F3107">
        <v>1997</v>
      </c>
      <c r="G3107" t="s">
        <v>15</v>
      </c>
      <c r="H3107" t="s">
        <v>16</v>
      </c>
      <c r="I3107">
        <v>0</v>
      </c>
      <c r="J3107" t="s">
        <v>17</v>
      </c>
      <c r="K3107">
        <v>0</v>
      </c>
      <c r="L3107">
        <v>0</v>
      </c>
      <c r="M3107">
        <v>28</v>
      </c>
      <c r="N3107">
        <v>25</v>
      </c>
      <c r="O3107">
        <v>15</v>
      </c>
      <c r="P3107">
        <v>12</v>
      </c>
      <c r="Q3107">
        <v>3</v>
      </c>
      <c r="R3107">
        <v>50</v>
      </c>
      <c r="S3107">
        <v>79</v>
      </c>
      <c r="T3107" t="s">
        <v>16</v>
      </c>
      <c r="U3107" t="s">
        <v>16</v>
      </c>
    </row>
    <row r="3108" spans="1:21" x14ac:dyDescent="0.45">
      <c r="A3108" t="s">
        <v>2270</v>
      </c>
      <c r="B3108" t="s">
        <v>241</v>
      </c>
      <c r="C3108" t="s">
        <v>2271</v>
      </c>
      <c r="D3108" t="s">
        <v>2275</v>
      </c>
      <c r="E3108">
        <v>1997</v>
      </c>
      <c r="F3108">
        <v>1997</v>
      </c>
      <c r="G3108" t="s">
        <v>15</v>
      </c>
      <c r="H3108">
        <v>1</v>
      </c>
      <c r="I3108">
        <f>12*7</f>
        <v>84</v>
      </c>
      <c r="J3108" t="s">
        <v>17</v>
      </c>
      <c r="K3108">
        <v>0</v>
      </c>
      <c r="L3108">
        <v>0</v>
      </c>
      <c r="M3108">
        <v>28</v>
      </c>
      <c r="N3108">
        <v>15</v>
      </c>
      <c r="O3108">
        <v>5</v>
      </c>
      <c r="P3108">
        <v>0</v>
      </c>
      <c r="Q3108">
        <v>3</v>
      </c>
      <c r="R3108">
        <v>50</v>
      </c>
      <c r="S3108">
        <v>0</v>
      </c>
      <c r="T3108" t="s">
        <v>16</v>
      </c>
      <c r="U3108" t="s">
        <v>16</v>
      </c>
    </row>
    <row r="3109" spans="1:21" x14ac:dyDescent="0.45">
      <c r="A3109" t="s">
        <v>2270</v>
      </c>
      <c r="B3109" t="s">
        <v>241</v>
      </c>
      <c r="C3109" t="s">
        <v>2271</v>
      </c>
      <c r="D3109" t="s">
        <v>2275</v>
      </c>
      <c r="E3109">
        <v>1997</v>
      </c>
      <c r="F3109">
        <v>1997</v>
      </c>
      <c r="G3109" t="s">
        <v>15</v>
      </c>
      <c r="H3109">
        <v>1</v>
      </c>
      <c r="I3109">
        <f t="shared" ref="I3109:I3113" si="24">12*7</f>
        <v>84</v>
      </c>
      <c r="J3109" t="s">
        <v>17</v>
      </c>
      <c r="K3109">
        <v>0</v>
      </c>
      <c r="L3109">
        <v>0</v>
      </c>
      <c r="M3109">
        <v>28</v>
      </c>
      <c r="N3109">
        <v>20</v>
      </c>
      <c r="O3109">
        <v>10</v>
      </c>
      <c r="P3109">
        <v>0</v>
      </c>
      <c r="Q3109">
        <v>3</v>
      </c>
      <c r="R3109">
        <v>50</v>
      </c>
      <c r="S3109">
        <v>0</v>
      </c>
      <c r="T3109" t="s">
        <v>16</v>
      </c>
      <c r="U3109" t="s">
        <v>16</v>
      </c>
    </row>
    <row r="3110" spans="1:21" x14ac:dyDescent="0.45">
      <c r="A3110" t="s">
        <v>2270</v>
      </c>
      <c r="B3110" t="s">
        <v>241</v>
      </c>
      <c r="C3110" t="s">
        <v>2271</v>
      </c>
      <c r="D3110" t="s">
        <v>2275</v>
      </c>
      <c r="E3110">
        <v>1997</v>
      </c>
      <c r="F3110">
        <v>1997</v>
      </c>
      <c r="G3110" t="s">
        <v>15</v>
      </c>
      <c r="H3110">
        <v>1</v>
      </c>
      <c r="I3110">
        <f t="shared" si="24"/>
        <v>84</v>
      </c>
      <c r="J3110" t="s">
        <v>17</v>
      </c>
      <c r="K3110">
        <v>0</v>
      </c>
      <c r="L3110">
        <v>0</v>
      </c>
      <c r="M3110">
        <v>28</v>
      </c>
      <c r="N3110">
        <v>25</v>
      </c>
      <c r="O3110">
        <v>15</v>
      </c>
      <c r="P3110">
        <v>0</v>
      </c>
      <c r="Q3110">
        <v>3</v>
      </c>
      <c r="R3110">
        <v>50</v>
      </c>
      <c r="S3110">
        <v>0</v>
      </c>
      <c r="T3110" t="s">
        <v>16</v>
      </c>
      <c r="U3110" t="s">
        <v>16</v>
      </c>
    </row>
    <row r="3111" spans="1:21" x14ac:dyDescent="0.45">
      <c r="A3111" t="s">
        <v>2270</v>
      </c>
      <c r="B3111" t="s">
        <v>241</v>
      </c>
      <c r="C3111" t="s">
        <v>2271</v>
      </c>
      <c r="D3111" t="s">
        <v>2275</v>
      </c>
      <c r="E3111">
        <v>1997</v>
      </c>
      <c r="F3111">
        <v>1997</v>
      </c>
      <c r="G3111" t="s">
        <v>15</v>
      </c>
      <c r="H3111">
        <v>1</v>
      </c>
      <c r="I3111">
        <f t="shared" si="24"/>
        <v>84</v>
      </c>
      <c r="J3111" t="s">
        <v>17</v>
      </c>
      <c r="K3111">
        <v>0</v>
      </c>
      <c r="L3111">
        <v>0</v>
      </c>
      <c r="M3111">
        <v>28</v>
      </c>
      <c r="N3111">
        <v>15</v>
      </c>
      <c r="O3111">
        <v>5</v>
      </c>
      <c r="P3111">
        <v>12</v>
      </c>
      <c r="Q3111">
        <v>3</v>
      </c>
      <c r="R3111">
        <v>50</v>
      </c>
      <c r="S3111">
        <v>16</v>
      </c>
      <c r="T3111" t="s">
        <v>16</v>
      </c>
      <c r="U3111" t="s">
        <v>16</v>
      </c>
    </row>
    <row r="3112" spans="1:21" x14ac:dyDescent="0.45">
      <c r="A3112" t="s">
        <v>2270</v>
      </c>
      <c r="B3112" t="s">
        <v>241</v>
      </c>
      <c r="C3112" t="s">
        <v>2271</v>
      </c>
      <c r="D3112" t="s">
        <v>2275</v>
      </c>
      <c r="E3112">
        <v>1997</v>
      </c>
      <c r="F3112">
        <v>1997</v>
      </c>
      <c r="G3112" t="s">
        <v>15</v>
      </c>
      <c r="H3112">
        <v>1</v>
      </c>
      <c r="I3112">
        <f t="shared" si="24"/>
        <v>84</v>
      </c>
      <c r="J3112" t="s">
        <v>17</v>
      </c>
      <c r="K3112">
        <v>0</v>
      </c>
      <c r="L3112">
        <v>0</v>
      </c>
      <c r="M3112">
        <v>28</v>
      </c>
      <c r="N3112">
        <v>20</v>
      </c>
      <c r="O3112">
        <v>10</v>
      </c>
      <c r="P3112">
        <v>12</v>
      </c>
      <c r="Q3112">
        <v>3</v>
      </c>
      <c r="R3112">
        <v>50</v>
      </c>
      <c r="S3112">
        <v>64</v>
      </c>
      <c r="T3112" t="s">
        <v>16</v>
      </c>
      <c r="U3112" t="s">
        <v>16</v>
      </c>
    </row>
    <row r="3113" spans="1:21" x14ac:dyDescent="0.45">
      <c r="A3113" t="s">
        <v>2270</v>
      </c>
      <c r="B3113" t="s">
        <v>241</v>
      </c>
      <c r="C3113" t="s">
        <v>2271</v>
      </c>
      <c r="D3113" t="s">
        <v>2275</v>
      </c>
      <c r="E3113">
        <v>1997</v>
      </c>
      <c r="F3113">
        <v>1997</v>
      </c>
      <c r="G3113" t="s">
        <v>15</v>
      </c>
      <c r="H3113">
        <v>1</v>
      </c>
      <c r="I3113">
        <f t="shared" si="24"/>
        <v>84</v>
      </c>
      <c r="J3113" t="s">
        <v>17</v>
      </c>
      <c r="K3113">
        <v>0</v>
      </c>
      <c r="L3113">
        <v>0</v>
      </c>
      <c r="M3113">
        <v>28</v>
      </c>
      <c r="N3113">
        <v>25</v>
      </c>
      <c r="O3113">
        <v>15</v>
      </c>
      <c r="P3113">
        <v>12</v>
      </c>
      <c r="Q3113">
        <v>3</v>
      </c>
      <c r="R3113">
        <v>50</v>
      </c>
      <c r="S3113">
        <v>67</v>
      </c>
      <c r="T3113" t="s">
        <v>16</v>
      </c>
      <c r="U3113" t="s">
        <v>16</v>
      </c>
    </row>
    <row r="3114" spans="1:21" x14ac:dyDescent="0.45">
      <c r="A3114" t="s">
        <v>2270</v>
      </c>
      <c r="B3114" t="s">
        <v>241</v>
      </c>
      <c r="C3114" t="s">
        <v>2272</v>
      </c>
      <c r="D3114" t="s">
        <v>2276</v>
      </c>
      <c r="E3114">
        <v>1997</v>
      </c>
      <c r="F3114">
        <v>1997</v>
      </c>
      <c r="G3114" s="4" t="s">
        <v>15</v>
      </c>
      <c r="H3114" s="4" t="s">
        <v>16</v>
      </c>
      <c r="I3114" s="4">
        <v>0</v>
      </c>
      <c r="J3114" s="4" t="s">
        <v>17</v>
      </c>
      <c r="K3114" s="4">
        <v>0</v>
      </c>
      <c r="L3114" s="4">
        <v>0</v>
      </c>
      <c r="M3114" s="4">
        <v>28</v>
      </c>
      <c r="N3114" s="4">
        <v>15</v>
      </c>
      <c r="O3114" s="4">
        <v>5</v>
      </c>
      <c r="P3114" s="4">
        <v>0</v>
      </c>
      <c r="Q3114" s="4">
        <v>3</v>
      </c>
      <c r="R3114" s="4">
        <v>50</v>
      </c>
      <c r="S3114" s="4">
        <v>0</v>
      </c>
      <c r="T3114" s="4" t="s">
        <v>16</v>
      </c>
      <c r="U3114" s="4" t="s">
        <v>16</v>
      </c>
    </row>
    <row r="3115" spans="1:21" x14ac:dyDescent="0.45">
      <c r="A3115" t="s">
        <v>2270</v>
      </c>
      <c r="B3115" t="s">
        <v>241</v>
      </c>
      <c r="C3115" t="s">
        <v>2272</v>
      </c>
      <c r="D3115" t="s">
        <v>2276</v>
      </c>
      <c r="E3115">
        <v>1997</v>
      </c>
      <c r="F3115">
        <v>1997</v>
      </c>
      <c r="G3115" t="s">
        <v>15</v>
      </c>
      <c r="H3115" t="s">
        <v>16</v>
      </c>
      <c r="I3115">
        <v>0</v>
      </c>
      <c r="J3115" t="s">
        <v>17</v>
      </c>
      <c r="K3115">
        <v>0</v>
      </c>
      <c r="L3115">
        <v>0</v>
      </c>
      <c r="M3115">
        <v>28</v>
      </c>
      <c r="N3115">
        <v>20</v>
      </c>
      <c r="O3115">
        <v>10</v>
      </c>
      <c r="P3115">
        <v>0</v>
      </c>
      <c r="Q3115">
        <v>3</v>
      </c>
      <c r="R3115">
        <v>50</v>
      </c>
      <c r="S3115">
        <v>0</v>
      </c>
      <c r="T3115" t="s">
        <v>16</v>
      </c>
      <c r="U3115" t="s">
        <v>16</v>
      </c>
    </row>
    <row r="3116" spans="1:21" x14ac:dyDescent="0.45">
      <c r="A3116" t="s">
        <v>2270</v>
      </c>
      <c r="B3116" t="s">
        <v>241</v>
      </c>
      <c r="C3116" t="s">
        <v>2272</v>
      </c>
      <c r="D3116" t="s">
        <v>2276</v>
      </c>
      <c r="E3116">
        <v>1997</v>
      </c>
      <c r="F3116">
        <v>1997</v>
      </c>
      <c r="G3116" t="s">
        <v>15</v>
      </c>
      <c r="H3116" t="s">
        <v>16</v>
      </c>
      <c r="I3116">
        <v>0</v>
      </c>
      <c r="J3116" t="s">
        <v>17</v>
      </c>
      <c r="K3116">
        <v>0</v>
      </c>
      <c r="L3116">
        <v>0</v>
      </c>
      <c r="M3116">
        <v>28</v>
      </c>
      <c r="N3116">
        <v>25</v>
      </c>
      <c r="O3116">
        <v>15</v>
      </c>
      <c r="P3116">
        <v>0</v>
      </c>
      <c r="Q3116">
        <v>3</v>
      </c>
      <c r="R3116">
        <v>50</v>
      </c>
      <c r="S3116">
        <v>0</v>
      </c>
      <c r="T3116" t="s">
        <v>16</v>
      </c>
      <c r="U3116" t="s">
        <v>16</v>
      </c>
    </row>
    <row r="3117" spans="1:21" x14ac:dyDescent="0.45">
      <c r="A3117" t="s">
        <v>2270</v>
      </c>
      <c r="B3117" t="s">
        <v>241</v>
      </c>
      <c r="C3117" t="s">
        <v>2272</v>
      </c>
      <c r="D3117" t="s">
        <v>2276</v>
      </c>
      <c r="E3117">
        <v>1997</v>
      </c>
      <c r="F3117">
        <v>1997</v>
      </c>
      <c r="G3117" t="s">
        <v>15</v>
      </c>
      <c r="H3117" t="s">
        <v>16</v>
      </c>
      <c r="I3117">
        <v>0</v>
      </c>
      <c r="J3117" t="s">
        <v>17</v>
      </c>
      <c r="K3117">
        <v>0</v>
      </c>
      <c r="L3117">
        <v>0</v>
      </c>
      <c r="M3117">
        <v>28</v>
      </c>
      <c r="N3117">
        <v>15</v>
      </c>
      <c r="O3117">
        <v>5</v>
      </c>
      <c r="P3117">
        <v>12</v>
      </c>
      <c r="Q3117">
        <v>3</v>
      </c>
      <c r="R3117">
        <v>50</v>
      </c>
      <c r="S3117">
        <v>0</v>
      </c>
      <c r="T3117" t="s">
        <v>16</v>
      </c>
      <c r="U3117" t="s">
        <v>16</v>
      </c>
    </row>
    <row r="3118" spans="1:21" x14ac:dyDescent="0.45">
      <c r="A3118" t="s">
        <v>2270</v>
      </c>
      <c r="B3118" t="s">
        <v>241</v>
      </c>
      <c r="C3118" t="s">
        <v>2272</v>
      </c>
      <c r="D3118" t="s">
        <v>2276</v>
      </c>
      <c r="E3118">
        <v>1997</v>
      </c>
      <c r="F3118">
        <v>1997</v>
      </c>
      <c r="G3118" t="s">
        <v>15</v>
      </c>
      <c r="H3118" t="s">
        <v>16</v>
      </c>
      <c r="I3118">
        <v>0</v>
      </c>
      <c r="J3118" t="s">
        <v>17</v>
      </c>
      <c r="K3118">
        <v>0</v>
      </c>
      <c r="L3118">
        <v>0</v>
      </c>
      <c r="M3118">
        <v>28</v>
      </c>
      <c r="N3118">
        <v>20</v>
      </c>
      <c r="O3118">
        <v>10</v>
      </c>
      <c r="P3118">
        <v>12</v>
      </c>
      <c r="Q3118">
        <v>3</v>
      </c>
      <c r="R3118">
        <v>50</v>
      </c>
      <c r="S3118">
        <v>75</v>
      </c>
      <c r="T3118" t="s">
        <v>16</v>
      </c>
      <c r="U3118" t="s">
        <v>16</v>
      </c>
    </row>
    <row r="3119" spans="1:21" x14ac:dyDescent="0.45">
      <c r="A3119" t="s">
        <v>2270</v>
      </c>
      <c r="B3119" t="s">
        <v>241</v>
      </c>
      <c r="C3119" t="s">
        <v>2272</v>
      </c>
      <c r="D3119" t="s">
        <v>2276</v>
      </c>
      <c r="E3119">
        <v>1997</v>
      </c>
      <c r="F3119">
        <v>1997</v>
      </c>
      <c r="G3119" t="s">
        <v>15</v>
      </c>
      <c r="H3119" t="s">
        <v>16</v>
      </c>
      <c r="I3119">
        <v>0</v>
      </c>
      <c r="J3119" t="s">
        <v>17</v>
      </c>
      <c r="K3119">
        <v>0</v>
      </c>
      <c r="L3119">
        <v>0</v>
      </c>
      <c r="M3119">
        <v>28</v>
      </c>
      <c r="N3119">
        <v>25</v>
      </c>
      <c r="O3119">
        <v>15</v>
      </c>
      <c r="P3119">
        <v>12</v>
      </c>
      <c r="Q3119">
        <v>3</v>
      </c>
      <c r="R3119">
        <v>50</v>
      </c>
      <c r="S3119">
        <v>83</v>
      </c>
      <c r="T3119" t="s">
        <v>16</v>
      </c>
      <c r="U3119" t="s">
        <v>16</v>
      </c>
    </row>
    <row r="3120" spans="1:21" x14ac:dyDescent="0.45">
      <c r="A3120" t="s">
        <v>2270</v>
      </c>
      <c r="B3120" t="s">
        <v>241</v>
      </c>
      <c r="C3120" t="s">
        <v>2272</v>
      </c>
      <c r="D3120" t="s">
        <v>2276</v>
      </c>
      <c r="E3120">
        <v>1997</v>
      </c>
      <c r="F3120">
        <v>1997</v>
      </c>
      <c r="G3120" t="s">
        <v>15</v>
      </c>
      <c r="H3120">
        <v>1</v>
      </c>
      <c r="I3120">
        <f>12*7</f>
        <v>84</v>
      </c>
      <c r="J3120" t="s">
        <v>17</v>
      </c>
      <c r="K3120">
        <v>0</v>
      </c>
      <c r="L3120">
        <v>0</v>
      </c>
      <c r="M3120">
        <v>28</v>
      </c>
      <c r="N3120">
        <v>15</v>
      </c>
      <c r="O3120">
        <v>5</v>
      </c>
      <c r="P3120">
        <v>0</v>
      </c>
      <c r="Q3120">
        <v>3</v>
      </c>
      <c r="R3120">
        <v>50</v>
      </c>
      <c r="S3120">
        <v>0</v>
      </c>
      <c r="T3120" t="s">
        <v>16</v>
      </c>
      <c r="U3120" t="s">
        <v>16</v>
      </c>
    </row>
    <row r="3121" spans="1:21" x14ac:dyDescent="0.45">
      <c r="A3121" t="s">
        <v>2270</v>
      </c>
      <c r="B3121" t="s">
        <v>241</v>
      </c>
      <c r="C3121" t="s">
        <v>2272</v>
      </c>
      <c r="D3121" t="s">
        <v>2276</v>
      </c>
      <c r="E3121">
        <v>1997</v>
      </c>
      <c r="F3121">
        <v>1997</v>
      </c>
      <c r="G3121" t="s">
        <v>15</v>
      </c>
      <c r="H3121">
        <v>1</v>
      </c>
      <c r="I3121">
        <f t="shared" ref="I3121:I3125" si="25">12*7</f>
        <v>84</v>
      </c>
      <c r="J3121" t="s">
        <v>17</v>
      </c>
      <c r="K3121">
        <v>0</v>
      </c>
      <c r="L3121">
        <v>0</v>
      </c>
      <c r="M3121">
        <v>28</v>
      </c>
      <c r="N3121">
        <v>20</v>
      </c>
      <c r="O3121">
        <v>10</v>
      </c>
      <c r="P3121">
        <v>0</v>
      </c>
      <c r="Q3121">
        <v>3</v>
      </c>
      <c r="R3121">
        <v>50</v>
      </c>
      <c r="S3121">
        <v>0</v>
      </c>
      <c r="T3121" t="s">
        <v>16</v>
      </c>
      <c r="U3121" t="s">
        <v>16</v>
      </c>
    </row>
    <row r="3122" spans="1:21" x14ac:dyDescent="0.45">
      <c r="A3122" t="s">
        <v>2270</v>
      </c>
      <c r="B3122" t="s">
        <v>241</v>
      </c>
      <c r="C3122" t="s">
        <v>2272</v>
      </c>
      <c r="D3122" t="s">
        <v>2276</v>
      </c>
      <c r="E3122">
        <v>1997</v>
      </c>
      <c r="F3122">
        <v>1997</v>
      </c>
      <c r="G3122" t="s">
        <v>15</v>
      </c>
      <c r="H3122">
        <v>1</v>
      </c>
      <c r="I3122">
        <f t="shared" si="25"/>
        <v>84</v>
      </c>
      <c r="J3122" t="s">
        <v>17</v>
      </c>
      <c r="K3122">
        <v>0</v>
      </c>
      <c r="L3122">
        <v>0</v>
      </c>
      <c r="M3122">
        <v>28</v>
      </c>
      <c r="N3122">
        <v>25</v>
      </c>
      <c r="O3122">
        <v>15</v>
      </c>
      <c r="P3122">
        <v>0</v>
      </c>
      <c r="Q3122">
        <v>3</v>
      </c>
      <c r="R3122">
        <v>50</v>
      </c>
      <c r="S3122">
        <v>0</v>
      </c>
      <c r="T3122" t="s">
        <v>16</v>
      </c>
      <c r="U3122" t="s">
        <v>16</v>
      </c>
    </row>
    <row r="3123" spans="1:21" x14ac:dyDescent="0.45">
      <c r="A3123" t="s">
        <v>2270</v>
      </c>
      <c r="B3123" t="s">
        <v>241</v>
      </c>
      <c r="C3123" t="s">
        <v>2272</v>
      </c>
      <c r="D3123" t="s">
        <v>2276</v>
      </c>
      <c r="E3123">
        <v>1997</v>
      </c>
      <c r="F3123">
        <v>1997</v>
      </c>
      <c r="G3123" t="s">
        <v>15</v>
      </c>
      <c r="H3123">
        <v>1</v>
      </c>
      <c r="I3123">
        <f t="shared" si="25"/>
        <v>84</v>
      </c>
      <c r="J3123" t="s">
        <v>17</v>
      </c>
      <c r="K3123">
        <v>0</v>
      </c>
      <c r="L3123">
        <v>0</v>
      </c>
      <c r="M3123">
        <v>28</v>
      </c>
      <c r="N3123">
        <v>15</v>
      </c>
      <c r="O3123">
        <v>5</v>
      </c>
      <c r="P3123">
        <v>12</v>
      </c>
      <c r="Q3123">
        <v>3</v>
      </c>
      <c r="R3123">
        <v>50</v>
      </c>
      <c r="S3123">
        <v>56</v>
      </c>
      <c r="T3123" t="s">
        <v>16</v>
      </c>
      <c r="U3123" t="s">
        <v>16</v>
      </c>
    </row>
    <row r="3124" spans="1:21" x14ac:dyDescent="0.45">
      <c r="A3124" t="s">
        <v>2270</v>
      </c>
      <c r="B3124" t="s">
        <v>241</v>
      </c>
      <c r="C3124" t="s">
        <v>2272</v>
      </c>
      <c r="D3124" t="s">
        <v>2276</v>
      </c>
      <c r="E3124">
        <v>1997</v>
      </c>
      <c r="F3124">
        <v>1997</v>
      </c>
      <c r="G3124" t="s">
        <v>15</v>
      </c>
      <c r="H3124">
        <v>1</v>
      </c>
      <c r="I3124">
        <f t="shared" si="25"/>
        <v>84</v>
      </c>
      <c r="J3124" t="s">
        <v>17</v>
      </c>
      <c r="K3124">
        <v>0</v>
      </c>
      <c r="L3124">
        <v>0</v>
      </c>
      <c r="M3124">
        <v>28</v>
      </c>
      <c r="N3124">
        <v>20</v>
      </c>
      <c r="O3124">
        <v>10</v>
      </c>
      <c r="P3124">
        <v>12</v>
      </c>
      <c r="Q3124">
        <v>3</v>
      </c>
      <c r="R3124">
        <v>50</v>
      </c>
      <c r="S3124">
        <v>71</v>
      </c>
      <c r="T3124" t="s">
        <v>16</v>
      </c>
      <c r="U3124" t="s">
        <v>16</v>
      </c>
    </row>
    <row r="3125" spans="1:21" x14ac:dyDescent="0.45">
      <c r="A3125" t="s">
        <v>2270</v>
      </c>
      <c r="B3125" t="s">
        <v>241</v>
      </c>
      <c r="C3125" t="s">
        <v>2272</v>
      </c>
      <c r="D3125" t="s">
        <v>2276</v>
      </c>
      <c r="E3125">
        <v>1997</v>
      </c>
      <c r="F3125">
        <v>1997</v>
      </c>
      <c r="G3125" t="s">
        <v>15</v>
      </c>
      <c r="H3125">
        <v>1</v>
      </c>
      <c r="I3125">
        <f t="shared" si="25"/>
        <v>84</v>
      </c>
      <c r="J3125" t="s">
        <v>17</v>
      </c>
      <c r="K3125">
        <v>0</v>
      </c>
      <c r="L3125">
        <v>0</v>
      </c>
      <c r="M3125">
        <v>28</v>
      </c>
      <c r="N3125">
        <v>25</v>
      </c>
      <c r="O3125">
        <v>15</v>
      </c>
      <c r="P3125">
        <v>12</v>
      </c>
      <c r="Q3125">
        <v>3</v>
      </c>
      <c r="R3125">
        <v>50</v>
      </c>
      <c r="S3125">
        <v>73</v>
      </c>
      <c r="T3125" t="s">
        <v>16</v>
      </c>
      <c r="U3125" t="s">
        <v>16</v>
      </c>
    </row>
    <row r="3126" spans="1:21" x14ac:dyDescent="0.45">
      <c r="A3126" t="s">
        <v>2270</v>
      </c>
      <c r="B3126" t="s">
        <v>241</v>
      </c>
      <c r="C3126" t="s">
        <v>2273</v>
      </c>
      <c r="D3126" t="s">
        <v>2277</v>
      </c>
      <c r="E3126">
        <v>1997</v>
      </c>
      <c r="F3126">
        <v>1997</v>
      </c>
      <c r="G3126" s="4" t="s">
        <v>15</v>
      </c>
      <c r="H3126" s="4" t="s">
        <v>16</v>
      </c>
      <c r="I3126" s="4">
        <v>0</v>
      </c>
      <c r="J3126" s="4" t="s">
        <v>17</v>
      </c>
      <c r="K3126" s="4">
        <v>0</v>
      </c>
      <c r="L3126" s="4">
        <v>0</v>
      </c>
      <c r="M3126" s="4">
        <v>28</v>
      </c>
      <c r="N3126" s="4">
        <v>15</v>
      </c>
      <c r="O3126" s="4">
        <v>5</v>
      </c>
      <c r="P3126" s="4">
        <v>0</v>
      </c>
      <c r="Q3126" s="4">
        <v>3</v>
      </c>
      <c r="R3126" s="4">
        <v>50</v>
      </c>
      <c r="S3126" s="4">
        <v>0</v>
      </c>
      <c r="T3126" s="4" t="s">
        <v>16</v>
      </c>
      <c r="U3126" s="4" t="s">
        <v>16</v>
      </c>
    </row>
    <row r="3127" spans="1:21" x14ac:dyDescent="0.45">
      <c r="A3127" t="s">
        <v>2270</v>
      </c>
      <c r="B3127" t="s">
        <v>241</v>
      </c>
      <c r="C3127" t="s">
        <v>2273</v>
      </c>
      <c r="D3127" t="s">
        <v>2277</v>
      </c>
      <c r="E3127">
        <v>1997</v>
      </c>
      <c r="F3127">
        <v>1997</v>
      </c>
      <c r="G3127" t="s">
        <v>15</v>
      </c>
      <c r="H3127" t="s">
        <v>16</v>
      </c>
      <c r="I3127">
        <v>0</v>
      </c>
      <c r="J3127" t="s">
        <v>17</v>
      </c>
      <c r="K3127">
        <v>0</v>
      </c>
      <c r="L3127">
        <v>0</v>
      </c>
      <c r="M3127">
        <v>28</v>
      </c>
      <c r="N3127">
        <v>20</v>
      </c>
      <c r="O3127">
        <v>10</v>
      </c>
      <c r="P3127">
        <v>0</v>
      </c>
      <c r="Q3127">
        <v>3</v>
      </c>
      <c r="R3127">
        <v>50</v>
      </c>
      <c r="S3127">
        <v>0</v>
      </c>
      <c r="T3127" t="s">
        <v>16</v>
      </c>
      <c r="U3127" t="s">
        <v>16</v>
      </c>
    </row>
    <row r="3128" spans="1:21" x14ac:dyDescent="0.45">
      <c r="A3128" t="s">
        <v>2270</v>
      </c>
      <c r="B3128" t="s">
        <v>241</v>
      </c>
      <c r="C3128" t="s">
        <v>2273</v>
      </c>
      <c r="D3128" t="s">
        <v>2277</v>
      </c>
      <c r="E3128">
        <v>1997</v>
      </c>
      <c r="F3128">
        <v>1997</v>
      </c>
      <c r="G3128" t="s">
        <v>15</v>
      </c>
      <c r="H3128" t="s">
        <v>16</v>
      </c>
      <c r="I3128">
        <v>0</v>
      </c>
      <c r="J3128" t="s">
        <v>17</v>
      </c>
      <c r="K3128">
        <v>0</v>
      </c>
      <c r="L3128">
        <v>0</v>
      </c>
      <c r="M3128">
        <v>28</v>
      </c>
      <c r="N3128">
        <v>25</v>
      </c>
      <c r="O3128">
        <v>15</v>
      </c>
      <c r="P3128">
        <v>0</v>
      </c>
      <c r="Q3128">
        <v>3</v>
      </c>
      <c r="R3128">
        <v>50</v>
      </c>
      <c r="S3128">
        <v>0</v>
      </c>
      <c r="T3128" t="s">
        <v>16</v>
      </c>
      <c r="U3128" t="s">
        <v>16</v>
      </c>
    </row>
    <row r="3129" spans="1:21" x14ac:dyDescent="0.45">
      <c r="A3129" t="s">
        <v>2270</v>
      </c>
      <c r="B3129" t="s">
        <v>241</v>
      </c>
      <c r="C3129" t="s">
        <v>2273</v>
      </c>
      <c r="D3129" t="s">
        <v>2277</v>
      </c>
      <c r="E3129">
        <v>1997</v>
      </c>
      <c r="F3129">
        <v>1997</v>
      </c>
      <c r="G3129" t="s">
        <v>15</v>
      </c>
      <c r="H3129" t="s">
        <v>16</v>
      </c>
      <c r="I3129">
        <v>0</v>
      </c>
      <c r="J3129" t="s">
        <v>17</v>
      </c>
      <c r="K3129">
        <v>0</v>
      </c>
      <c r="L3129">
        <v>0</v>
      </c>
      <c r="M3129">
        <v>28</v>
      </c>
      <c r="N3129">
        <v>15</v>
      </c>
      <c r="O3129">
        <v>5</v>
      </c>
      <c r="P3129">
        <v>12</v>
      </c>
      <c r="Q3129">
        <v>3</v>
      </c>
      <c r="R3129">
        <v>50</v>
      </c>
      <c r="S3129">
        <v>1</v>
      </c>
      <c r="T3129" t="s">
        <v>16</v>
      </c>
      <c r="U3129" t="s">
        <v>16</v>
      </c>
    </row>
    <row r="3130" spans="1:21" x14ac:dyDescent="0.45">
      <c r="A3130" t="s">
        <v>2270</v>
      </c>
      <c r="B3130" t="s">
        <v>241</v>
      </c>
      <c r="C3130" t="s">
        <v>2273</v>
      </c>
      <c r="D3130" t="s">
        <v>2277</v>
      </c>
      <c r="E3130">
        <v>1997</v>
      </c>
      <c r="F3130">
        <v>1997</v>
      </c>
      <c r="G3130" t="s">
        <v>15</v>
      </c>
      <c r="H3130" t="s">
        <v>16</v>
      </c>
      <c r="I3130">
        <v>0</v>
      </c>
      <c r="J3130" t="s">
        <v>17</v>
      </c>
      <c r="K3130">
        <v>0</v>
      </c>
      <c r="L3130">
        <v>0</v>
      </c>
      <c r="M3130">
        <v>28</v>
      </c>
      <c r="N3130">
        <v>20</v>
      </c>
      <c r="O3130">
        <v>10</v>
      </c>
      <c r="P3130">
        <v>12</v>
      </c>
      <c r="Q3130">
        <v>3</v>
      </c>
      <c r="R3130">
        <v>50</v>
      </c>
      <c r="S3130">
        <v>62</v>
      </c>
      <c r="T3130" t="s">
        <v>16</v>
      </c>
      <c r="U3130" t="s">
        <v>16</v>
      </c>
    </row>
    <row r="3131" spans="1:21" x14ac:dyDescent="0.45">
      <c r="A3131" t="s">
        <v>2270</v>
      </c>
      <c r="B3131" t="s">
        <v>241</v>
      </c>
      <c r="C3131" t="s">
        <v>2273</v>
      </c>
      <c r="D3131" t="s">
        <v>2277</v>
      </c>
      <c r="E3131">
        <v>1997</v>
      </c>
      <c r="F3131">
        <v>1997</v>
      </c>
      <c r="G3131" t="s">
        <v>15</v>
      </c>
      <c r="H3131" t="s">
        <v>16</v>
      </c>
      <c r="I3131">
        <v>0</v>
      </c>
      <c r="J3131" t="s">
        <v>17</v>
      </c>
      <c r="K3131">
        <v>0</v>
      </c>
      <c r="L3131">
        <v>0</v>
      </c>
      <c r="M3131">
        <v>28</v>
      </c>
      <c r="N3131">
        <v>25</v>
      </c>
      <c r="O3131">
        <v>15</v>
      </c>
      <c r="P3131">
        <v>12</v>
      </c>
      <c r="Q3131">
        <v>3</v>
      </c>
      <c r="R3131">
        <v>50</v>
      </c>
      <c r="S3131">
        <v>84</v>
      </c>
      <c r="T3131" t="s">
        <v>16</v>
      </c>
      <c r="U3131" t="s">
        <v>16</v>
      </c>
    </row>
    <row r="3132" spans="1:21" x14ac:dyDescent="0.45">
      <c r="A3132" t="s">
        <v>2270</v>
      </c>
      <c r="B3132" t="s">
        <v>241</v>
      </c>
      <c r="C3132" t="s">
        <v>2273</v>
      </c>
      <c r="D3132" t="s">
        <v>2277</v>
      </c>
      <c r="E3132">
        <v>1997</v>
      </c>
      <c r="F3132">
        <v>1997</v>
      </c>
      <c r="G3132" t="s">
        <v>15</v>
      </c>
      <c r="H3132">
        <v>1</v>
      </c>
      <c r="I3132">
        <f>12*7</f>
        <v>84</v>
      </c>
      <c r="J3132" t="s">
        <v>17</v>
      </c>
      <c r="K3132">
        <v>0</v>
      </c>
      <c r="L3132">
        <v>0</v>
      </c>
      <c r="M3132">
        <v>28</v>
      </c>
      <c r="N3132">
        <v>15</v>
      </c>
      <c r="O3132">
        <v>5</v>
      </c>
      <c r="P3132">
        <v>0</v>
      </c>
      <c r="Q3132">
        <v>3</v>
      </c>
      <c r="R3132">
        <v>50</v>
      </c>
      <c r="S3132">
        <v>0</v>
      </c>
      <c r="T3132" t="s">
        <v>16</v>
      </c>
      <c r="U3132" t="s">
        <v>16</v>
      </c>
    </row>
    <row r="3133" spans="1:21" x14ac:dyDescent="0.45">
      <c r="A3133" t="s">
        <v>2270</v>
      </c>
      <c r="B3133" t="s">
        <v>241</v>
      </c>
      <c r="C3133" t="s">
        <v>2273</v>
      </c>
      <c r="D3133" t="s">
        <v>2277</v>
      </c>
      <c r="E3133">
        <v>1997</v>
      </c>
      <c r="F3133">
        <v>1997</v>
      </c>
      <c r="G3133" t="s">
        <v>15</v>
      </c>
      <c r="H3133">
        <v>1</v>
      </c>
      <c r="I3133">
        <f t="shared" ref="I3133:I3137" si="26">12*7</f>
        <v>84</v>
      </c>
      <c r="J3133" t="s">
        <v>17</v>
      </c>
      <c r="K3133">
        <v>0</v>
      </c>
      <c r="L3133">
        <v>0</v>
      </c>
      <c r="M3133">
        <v>28</v>
      </c>
      <c r="N3133">
        <v>20</v>
      </c>
      <c r="O3133">
        <v>10</v>
      </c>
      <c r="P3133">
        <v>0</v>
      </c>
      <c r="Q3133">
        <v>3</v>
      </c>
      <c r="R3133">
        <v>50</v>
      </c>
      <c r="S3133">
        <v>0</v>
      </c>
      <c r="T3133" t="s">
        <v>16</v>
      </c>
      <c r="U3133" t="s">
        <v>16</v>
      </c>
    </row>
    <row r="3134" spans="1:21" x14ac:dyDescent="0.45">
      <c r="A3134" t="s">
        <v>2270</v>
      </c>
      <c r="B3134" t="s">
        <v>241</v>
      </c>
      <c r="C3134" t="s">
        <v>2273</v>
      </c>
      <c r="D3134" t="s">
        <v>2277</v>
      </c>
      <c r="E3134">
        <v>1997</v>
      </c>
      <c r="F3134">
        <v>1997</v>
      </c>
      <c r="G3134" t="s">
        <v>15</v>
      </c>
      <c r="H3134">
        <v>1</v>
      </c>
      <c r="I3134">
        <f t="shared" si="26"/>
        <v>84</v>
      </c>
      <c r="J3134" t="s">
        <v>17</v>
      </c>
      <c r="K3134">
        <v>0</v>
      </c>
      <c r="L3134">
        <v>0</v>
      </c>
      <c r="M3134">
        <v>28</v>
      </c>
      <c r="N3134">
        <v>25</v>
      </c>
      <c r="O3134">
        <v>15</v>
      </c>
      <c r="P3134">
        <v>0</v>
      </c>
      <c r="Q3134">
        <v>3</v>
      </c>
      <c r="R3134">
        <v>50</v>
      </c>
      <c r="S3134">
        <v>0</v>
      </c>
      <c r="T3134" t="s">
        <v>16</v>
      </c>
      <c r="U3134" t="s">
        <v>16</v>
      </c>
    </row>
    <row r="3135" spans="1:21" x14ac:dyDescent="0.45">
      <c r="A3135" t="s">
        <v>2270</v>
      </c>
      <c r="B3135" t="s">
        <v>241</v>
      </c>
      <c r="C3135" t="s">
        <v>2273</v>
      </c>
      <c r="D3135" t="s">
        <v>2277</v>
      </c>
      <c r="E3135">
        <v>1997</v>
      </c>
      <c r="F3135">
        <v>1997</v>
      </c>
      <c r="G3135" t="s">
        <v>15</v>
      </c>
      <c r="H3135">
        <v>1</v>
      </c>
      <c r="I3135">
        <f t="shared" si="26"/>
        <v>84</v>
      </c>
      <c r="J3135" t="s">
        <v>17</v>
      </c>
      <c r="K3135">
        <v>0</v>
      </c>
      <c r="L3135">
        <v>0</v>
      </c>
      <c r="M3135">
        <v>28</v>
      </c>
      <c r="N3135">
        <v>15</v>
      </c>
      <c r="O3135">
        <v>5</v>
      </c>
      <c r="P3135">
        <v>12</v>
      </c>
      <c r="Q3135">
        <v>3</v>
      </c>
      <c r="R3135">
        <v>50</v>
      </c>
      <c r="S3135">
        <v>6</v>
      </c>
      <c r="T3135" t="s">
        <v>16</v>
      </c>
      <c r="U3135" t="s">
        <v>16</v>
      </c>
    </row>
    <row r="3136" spans="1:21" x14ac:dyDescent="0.45">
      <c r="A3136" t="s">
        <v>2270</v>
      </c>
      <c r="B3136" t="s">
        <v>241</v>
      </c>
      <c r="C3136" t="s">
        <v>2273</v>
      </c>
      <c r="D3136" t="s">
        <v>2277</v>
      </c>
      <c r="E3136">
        <v>1997</v>
      </c>
      <c r="F3136">
        <v>1997</v>
      </c>
      <c r="G3136" t="s">
        <v>15</v>
      </c>
      <c r="H3136">
        <v>1</v>
      </c>
      <c r="I3136">
        <f t="shared" si="26"/>
        <v>84</v>
      </c>
      <c r="J3136" t="s">
        <v>17</v>
      </c>
      <c r="K3136">
        <v>0</v>
      </c>
      <c r="L3136">
        <v>0</v>
      </c>
      <c r="M3136">
        <v>28</v>
      </c>
      <c r="N3136">
        <v>20</v>
      </c>
      <c r="O3136">
        <v>10</v>
      </c>
      <c r="P3136">
        <v>12</v>
      </c>
      <c r="Q3136">
        <v>3</v>
      </c>
      <c r="R3136">
        <v>50</v>
      </c>
      <c r="S3136">
        <v>52</v>
      </c>
      <c r="T3136" t="s">
        <v>16</v>
      </c>
      <c r="U3136" t="s">
        <v>16</v>
      </c>
    </row>
    <row r="3137" spans="1:21" x14ac:dyDescent="0.45">
      <c r="A3137" t="s">
        <v>2270</v>
      </c>
      <c r="B3137" t="s">
        <v>241</v>
      </c>
      <c r="C3137" t="s">
        <v>2273</v>
      </c>
      <c r="D3137" t="s">
        <v>2277</v>
      </c>
      <c r="E3137">
        <v>1997</v>
      </c>
      <c r="F3137">
        <v>1997</v>
      </c>
      <c r="G3137" t="s">
        <v>15</v>
      </c>
      <c r="H3137">
        <v>1</v>
      </c>
      <c r="I3137">
        <f t="shared" si="26"/>
        <v>84</v>
      </c>
      <c r="J3137" t="s">
        <v>17</v>
      </c>
      <c r="K3137">
        <v>0</v>
      </c>
      <c r="L3137">
        <v>0</v>
      </c>
      <c r="M3137">
        <v>28</v>
      </c>
      <c r="N3137">
        <v>25</v>
      </c>
      <c r="O3137">
        <v>15</v>
      </c>
      <c r="P3137">
        <v>12</v>
      </c>
      <c r="Q3137">
        <v>3</v>
      </c>
      <c r="R3137">
        <v>50</v>
      </c>
      <c r="S3137">
        <v>90</v>
      </c>
      <c r="T3137" t="s">
        <v>16</v>
      </c>
      <c r="U3137" t="s">
        <v>16</v>
      </c>
    </row>
    <row r="3138" spans="1:21" x14ac:dyDescent="0.45">
      <c r="A3138" t="s">
        <v>2270</v>
      </c>
      <c r="B3138" t="s">
        <v>1532</v>
      </c>
      <c r="C3138" t="s">
        <v>2271</v>
      </c>
      <c r="D3138" t="s">
        <v>2275</v>
      </c>
      <c r="E3138">
        <v>1997</v>
      </c>
      <c r="F3138">
        <v>1997</v>
      </c>
      <c r="G3138" s="4" t="s">
        <v>15</v>
      </c>
      <c r="H3138" s="4" t="s">
        <v>16</v>
      </c>
      <c r="I3138" s="4">
        <v>0</v>
      </c>
      <c r="J3138" s="4" t="s">
        <v>17</v>
      </c>
      <c r="K3138" s="4">
        <v>0</v>
      </c>
      <c r="L3138" s="4">
        <v>0</v>
      </c>
      <c r="M3138" s="4">
        <v>28</v>
      </c>
      <c r="N3138" s="4">
        <v>15</v>
      </c>
      <c r="O3138" s="4">
        <v>5</v>
      </c>
      <c r="P3138" s="4">
        <v>0</v>
      </c>
      <c r="Q3138" s="4">
        <v>3</v>
      </c>
      <c r="R3138" s="4">
        <v>50</v>
      </c>
      <c r="S3138" s="4">
        <v>0</v>
      </c>
      <c r="T3138" s="4" t="s">
        <v>16</v>
      </c>
      <c r="U3138" s="4" t="s">
        <v>16</v>
      </c>
    </row>
    <row r="3139" spans="1:21" x14ac:dyDescent="0.45">
      <c r="A3139" t="s">
        <v>2270</v>
      </c>
      <c r="B3139" t="s">
        <v>1532</v>
      </c>
      <c r="C3139" t="s">
        <v>2271</v>
      </c>
      <c r="D3139" t="s">
        <v>2275</v>
      </c>
      <c r="E3139">
        <v>1997</v>
      </c>
      <c r="F3139">
        <v>1997</v>
      </c>
      <c r="G3139" t="s">
        <v>15</v>
      </c>
      <c r="H3139" t="s">
        <v>16</v>
      </c>
      <c r="I3139">
        <v>0</v>
      </c>
      <c r="J3139" t="s">
        <v>17</v>
      </c>
      <c r="K3139">
        <v>0</v>
      </c>
      <c r="L3139">
        <v>0</v>
      </c>
      <c r="M3139">
        <v>28</v>
      </c>
      <c r="N3139">
        <v>20</v>
      </c>
      <c r="O3139">
        <v>10</v>
      </c>
      <c r="P3139">
        <v>0</v>
      </c>
      <c r="Q3139">
        <v>3</v>
      </c>
      <c r="R3139">
        <v>50</v>
      </c>
      <c r="S3139">
        <v>0</v>
      </c>
      <c r="T3139" t="s">
        <v>16</v>
      </c>
      <c r="U3139" t="s">
        <v>16</v>
      </c>
    </row>
    <row r="3140" spans="1:21" x14ac:dyDescent="0.45">
      <c r="A3140" t="s">
        <v>2270</v>
      </c>
      <c r="B3140" t="s">
        <v>1532</v>
      </c>
      <c r="C3140" t="s">
        <v>2271</v>
      </c>
      <c r="D3140" t="s">
        <v>2275</v>
      </c>
      <c r="E3140">
        <v>1997</v>
      </c>
      <c r="F3140">
        <v>1997</v>
      </c>
      <c r="G3140" t="s">
        <v>15</v>
      </c>
      <c r="H3140" t="s">
        <v>16</v>
      </c>
      <c r="I3140">
        <v>0</v>
      </c>
      <c r="J3140" t="s">
        <v>17</v>
      </c>
      <c r="K3140">
        <v>0</v>
      </c>
      <c r="L3140">
        <v>0</v>
      </c>
      <c r="M3140">
        <v>28</v>
      </c>
      <c r="N3140">
        <v>25</v>
      </c>
      <c r="O3140">
        <v>15</v>
      </c>
      <c r="P3140">
        <v>0</v>
      </c>
      <c r="Q3140">
        <v>3</v>
      </c>
      <c r="R3140">
        <v>50</v>
      </c>
      <c r="S3140">
        <v>1</v>
      </c>
      <c r="T3140" t="s">
        <v>16</v>
      </c>
      <c r="U3140" t="s">
        <v>16</v>
      </c>
    </row>
    <row r="3141" spans="1:21" x14ac:dyDescent="0.45">
      <c r="A3141" t="s">
        <v>2270</v>
      </c>
      <c r="B3141" t="s">
        <v>1532</v>
      </c>
      <c r="C3141" t="s">
        <v>2271</v>
      </c>
      <c r="D3141" t="s">
        <v>2275</v>
      </c>
      <c r="E3141">
        <v>1997</v>
      </c>
      <c r="F3141">
        <v>1997</v>
      </c>
      <c r="G3141" t="s">
        <v>15</v>
      </c>
      <c r="H3141" t="s">
        <v>16</v>
      </c>
      <c r="I3141">
        <v>0</v>
      </c>
      <c r="J3141" t="s">
        <v>17</v>
      </c>
      <c r="K3141">
        <v>0</v>
      </c>
      <c r="L3141">
        <v>0</v>
      </c>
      <c r="M3141">
        <v>28</v>
      </c>
      <c r="N3141">
        <v>15</v>
      </c>
      <c r="O3141">
        <v>5</v>
      </c>
      <c r="P3141">
        <v>12</v>
      </c>
      <c r="Q3141">
        <v>3</v>
      </c>
      <c r="R3141">
        <v>50</v>
      </c>
      <c r="S3141">
        <v>0</v>
      </c>
      <c r="T3141" t="s">
        <v>16</v>
      </c>
      <c r="U3141" t="s">
        <v>16</v>
      </c>
    </row>
    <row r="3142" spans="1:21" x14ac:dyDescent="0.45">
      <c r="A3142" t="s">
        <v>2270</v>
      </c>
      <c r="B3142" t="s">
        <v>1532</v>
      </c>
      <c r="C3142" t="s">
        <v>2271</v>
      </c>
      <c r="D3142" t="s">
        <v>2275</v>
      </c>
      <c r="E3142">
        <v>1997</v>
      </c>
      <c r="F3142">
        <v>1997</v>
      </c>
      <c r="G3142" t="s">
        <v>15</v>
      </c>
      <c r="H3142" t="s">
        <v>16</v>
      </c>
      <c r="I3142">
        <v>0</v>
      </c>
      <c r="J3142" t="s">
        <v>17</v>
      </c>
      <c r="K3142">
        <v>0</v>
      </c>
      <c r="L3142">
        <v>0</v>
      </c>
      <c r="M3142">
        <v>28</v>
      </c>
      <c r="N3142">
        <v>20</v>
      </c>
      <c r="O3142">
        <v>10</v>
      </c>
      <c r="P3142">
        <v>12</v>
      </c>
      <c r="Q3142">
        <v>3</v>
      </c>
      <c r="R3142">
        <v>50</v>
      </c>
      <c r="S3142">
        <v>11</v>
      </c>
      <c r="T3142" t="s">
        <v>16</v>
      </c>
      <c r="U3142" t="s">
        <v>16</v>
      </c>
    </row>
    <row r="3143" spans="1:21" x14ac:dyDescent="0.45">
      <c r="A3143" t="s">
        <v>2270</v>
      </c>
      <c r="B3143" t="s">
        <v>1532</v>
      </c>
      <c r="C3143" t="s">
        <v>2271</v>
      </c>
      <c r="D3143" t="s">
        <v>2275</v>
      </c>
      <c r="E3143">
        <v>1997</v>
      </c>
      <c r="F3143">
        <v>1997</v>
      </c>
      <c r="G3143" t="s">
        <v>15</v>
      </c>
      <c r="H3143" t="s">
        <v>16</v>
      </c>
      <c r="I3143">
        <v>0</v>
      </c>
      <c r="J3143" t="s">
        <v>17</v>
      </c>
      <c r="K3143">
        <v>0</v>
      </c>
      <c r="L3143">
        <v>0</v>
      </c>
      <c r="M3143">
        <v>28</v>
      </c>
      <c r="N3143">
        <v>25</v>
      </c>
      <c r="O3143">
        <v>15</v>
      </c>
      <c r="P3143">
        <v>12</v>
      </c>
      <c r="Q3143">
        <v>3</v>
      </c>
      <c r="R3143">
        <v>50</v>
      </c>
      <c r="S3143">
        <v>75</v>
      </c>
      <c r="T3143" t="s">
        <v>16</v>
      </c>
      <c r="U3143" t="s">
        <v>16</v>
      </c>
    </row>
    <row r="3144" spans="1:21" x14ac:dyDescent="0.45">
      <c r="A3144" t="s">
        <v>2270</v>
      </c>
      <c r="B3144" t="s">
        <v>1532</v>
      </c>
      <c r="C3144" t="s">
        <v>2271</v>
      </c>
      <c r="D3144" t="s">
        <v>2275</v>
      </c>
      <c r="E3144">
        <v>1997</v>
      </c>
      <c r="F3144">
        <v>1997</v>
      </c>
      <c r="G3144" t="s">
        <v>15</v>
      </c>
      <c r="H3144">
        <v>1</v>
      </c>
      <c r="I3144">
        <f>12*7</f>
        <v>84</v>
      </c>
      <c r="J3144" t="s">
        <v>17</v>
      </c>
      <c r="K3144">
        <v>0</v>
      </c>
      <c r="L3144">
        <v>0</v>
      </c>
      <c r="M3144">
        <v>28</v>
      </c>
      <c r="N3144">
        <v>15</v>
      </c>
      <c r="O3144">
        <v>5</v>
      </c>
      <c r="P3144">
        <v>0</v>
      </c>
      <c r="Q3144">
        <v>3</v>
      </c>
      <c r="R3144">
        <v>50</v>
      </c>
      <c r="S3144">
        <v>4</v>
      </c>
      <c r="T3144" t="s">
        <v>16</v>
      </c>
      <c r="U3144" t="s">
        <v>16</v>
      </c>
    </row>
    <row r="3145" spans="1:21" x14ac:dyDescent="0.45">
      <c r="A3145" t="s">
        <v>2270</v>
      </c>
      <c r="B3145" t="s">
        <v>1532</v>
      </c>
      <c r="C3145" t="s">
        <v>2271</v>
      </c>
      <c r="D3145" t="s">
        <v>2275</v>
      </c>
      <c r="E3145">
        <v>1997</v>
      </c>
      <c r="F3145">
        <v>1997</v>
      </c>
      <c r="G3145" t="s">
        <v>15</v>
      </c>
      <c r="H3145">
        <v>1</v>
      </c>
      <c r="I3145">
        <f t="shared" ref="I3145:I3149" si="27">12*7</f>
        <v>84</v>
      </c>
      <c r="J3145" t="s">
        <v>17</v>
      </c>
      <c r="K3145">
        <v>0</v>
      </c>
      <c r="L3145">
        <v>0</v>
      </c>
      <c r="M3145">
        <v>28</v>
      </c>
      <c r="N3145">
        <v>20</v>
      </c>
      <c r="O3145">
        <v>10</v>
      </c>
      <c r="P3145">
        <v>0</v>
      </c>
      <c r="Q3145">
        <v>3</v>
      </c>
      <c r="R3145">
        <v>50</v>
      </c>
      <c r="S3145">
        <v>7</v>
      </c>
      <c r="T3145" t="s">
        <v>16</v>
      </c>
      <c r="U3145" t="s">
        <v>16</v>
      </c>
    </row>
    <row r="3146" spans="1:21" x14ac:dyDescent="0.45">
      <c r="A3146" t="s">
        <v>2270</v>
      </c>
      <c r="B3146" t="s">
        <v>1532</v>
      </c>
      <c r="C3146" t="s">
        <v>2271</v>
      </c>
      <c r="D3146" t="s">
        <v>2275</v>
      </c>
      <c r="E3146">
        <v>1997</v>
      </c>
      <c r="F3146">
        <v>1997</v>
      </c>
      <c r="G3146" t="s">
        <v>15</v>
      </c>
      <c r="H3146">
        <v>1</v>
      </c>
      <c r="I3146">
        <f t="shared" si="27"/>
        <v>84</v>
      </c>
      <c r="J3146" t="s">
        <v>17</v>
      </c>
      <c r="K3146">
        <v>0</v>
      </c>
      <c r="L3146">
        <v>0</v>
      </c>
      <c r="M3146">
        <v>28</v>
      </c>
      <c r="N3146">
        <v>25</v>
      </c>
      <c r="O3146">
        <v>15</v>
      </c>
      <c r="P3146">
        <v>0</v>
      </c>
      <c r="Q3146">
        <v>3</v>
      </c>
      <c r="R3146">
        <v>50</v>
      </c>
      <c r="S3146">
        <v>7</v>
      </c>
      <c r="T3146" t="s">
        <v>16</v>
      </c>
      <c r="U3146" t="s">
        <v>16</v>
      </c>
    </row>
    <row r="3147" spans="1:21" x14ac:dyDescent="0.45">
      <c r="A3147" t="s">
        <v>2270</v>
      </c>
      <c r="B3147" t="s">
        <v>1532</v>
      </c>
      <c r="C3147" t="s">
        <v>2271</v>
      </c>
      <c r="D3147" t="s">
        <v>2275</v>
      </c>
      <c r="E3147">
        <v>1997</v>
      </c>
      <c r="F3147">
        <v>1997</v>
      </c>
      <c r="G3147" t="s">
        <v>15</v>
      </c>
      <c r="H3147">
        <v>1</v>
      </c>
      <c r="I3147">
        <f t="shared" si="27"/>
        <v>84</v>
      </c>
      <c r="J3147" t="s">
        <v>17</v>
      </c>
      <c r="K3147">
        <v>0</v>
      </c>
      <c r="L3147">
        <v>0</v>
      </c>
      <c r="M3147">
        <v>28</v>
      </c>
      <c r="N3147">
        <v>15</v>
      </c>
      <c r="O3147">
        <v>5</v>
      </c>
      <c r="P3147">
        <v>12</v>
      </c>
      <c r="Q3147">
        <v>3</v>
      </c>
      <c r="R3147">
        <v>50</v>
      </c>
      <c r="S3147">
        <v>60</v>
      </c>
      <c r="T3147" t="s">
        <v>16</v>
      </c>
      <c r="U3147" t="s">
        <v>16</v>
      </c>
    </row>
    <row r="3148" spans="1:21" x14ac:dyDescent="0.45">
      <c r="A3148" t="s">
        <v>2270</v>
      </c>
      <c r="B3148" t="s">
        <v>1532</v>
      </c>
      <c r="C3148" t="s">
        <v>2271</v>
      </c>
      <c r="D3148" t="s">
        <v>2275</v>
      </c>
      <c r="E3148">
        <v>1997</v>
      </c>
      <c r="F3148">
        <v>1997</v>
      </c>
      <c r="G3148" t="s">
        <v>15</v>
      </c>
      <c r="H3148">
        <v>1</v>
      </c>
      <c r="I3148">
        <f t="shared" si="27"/>
        <v>84</v>
      </c>
      <c r="J3148" t="s">
        <v>17</v>
      </c>
      <c r="K3148">
        <v>0</v>
      </c>
      <c r="L3148">
        <v>0</v>
      </c>
      <c r="M3148">
        <v>28</v>
      </c>
      <c r="N3148">
        <v>20</v>
      </c>
      <c r="O3148">
        <v>10</v>
      </c>
      <c r="P3148">
        <v>12</v>
      </c>
      <c r="Q3148">
        <v>3</v>
      </c>
      <c r="R3148">
        <v>50</v>
      </c>
      <c r="S3148">
        <v>78</v>
      </c>
      <c r="T3148" t="s">
        <v>16</v>
      </c>
      <c r="U3148" t="s">
        <v>16</v>
      </c>
    </row>
    <row r="3149" spans="1:21" x14ac:dyDescent="0.45">
      <c r="A3149" t="s">
        <v>2270</v>
      </c>
      <c r="B3149" t="s">
        <v>1532</v>
      </c>
      <c r="C3149" t="s">
        <v>2271</v>
      </c>
      <c r="D3149" t="s">
        <v>2275</v>
      </c>
      <c r="E3149">
        <v>1997</v>
      </c>
      <c r="F3149">
        <v>1997</v>
      </c>
      <c r="G3149" t="s">
        <v>15</v>
      </c>
      <c r="H3149">
        <v>1</v>
      </c>
      <c r="I3149">
        <f t="shared" si="27"/>
        <v>84</v>
      </c>
      <c r="J3149" t="s">
        <v>17</v>
      </c>
      <c r="K3149">
        <v>0</v>
      </c>
      <c r="L3149">
        <v>0</v>
      </c>
      <c r="M3149">
        <v>28</v>
      </c>
      <c r="N3149">
        <v>25</v>
      </c>
      <c r="O3149">
        <v>15</v>
      </c>
      <c r="P3149">
        <v>12</v>
      </c>
      <c r="Q3149">
        <v>3</v>
      </c>
      <c r="R3149">
        <v>50</v>
      </c>
      <c r="S3149">
        <v>87</v>
      </c>
      <c r="T3149" t="s">
        <v>16</v>
      </c>
      <c r="U3149" t="s">
        <v>16</v>
      </c>
    </row>
    <row r="3150" spans="1:21" x14ac:dyDescent="0.45">
      <c r="A3150" t="s">
        <v>2270</v>
      </c>
      <c r="B3150" t="s">
        <v>1532</v>
      </c>
      <c r="C3150" t="s">
        <v>2274</v>
      </c>
      <c r="D3150" t="s">
        <v>2278</v>
      </c>
      <c r="E3150">
        <v>1997</v>
      </c>
      <c r="F3150">
        <v>1997</v>
      </c>
      <c r="G3150" s="4" t="s">
        <v>15</v>
      </c>
      <c r="H3150" s="4" t="s">
        <v>16</v>
      </c>
      <c r="I3150" s="4">
        <v>0</v>
      </c>
      <c r="J3150" s="4" t="s">
        <v>17</v>
      </c>
      <c r="K3150" s="4">
        <v>0</v>
      </c>
      <c r="L3150" s="4">
        <v>0</v>
      </c>
      <c r="M3150" s="4">
        <v>28</v>
      </c>
      <c r="N3150" s="4">
        <v>15</v>
      </c>
      <c r="O3150" s="4">
        <v>5</v>
      </c>
      <c r="P3150" s="4">
        <v>0</v>
      </c>
      <c r="Q3150" s="4">
        <v>3</v>
      </c>
      <c r="R3150" s="4">
        <v>50</v>
      </c>
      <c r="S3150" s="4">
        <v>0</v>
      </c>
      <c r="T3150" s="4" t="s">
        <v>16</v>
      </c>
      <c r="U3150" s="4" t="s">
        <v>16</v>
      </c>
    </row>
    <row r="3151" spans="1:21" x14ac:dyDescent="0.45">
      <c r="A3151" t="s">
        <v>2270</v>
      </c>
      <c r="B3151" t="s">
        <v>1532</v>
      </c>
      <c r="C3151" t="s">
        <v>2274</v>
      </c>
      <c r="D3151" t="s">
        <v>2278</v>
      </c>
      <c r="E3151">
        <v>1997</v>
      </c>
      <c r="F3151">
        <v>1997</v>
      </c>
      <c r="G3151" t="s">
        <v>15</v>
      </c>
      <c r="H3151" t="s">
        <v>16</v>
      </c>
      <c r="I3151">
        <v>0</v>
      </c>
      <c r="J3151" t="s">
        <v>17</v>
      </c>
      <c r="K3151">
        <v>0</v>
      </c>
      <c r="L3151">
        <v>0</v>
      </c>
      <c r="M3151">
        <v>28</v>
      </c>
      <c r="N3151">
        <v>20</v>
      </c>
      <c r="O3151">
        <v>10</v>
      </c>
      <c r="P3151">
        <v>0</v>
      </c>
      <c r="Q3151">
        <v>3</v>
      </c>
      <c r="R3151">
        <v>50</v>
      </c>
      <c r="S3151">
        <v>0</v>
      </c>
      <c r="T3151" t="s">
        <v>16</v>
      </c>
      <c r="U3151" t="s">
        <v>16</v>
      </c>
    </row>
    <row r="3152" spans="1:21" x14ac:dyDescent="0.45">
      <c r="A3152" t="s">
        <v>2270</v>
      </c>
      <c r="B3152" t="s">
        <v>1532</v>
      </c>
      <c r="C3152" t="s">
        <v>2274</v>
      </c>
      <c r="D3152" t="s">
        <v>2278</v>
      </c>
      <c r="E3152">
        <v>1997</v>
      </c>
      <c r="F3152">
        <v>1997</v>
      </c>
      <c r="G3152" t="s">
        <v>15</v>
      </c>
      <c r="H3152" t="s">
        <v>16</v>
      </c>
      <c r="I3152">
        <v>0</v>
      </c>
      <c r="J3152" t="s">
        <v>17</v>
      </c>
      <c r="K3152">
        <v>0</v>
      </c>
      <c r="L3152">
        <v>0</v>
      </c>
      <c r="M3152">
        <v>28</v>
      </c>
      <c r="N3152">
        <v>25</v>
      </c>
      <c r="O3152">
        <v>15</v>
      </c>
      <c r="P3152">
        <v>0</v>
      </c>
      <c r="Q3152">
        <v>3</v>
      </c>
      <c r="R3152">
        <v>50</v>
      </c>
      <c r="S3152">
        <v>0</v>
      </c>
      <c r="T3152" t="s">
        <v>16</v>
      </c>
      <c r="U3152" t="s">
        <v>16</v>
      </c>
    </row>
    <row r="3153" spans="1:21" x14ac:dyDescent="0.45">
      <c r="A3153" t="s">
        <v>2270</v>
      </c>
      <c r="B3153" t="s">
        <v>1532</v>
      </c>
      <c r="C3153" t="s">
        <v>2274</v>
      </c>
      <c r="D3153" t="s">
        <v>2278</v>
      </c>
      <c r="E3153">
        <v>1997</v>
      </c>
      <c r="F3153">
        <v>1997</v>
      </c>
      <c r="G3153" t="s">
        <v>15</v>
      </c>
      <c r="H3153" t="s">
        <v>16</v>
      </c>
      <c r="I3153">
        <v>0</v>
      </c>
      <c r="J3153" t="s">
        <v>17</v>
      </c>
      <c r="K3153">
        <v>0</v>
      </c>
      <c r="L3153">
        <v>0</v>
      </c>
      <c r="M3153">
        <v>28</v>
      </c>
      <c r="N3153">
        <v>15</v>
      </c>
      <c r="O3153">
        <v>5</v>
      </c>
      <c r="P3153">
        <v>12</v>
      </c>
      <c r="Q3153">
        <v>3</v>
      </c>
      <c r="R3153">
        <v>50</v>
      </c>
      <c r="S3153">
        <v>0</v>
      </c>
      <c r="T3153" t="s">
        <v>16</v>
      </c>
      <c r="U3153" t="s">
        <v>16</v>
      </c>
    </row>
    <row r="3154" spans="1:21" x14ac:dyDescent="0.45">
      <c r="A3154" t="s">
        <v>2270</v>
      </c>
      <c r="B3154" t="s">
        <v>1532</v>
      </c>
      <c r="C3154" t="s">
        <v>2274</v>
      </c>
      <c r="D3154" t="s">
        <v>2278</v>
      </c>
      <c r="E3154">
        <v>1997</v>
      </c>
      <c r="F3154">
        <v>1997</v>
      </c>
      <c r="G3154" t="s">
        <v>15</v>
      </c>
      <c r="H3154" t="s">
        <v>16</v>
      </c>
      <c r="I3154">
        <v>0</v>
      </c>
      <c r="J3154" t="s">
        <v>17</v>
      </c>
      <c r="K3154">
        <v>0</v>
      </c>
      <c r="L3154">
        <v>0</v>
      </c>
      <c r="M3154">
        <v>28</v>
      </c>
      <c r="N3154">
        <v>20</v>
      </c>
      <c r="O3154">
        <v>10</v>
      </c>
      <c r="P3154">
        <v>12</v>
      </c>
      <c r="Q3154">
        <v>3</v>
      </c>
      <c r="R3154">
        <v>50</v>
      </c>
      <c r="S3154">
        <v>7</v>
      </c>
      <c r="T3154" t="s">
        <v>16</v>
      </c>
      <c r="U3154" t="s">
        <v>16</v>
      </c>
    </row>
    <row r="3155" spans="1:21" x14ac:dyDescent="0.45">
      <c r="A3155" t="s">
        <v>2270</v>
      </c>
      <c r="B3155" t="s">
        <v>1532</v>
      </c>
      <c r="C3155" t="s">
        <v>2274</v>
      </c>
      <c r="D3155" t="s">
        <v>2278</v>
      </c>
      <c r="E3155">
        <v>1997</v>
      </c>
      <c r="F3155">
        <v>1997</v>
      </c>
      <c r="G3155" t="s">
        <v>15</v>
      </c>
      <c r="H3155" t="s">
        <v>16</v>
      </c>
      <c r="I3155">
        <v>0</v>
      </c>
      <c r="J3155" t="s">
        <v>17</v>
      </c>
      <c r="K3155">
        <v>0</v>
      </c>
      <c r="L3155">
        <v>0</v>
      </c>
      <c r="M3155">
        <v>28</v>
      </c>
      <c r="N3155">
        <v>25</v>
      </c>
      <c r="O3155">
        <v>15</v>
      </c>
      <c r="P3155">
        <v>12</v>
      </c>
      <c r="Q3155">
        <v>3</v>
      </c>
      <c r="R3155">
        <v>50</v>
      </c>
      <c r="S3155">
        <v>63</v>
      </c>
      <c r="T3155" t="s">
        <v>16</v>
      </c>
      <c r="U3155" t="s">
        <v>16</v>
      </c>
    </row>
    <row r="3156" spans="1:21" x14ac:dyDescent="0.45">
      <c r="A3156" t="s">
        <v>2270</v>
      </c>
      <c r="B3156" t="s">
        <v>1532</v>
      </c>
      <c r="C3156" t="s">
        <v>2274</v>
      </c>
      <c r="D3156" t="s">
        <v>2278</v>
      </c>
      <c r="E3156">
        <v>1997</v>
      </c>
      <c r="F3156">
        <v>1997</v>
      </c>
      <c r="G3156" t="s">
        <v>15</v>
      </c>
      <c r="H3156">
        <v>1</v>
      </c>
      <c r="I3156">
        <f>12*7</f>
        <v>84</v>
      </c>
      <c r="J3156" t="s">
        <v>17</v>
      </c>
      <c r="K3156">
        <v>0</v>
      </c>
      <c r="L3156">
        <v>0</v>
      </c>
      <c r="M3156">
        <v>28</v>
      </c>
      <c r="N3156">
        <v>15</v>
      </c>
      <c r="O3156">
        <v>5</v>
      </c>
      <c r="P3156">
        <v>0</v>
      </c>
      <c r="Q3156">
        <v>3</v>
      </c>
      <c r="R3156">
        <v>50</v>
      </c>
      <c r="S3156">
        <v>0</v>
      </c>
      <c r="T3156" t="s">
        <v>16</v>
      </c>
      <c r="U3156" t="s">
        <v>16</v>
      </c>
    </row>
    <row r="3157" spans="1:21" x14ac:dyDescent="0.45">
      <c r="A3157" t="s">
        <v>2270</v>
      </c>
      <c r="B3157" t="s">
        <v>1532</v>
      </c>
      <c r="C3157" t="s">
        <v>2274</v>
      </c>
      <c r="D3157" t="s">
        <v>2278</v>
      </c>
      <c r="E3157">
        <v>1997</v>
      </c>
      <c r="F3157">
        <v>1997</v>
      </c>
      <c r="G3157" t="s">
        <v>15</v>
      </c>
      <c r="H3157">
        <v>1</v>
      </c>
      <c r="I3157">
        <f t="shared" ref="I3157:I3161" si="28">12*7</f>
        <v>84</v>
      </c>
      <c r="J3157" t="s">
        <v>17</v>
      </c>
      <c r="K3157">
        <v>0</v>
      </c>
      <c r="L3157">
        <v>0</v>
      </c>
      <c r="M3157">
        <v>28</v>
      </c>
      <c r="N3157">
        <v>20</v>
      </c>
      <c r="O3157">
        <v>10</v>
      </c>
      <c r="P3157">
        <v>0</v>
      </c>
      <c r="Q3157">
        <v>3</v>
      </c>
      <c r="R3157">
        <v>50</v>
      </c>
      <c r="S3157">
        <v>0</v>
      </c>
      <c r="T3157" t="s">
        <v>16</v>
      </c>
      <c r="U3157" t="s">
        <v>16</v>
      </c>
    </row>
    <row r="3158" spans="1:21" x14ac:dyDescent="0.45">
      <c r="A3158" t="s">
        <v>2270</v>
      </c>
      <c r="B3158" t="s">
        <v>1532</v>
      </c>
      <c r="C3158" t="s">
        <v>2274</v>
      </c>
      <c r="D3158" t="s">
        <v>2278</v>
      </c>
      <c r="E3158">
        <v>1997</v>
      </c>
      <c r="F3158">
        <v>1997</v>
      </c>
      <c r="G3158" t="s">
        <v>15</v>
      </c>
      <c r="H3158">
        <v>1</v>
      </c>
      <c r="I3158">
        <f t="shared" si="28"/>
        <v>84</v>
      </c>
      <c r="J3158" t="s">
        <v>17</v>
      </c>
      <c r="K3158">
        <v>0</v>
      </c>
      <c r="L3158">
        <v>0</v>
      </c>
      <c r="M3158">
        <v>28</v>
      </c>
      <c r="N3158">
        <v>25</v>
      </c>
      <c r="O3158">
        <v>15</v>
      </c>
      <c r="P3158">
        <v>0</v>
      </c>
      <c r="Q3158">
        <v>3</v>
      </c>
      <c r="R3158">
        <v>50</v>
      </c>
      <c r="S3158">
        <v>0</v>
      </c>
      <c r="T3158" t="s">
        <v>16</v>
      </c>
      <c r="U3158" t="s">
        <v>16</v>
      </c>
    </row>
    <row r="3159" spans="1:21" x14ac:dyDescent="0.45">
      <c r="A3159" t="s">
        <v>2270</v>
      </c>
      <c r="B3159" t="s">
        <v>1532</v>
      </c>
      <c r="C3159" t="s">
        <v>2274</v>
      </c>
      <c r="D3159" t="s">
        <v>2278</v>
      </c>
      <c r="E3159">
        <v>1997</v>
      </c>
      <c r="F3159">
        <v>1997</v>
      </c>
      <c r="G3159" t="s">
        <v>15</v>
      </c>
      <c r="H3159">
        <v>1</v>
      </c>
      <c r="I3159">
        <f t="shared" si="28"/>
        <v>84</v>
      </c>
      <c r="J3159" t="s">
        <v>17</v>
      </c>
      <c r="K3159">
        <v>0</v>
      </c>
      <c r="L3159">
        <v>0</v>
      </c>
      <c r="M3159">
        <v>28</v>
      </c>
      <c r="N3159">
        <v>15</v>
      </c>
      <c r="O3159">
        <v>5</v>
      </c>
      <c r="P3159">
        <v>12</v>
      </c>
      <c r="Q3159">
        <v>3</v>
      </c>
      <c r="R3159">
        <v>50</v>
      </c>
      <c r="S3159">
        <v>63</v>
      </c>
      <c r="T3159" t="s">
        <v>16</v>
      </c>
      <c r="U3159" t="s">
        <v>16</v>
      </c>
    </row>
    <row r="3160" spans="1:21" x14ac:dyDescent="0.45">
      <c r="A3160" t="s">
        <v>2270</v>
      </c>
      <c r="B3160" t="s">
        <v>1532</v>
      </c>
      <c r="C3160" t="s">
        <v>2274</v>
      </c>
      <c r="D3160" t="s">
        <v>2278</v>
      </c>
      <c r="E3160">
        <v>1997</v>
      </c>
      <c r="F3160">
        <v>1997</v>
      </c>
      <c r="G3160" t="s">
        <v>15</v>
      </c>
      <c r="H3160">
        <v>1</v>
      </c>
      <c r="I3160">
        <f t="shared" si="28"/>
        <v>84</v>
      </c>
      <c r="J3160" t="s">
        <v>17</v>
      </c>
      <c r="K3160">
        <v>0</v>
      </c>
      <c r="L3160">
        <v>0</v>
      </c>
      <c r="M3160">
        <v>28</v>
      </c>
      <c r="N3160">
        <v>20</v>
      </c>
      <c r="O3160">
        <v>10</v>
      </c>
      <c r="P3160">
        <v>12</v>
      </c>
      <c r="Q3160">
        <v>3</v>
      </c>
      <c r="R3160">
        <v>50</v>
      </c>
      <c r="S3160">
        <v>74</v>
      </c>
      <c r="T3160" t="s">
        <v>16</v>
      </c>
      <c r="U3160" t="s">
        <v>16</v>
      </c>
    </row>
    <row r="3161" spans="1:21" x14ac:dyDescent="0.45">
      <c r="A3161" t="s">
        <v>2270</v>
      </c>
      <c r="B3161" t="s">
        <v>1532</v>
      </c>
      <c r="C3161" t="s">
        <v>2274</v>
      </c>
      <c r="D3161" t="s">
        <v>2278</v>
      </c>
      <c r="E3161">
        <v>1997</v>
      </c>
      <c r="F3161">
        <v>1997</v>
      </c>
      <c r="G3161" t="s">
        <v>15</v>
      </c>
      <c r="H3161">
        <v>1</v>
      </c>
      <c r="I3161">
        <f t="shared" si="28"/>
        <v>84</v>
      </c>
      <c r="J3161" t="s">
        <v>17</v>
      </c>
      <c r="K3161">
        <v>0</v>
      </c>
      <c r="L3161">
        <v>0</v>
      </c>
      <c r="M3161">
        <v>28</v>
      </c>
      <c r="N3161">
        <v>25</v>
      </c>
      <c r="O3161">
        <v>15</v>
      </c>
      <c r="P3161">
        <v>12</v>
      </c>
      <c r="Q3161">
        <v>3</v>
      </c>
      <c r="R3161">
        <v>50</v>
      </c>
      <c r="S3161">
        <v>93</v>
      </c>
      <c r="T3161" t="s">
        <v>16</v>
      </c>
      <c r="U3161" t="s">
        <v>16</v>
      </c>
    </row>
    <row r="3162" spans="1:21" x14ac:dyDescent="0.45">
      <c r="A3162" t="s">
        <v>2279</v>
      </c>
      <c r="B3162" t="s">
        <v>1038</v>
      </c>
      <c r="C3162" t="s">
        <v>2281</v>
      </c>
      <c r="D3162" t="s">
        <v>2280</v>
      </c>
      <c r="E3162">
        <v>1998</v>
      </c>
      <c r="F3162">
        <v>1998</v>
      </c>
      <c r="G3162" t="s">
        <v>17</v>
      </c>
      <c r="H3162" t="s">
        <v>16</v>
      </c>
      <c r="I3162">
        <v>0</v>
      </c>
      <c r="J3162" t="s">
        <v>15</v>
      </c>
      <c r="K3162">
        <v>0</v>
      </c>
      <c r="L3162">
        <v>0</v>
      </c>
      <c r="M3162">
        <v>25</v>
      </c>
      <c r="N3162">
        <v>20</v>
      </c>
      <c r="O3162">
        <v>20</v>
      </c>
      <c r="P3162">
        <v>0</v>
      </c>
      <c r="Q3162">
        <v>3</v>
      </c>
      <c r="R3162">
        <v>50</v>
      </c>
      <c r="S3162">
        <v>90.76</v>
      </c>
      <c r="T3162" t="s">
        <v>16</v>
      </c>
      <c r="U3162" t="s">
        <v>16</v>
      </c>
    </row>
    <row r="3163" spans="1:21" x14ac:dyDescent="0.45">
      <c r="A3163" t="s">
        <v>2282</v>
      </c>
      <c r="B3163" t="s">
        <v>256</v>
      </c>
      <c r="C3163" t="s">
        <v>2283</v>
      </c>
      <c r="D3163" t="s">
        <v>2284</v>
      </c>
      <c r="E3163">
        <v>1998</v>
      </c>
      <c r="F3163">
        <v>1998</v>
      </c>
      <c r="G3163" t="s">
        <v>17</v>
      </c>
      <c r="H3163" t="s">
        <v>16</v>
      </c>
      <c r="I3163">
        <v>0</v>
      </c>
      <c r="J3163" t="s">
        <v>17</v>
      </c>
      <c r="K3163">
        <v>0</v>
      </c>
      <c r="L3163">
        <v>0</v>
      </c>
      <c r="M3163">
        <v>60</v>
      </c>
      <c r="N3163">
        <v>15</v>
      </c>
      <c r="O3163">
        <v>15</v>
      </c>
      <c r="P3163">
        <v>8</v>
      </c>
      <c r="Q3163">
        <v>4</v>
      </c>
      <c r="R3163">
        <v>50</v>
      </c>
      <c r="S3163">
        <v>3</v>
      </c>
      <c r="T3163" t="s">
        <v>16</v>
      </c>
      <c r="U3163" t="s">
        <v>16</v>
      </c>
    </row>
    <row r="3164" spans="1:21" x14ac:dyDescent="0.45">
      <c r="A3164" t="s">
        <v>2282</v>
      </c>
      <c r="B3164" t="s">
        <v>256</v>
      </c>
      <c r="C3164" t="s">
        <v>2283</v>
      </c>
      <c r="D3164" t="s">
        <v>2284</v>
      </c>
      <c r="E3164">
        <v>1998</v>
      </c>
      <c r="F3164">
        <v>1998</v>
      </c>
      <c r="G3164" t="s">
        <v>17</v>
      </c>
      <c r="H3164" t="s">
        <v>16</v>
      </c>
      <c r="I3164">
        <v>0</v>
      </c>
      <c r="J3164" t="s">
        <v>17</v>
      </c>
      <c r="K3164">
        <v>0</v>
      </c>
      <c r="L3164">
        <v>0</v>
      </c>
      <c r="M3164">
        <v>60</v>
      </c>
      <c r="N3164">
        <v>20</v>
      </c>
      <c r="O3164">
        <v>20</v>
      </c>
      <c r="P3164">
        <v>8</v>
      </c>
      <c r="Q3164">
        <v>4</v>
      </c>
      <c r="R3164">
        <v>50</v>
      </c>
      <c r="S3164">
        <v>48</v>
      </c>
      <c r="T3164" t="s">
        <v>16</v>
      </c>
      <c r="U3164" t="s">
        <v>16</v>
      </c>
    </row>
    <row r="3165" spans="1:21" x14ac:dyDescent="0.45">
      <c r="A3165" t="s">
        <v>2282</v>
      </c>
      <c r="B3165" t="s">
        <v>256</v>
      </c>
      <c r="C3165" t="s">
        <v>2283</v>
      </c>
      <c r="D3165" t="s">
        <v>2284</v>
      </c>
      <c r="E3165">
        <v>1998</v>
      </c>
      <c r="F3165">
        <v>1998</v>
      </c>
      <c r="G3165" t="s">
        <v>17</v>
      </c>
      <c r="H3165">
        <v>3.5</v>
      </c>
      <c r="I3165">
        <v>196</v>
      </c>
      <c r="J3165" t="s">
        <v>17</v>
      </c>
      <c r="K3165">
        <v>0</v>
      </c>
      <c r="L3165">
        <v>0</v>
      </c>
      <c r="M3165">
        <v>60</v>
      </c>
      <c r="N3165">
        <v>15</v>
      </c>
      <c r="O3165">
        <v>15</v>
      </c>
      <c r="P3165">
        <v>8</v>
      </c>
      <c r="Q3165">
        <v>4</v>
      </c>
      <c r="R3165">
        <v>50</v>
      </c>
      <c r="S3165">
        <v>98</v>
      </c>
      <c r="T3165" t="s">
        <v>16</v>
      </c>
      <c r="U3165" t="s">
        <v>16</v>
      </c>
    </row>
    <row r="3166" spans="1:21" x14ac:dyDescent="0.45">
      <c r="A3166" t="s">
        <v>2282</v>
      </c>
      <c r="B3166" t="s">
        <v>256</v>
      </c>
      <c r="C3166" t="s">
        <v>2283</v>
      </c>
      <c r="D3166" t="s">
        <v>2284</v>
      </c>
      <c r="E3166">
        <v>1998</v>
      </c>
      <c r="F3166">
        <v>1998</v>
      </c>
      <c r="G3166" t="s">
        <v>17</v>
      </c>
      <c r="H3166">
        <v>3.5</v>
      </c>
      <c r="I3166">
        <v>196</v>
      </c>
      <c r="J3166" t="s">
        <v>17</v>
      </c>
      <c r="K3166">
        <v>0</v>
      </c>
      <c r="L3166">
        <v>0</v>
      </c>
      <c r="M3166">
        <v>60</v>
      </c>
      <c r="N3166">
        <v>20</v>
      </c>
      <c r="O3166">
        <v>20</v>
      </c>
      <c r="P3166">
        <v>8</v>
      </c>
      <c r="Q3166">
        <v>4</v>
      </c>
      <c r="R3166">
        <v>50</v>
      </c>
      <c r="S3166">
        <v>95</v>
      </c>
      <c r="T3166" t="s">
        <v>16</v>
      </c>
      <c r="U3166" t="s">
        <v>16</v>
      </c>
    </row>
    <row r="3167" spans="1:21" x14ac:dyDescent="0.45">
      <c r="A3167" t="s">
        <v>2285</v>
      </c>
      <c r="B3167" t="s">
        <v>2286</v>
      </c>
      <c r="C3167" t="s">
        <v>2287</v>
      </c>
      <c r="D3167" t="s">
        <v>2288</v>
      </c>
      <c r="E3167">
        <v>1989</v>
      </c>
      <c r="F3167">
        <v>1989</v>
      </c>
      <c r="G3167" t="s">
        <v>15</v>
      </c>
      <c r="H3167" t="s">
        <v>16</v>
      </c>
      <c r="I3167">
        <v>0</v>
      </c>
      <c r="J3167" t="s">
        <v>17</v>
      </c>
      <c r="K3167">
        <v>0</v>
      </c>
      <c r="L3167">
        <v>0</v>
      </c>
      <c r="M3167">
        <v>70</v>
      </c>
      <c r="N3167">
        <v>19</v>
      </c>
      <c r="O3167">
        <v>9</v>
      </c>
      <c r="P3167">
        <v>0</v>
      </c>
      <c r="Q3167">
        <v>3</v>
      </c>
      <c r="R3167">
        <v>15</v>
      </c>
      <c r="S3167">
        <v>44</v>
      </c>
      <c r="T3167" t="s">
        <v>16</v>
      </c>
      <c r="U3167" t="s">
        <v>16</v>
      </c>
    </row>
    <row r="3168" spans="1:21" x14ac:dyDescent="0.45">
      <c r="A3168" t="s">
        <v>2285</v>
      </c>
      <c r="B3168" t="s">
        <v>2286</v>
      </c>
      <c r="C3168" t="s">
        <v>2287</v>
      </c>
      <c r="D3168" t="s">
        <v>2288</v>
      </c>
      <c r="E3168">
        <v>1989</v>
      </c>
      <c r="F3168">
        <v>1989</v>
      </c>
      <c r="G3168" t="s">
        <v>15</v>
      </c>
      <c r="H3168" t="s">
        <v>16</v>
      </c>
      <c r="I3168">
        <v>0</v>
      </c>
      <c r="J3168" t="s">
        <v>17</v>
      </c>
      <c r="K3168">
        <v>0</v>
      </c>
      <c r="L3168">
        <v>0</v>
      </c>
      <c r="M3168">
        <v>70</v>
      </c>
      <c r="N3168">
        <v>16.5</v>
      </c>
      <c r="O3168">
        <v>16.5</v>
      </c>
      <c r="P3168">
        <v>0</v>
      </c>
      <c r="Q3168">
        <v>3</v>
      </c>
      <c r="R3168">
        <v>15</v>
      </c>
      <c r="S3168">
        <v>10</v>
      </c>
      <c r="T3168" t="s">
        <v>16</v>
      </c>
      <c r="U3168" t="s">
        <v>16</v>
      </c>
    </row>
    <row r="3169" spans="1:21" x14ac:dyDescent="0.45">
      <c r="A3169" t="s">
        <v>2285</v>
      </c>
      <c r="B3169" t="s">
        <v>2286</v>
      </c>
      <c r="C3169" t="s">
        <v>2287</v>
      </c>
      <c r="D3169" t="s">
        <v>2288</v>
      </c>
      <c r="E3169">
        <v>1989</v>
      </c>
      <c r="F3169">
        <v>1989</v>
      </c>
      <c r="G3169" t="s">
        <v>15</v>
      </c>
      <c r="H3169">
        <v>4</v>
      </c>
      <c r="I3169">
        <v>60</v>
      </c>
      <c r="J3169" t="s">
        <v>17</v>
      </c>
      <c r="K3169">
        <v>0</v>
      </c>
      <c r="L3169">
        <v>0</v>
      </c>
      <c r="M3169">
        <v>70</v>
      </c>
      <c r="N3169">
        <v>19</v>
      </c>
      <c r="O3169">
        <v>9</v>
      </c>
      <c r="P3169">
        <v>16</v>
      </c>
      <c r="Q3169">
        <v>3</v>
      </c>
      <c r="R3169">
        <v>15</v>
      </c>
      <c r="S3169">
        <v>70</v>
      </c>
      <c r="T3169" t="s">
        <v>16</v>
      </c>
      <c r="U3169" t="s">
        <v>16</v>
      </c>
    </row>
    <row r="3170" spans="1:21" x14ac:dyDescent="0.45">
      <c r="A3170" t="s">
        <v>2285</v>
      </c>
      <c r="B3170" t="s">
        <v>2286</v>
      </c>
      <c r="C3170" t="s">
        <v>2287</v>
      </c>
      <c r="D3170" t="s">
        <v>2288</v>
      </c>
      <c r="E3170">
        <v>1989</v>
      </c>
      <c r="F3170">
        <v>1989</v>
      </c>
      <c r="G3170" t="s">
        <v>15</v>
      </c>
      <c r="H3170" t="s">
        <v>16</v>
      </c>
      <c r="I3170">
        <v>0</v>
      </c>
      <c r="J3170" t="s">
        <v>17</v>
      </c>
      <c r="K3170">
        <v>0</v>
      </c>
      <c r="L3170">
        <v>0</v>
      </c>
      <c r="M3170">
        <v>70</v>
      </c>
      <c r="N3170">
        <v>19</v>
      </c>
      <c r="O3170">
        <v>9</v>
      </c>
      <c r="P3170">
        <v>16</v>
      </c>
      <c r="Q3170">
        <v>3</v>
      </c>
      <c r="R3170">
        <v>15</v>
      </c>
      <c r="S3170">
        <v>4</v>
      </c>
      <c r="T3170" t="s">
        <v>16</v>
      </c>
      <c r="U3170" t="s">
        <v>16</v>
      </c>
    </row>
    <row r="3171" spans="1:21" x14ac:dyDescent="0.45">
      <c r="A3171" t="s">
        <v>2289</v>
      </c>
      <c r="B3171" t="s">
        <v>59</v>
      </c>
      <c r="C3171" t="s">
        <v>2290</v>
      </c>
      <c r="D3171" t="s">
        <v>2291</v>
      </c>
      <c r="E3171">
        <v>1998</v>
      </c>
      <c r="F3171">
        <v>1998</v>
      </c>
      <c r="G3171" t="s">
        <v>15</v>
      </c>
      <c r="H3171" t="s">
        <v>16</v>
      </c>
      <c r="I3171">
        <v>0</v>
      </c>
      <c r="J3171" t="s">
        <v>17</v>
      </c>
      <c r="K3171">
        <v>0</v>
      </c>
      <c r="L3171">
        <v>0</v>
      </c>
      <c r="M3171">
        <v>14</v>
      </c>
      <c r="N3171">
        <v>15</v>
      </c>
      <c r="O3171">
        <v>15</v>
      </c>
      <c r="P3171">
        <v>0</v>
      </c>
      <c r="Q3171">
        <v>5</v>
      </c>
      <c r="R3171">
        <v>20</v>
      </c>
      <c r="S3171">
        <v>83</v>
      </c>
      <c r="T3171" t="s">
        <v>16</v>
      </c>
      <c r="U3171" t="s">
        <v>16</v>
      </c>
    </row>
    <row r="3172" spans="1:21" x14ac:dyDescent="0.45">
      <c r="A3172" t="s">
        <v>2292</v>
      </c>
      <c r="B3172" t="s">
        <v>1791</v>
      </c>
      <c r="C3172" t="s">
        <v>2293</v>
      </c>
      <c r="D3172" t="s">
        <v>2296</v>
      </c>
      <c r="E3172">
        <v>1998</v>
      </c>
      <c r="F3172">
        <v>1998</v>
      </c>
      <c r="G3172" t="s">
        <v>15</v>
      </c>
      <c r="H3172">
        <v>5</v>
      </c>
      <c r="I3172">
        <v>14</v>
      </c>
      <c r="J3172" t="s">
        <v>17</v>
      </c>
      <c r="K3172">
        <v>0</v>
      </c>
      <c r="L3172">
        <v>0</v>
      </c>
      <c r="M3172">
        <v>14</v>
      </c>
      <c r="N3172">
        <v>20</v>
      </c>
      <c r="O3172">
        <v>20</v>
      </c>
      <c r="P3172">
        <v>0</v>
      </c>
      <c r="Q3172">
        <v>3</v>
      </c>
      <c r="R3172">
        <v>20</v>
      </c>
      <c r="S3172">
        <v>33</v>
      </c>
      <c r="T3172" t="s">
        <v>16</v>
      </c>
      <c r="U3172" t="s">
        <v>16</v>
      </c>
    </row>
    <row r="3173" spans="1:21" x14ac:dyDescent="0.45">
      <c r="A3173" t="s">
        <v>2292</v>
      </c>
      <c r="B3173" t="s">
        <v>1791</v>
      </c>
      <c r="C3173" t="s">
        <v>2293</v>
      </c>
      <c r="D3173" t="s">
        <v>2296</v>
      </c>
      <c r="E3173">
        <v>1998</v>
      </c>
      <c r="F3173">
        <v>1998</v>
      </c>
      <c r="G3173" t="s">
        <v>15</v>
      </c>
      <c r="H3173">
        <v>2</v>
      </c>
      <c r="I3173">
        <v>28</v>
      </c>
      <c r="J3173" t="s">
        <v>17</v>
      </c>
      <c r="K3173">
        <v>0</v>
      </c>
      <c r="L3173">
        <v>0</v>
      </c>
      <c r="M3173">
        <v>14</v>
      </c>
      <c r="N3173">
        <v>20</v>
      </c>
      <c r="O3173">
        <v>20</v>
      </c>
      <c r="P3173">
        <v>0</v>
      </c>
      <c r="Q3173">
        <v>3</v>
      </c>
      <c r="R3173">
        <v>20</v>
      </c>
      <c r="S3173">
        <v>82</v>
      </c>
      <c r="T3173" t="s">
        <v>16</v>
      </c>
      <c r="U3173" t="s">
        <v>16</v>
      </c>
    </row>
    <row r="3174" spans="1:21" x14ac:dyDescent="0.45">
      <c r="A3174" t="s">
        <v>2292</v>
      </c>
      <c r="B3174" t="s">
        <v>1791</v>
      </c>
      <c r="C3174" t="s">
        <v>2294</v>
      </c>
      <c r="D3174" t="s">
        <v>2297</v>
      </c>
      <c r="E3174">
        <v>1998</v>
      </c>
      <c r="F3174">
        <v>1998</v>
      </c>
      <c r="G3174" t="s">
        <v>15</v>
      </c>
      <c r="H3174">
        <v>5</v>
      </c>
      <c r="I3174">
        <v>14</v>
      </c>
      <c r="J3174" t="s">
        <v>17</v>
      </c>
      <c r="K3174">
        <v>0</v>
      </c>
      <c r="L3174">
        <v>0</v>
      </c>
      <c r="M3174">
        <v>14</v>
      </c>
      <c r="N3174">
        <v>20</v>
      </c>
      <c r="O3174">
        <v>20</v>
      </c>
      <c r="P3174">
        <v>0</v>
      </c>
      <c r="Q3174">
        <v>3</v>
      </c>
      <c r="R3174">
        <v>20</v>
      </c>
      <c r="S3174">
        <v>18</v>
      </c>
      <c r="T3174" t="s">
        <v>16</v>
      </c>
      <c r="U3174" t="s">
        <v>16</v>
      </c>
    </row>
    <row r="3175" spans="1:21" x14ac:dyDescent="0.45">
      <c r="A3175" t="s">
        <v>2292</v>
      </c>
      <c r="B3175" t="s">
        <v>1791</v>
      </c>
      <c r="C3175" t="s">
        <v>2294</v>
      </c>
      <c r="D3175" t="s">
        <v>2297</v>
      </c>
      <c r="E3175">
        <v>1998</v>
      </c>
      <c r="F3175">
        <v>1998</v>
      </c>
      <c r="G3175" t="s">
        <v>15</v>
      </c>
      <c r="H3175">
        <v>2</v>
      </c>
      <c r="I3175">
        <v>28</v>
      </c>
      <c r="J3175" t="s">
        <v>17</v>
      </c>
      <c r="K3175">
        <v>0</v>
      </c>
      <c r="L3175">
        <v>0</v>
      </c>
      <c r="M3175">
        <v>14</v>
      </c>
      <c r="N3175">
        <v>20</v>
      </c>
      <c r="O3175">
        <v>20</v>
      </c>
      <c r="P3175">
        <v>0</v>
      </c>
      <c r="Q3175">
        <v>3</v>
      </c>
      <c r="R3175">
        <v>20</v>
      </c>
      <c r="S3175">
        <v>83</v>
      </c>
      <c r="T3175" t="s">
        <v>16</v>
      </c>
      <c r="U3175" t="s">
        <v>16</v>
      </c>
    </row>
    <row r="3176" spans="1:21" x14ac:dyDescent="0.45">
      <c r="A3176" t="s">
        <v>2292</v>
      </c>
      <c r="B3176" t="s">
        <v>1791</v>
      </c>
      <c r="C3176" t="s">
        <v>2295</v>
      </c>
      <c r="D3176" t="s">
        <v>2298</v>
      </c>
      <c r="E3176">
        <v>1998</v>
      </c>
      <c r="F3176">
        <v>1998</v>
      </c>
      <c r="G3176" t="s">
        <v>15</v>
      </c>
      <c r="H3176">
        <v>5</v>
      </c>
      <c r="I3176">
        <v>14</v>
      </c>
      <c r="J3176" t="s">
        <v>17</v>
      </c>
      <c r="K3176">
        <v>0</v>
      </c>
      <c r="L3176">
        <v>0</v>
      </c>
      <c r="M3176">
        <v>14</v>
      </c>
      <c r="N3176">
        <v>20</v>
      </c>
      <c r="O3176">
        <v>20</v>
      </c>
      <c r="P3176">
        <v>0</v>
      </c>
      <c r="Q3176">
        <v>3</v>
      </c>
      <c r="R3176">
        <v>20</v>
      </c>
      <c r="S3176">
        <v>47</v>
      </c>
      <c r="T3176" t="s">
        <v>16</v>
      </c>
      <c r="U3176" t="s">
        <v>16</v>
      </c>
    </row>
    <row r="3177" spans="1:21" x14ac:dyDescent="0.45">
      <c r="A3177" t="s">
        <v>2292</v>
      </c>
      <c r="B3177" t="s">
        <v>1791</v>
      </c>
      <c r="C3177" t="s">
        <v>2295</v>
      </c>
      <c r="D3177" t="s">
        <v>2298</v>
      </c>
      <c r="E3177">
        <v>1998</v>
      </c>
      <c r="F3177">
        <v>1998</v>
      </c>
      <c r="G3177" t="s">
        <v>15</v>
      </c>
      <c r="H3177">
        <v>2</v>
      </c>
      <c r="I3177">
        <v>28</v>
      </c>
      <c r="J3177" t="s">
        <v>17</v>
      </c>
      <c r="K3177">
        <v>0</v>
      </c>
      <c r="L3177">
        <v>0</v>
      </c>
      <c r="M3177">
        <v>14</v>
      </c>
      <c r="N3177">
        <v>20</v>
      </c>
      <c r="O3177">
        <v>20</v>
      </c>
      <c r="P3177">
        <v>0</v>
      </c>
      <c r="Q3177">
        <v>3</v>
      </c>
      <c r="R3177">
        <v>20</v>
      </c>
      <c r="S3177">
        <v>73</v>
      </c>
      <c r="T3177" t="s">
        <v>16</v>
      </c>
      <c r="U3177" t="s">
        <v>16</v>
      </c>
    </row>
    <row r="3178" spans="1:21" x14ac:dyDescent="0.45">
      <c r="A3178" t="s">
        <v>2299</v>
      </c>
      <c r="B3178" t="s">
        <v>384</v>
      </c>
      <c r="C3178" t="s">
        <v>2300</v>
      </c>
      <c r="D3178" t="s">
        <v>2301</v>
      </c>
      <c r="E3178">
        <v>1997</v>
      </c>
      <c r="F3178">
        <v>1997</v>
      </c>
      <c r="G3178" t="s">
        <v>15</v>
      </c>
      <c r="H3178" t="s">
        <v>16</v>
      </c>
      <c r="I3178">
        <v>0</v>
      </c>
      <c r="J3178" t="s">
        <v>17</v>
      </c>
      <c r="K3178">
        <v>0</v>
      </c>
      <c r="L3178">
        <v>0</v>
      </c>
      <c r="M3178">
        <v>28</v>
      </c>
      <c r="N3178">
        <v>25</v>
      </c>
      <c r="O3178">
        <v>15</v>
      </c>
      <c r="P3178">
        <v>16</v>
      </c>
      <c r="Q3178">
        <v>4</v>
      </c>
      <c r="R3178">
        <v>25</v>
      </c>
      <c r="S3178">
        <v>97</v>
      </c>
      <c r="T3178" t="s">
        <v>16</v>
      </c>
      <c r="U3178" t="s">
        <v>16</v>
      </c>
    </row>
    <row r="3179" spans="1:21" x14ac:dyDescent="0.45">
      <c r="A3179" t="s">
        <v>2299</v>
      </c>
      <c r="B3179" t="s">
        <v>66</v>
      </c>
      <c r="C3179" t="s">
        <v>2300</v>
      </c>
      <c r="D3179" t="s">
        <v>2301</v>
      </c>
      <c r="E3179">
        <v>1997</v>
      </c>
      <c r="F3179">
        <v>1997</v>
      </c>
      <c r="G3179" t="s">
        <v>15</v>
      </c>
      <c r="H3179" t="s">
        <v>16</v>
      </c>
      <c r="I3179">
        <v>0</v>
      </c>
      <c r="J3179" t="s">
        <v>17</v>
      </c>
      <c r="K3179">
        <v>0</v>
      </c>
      <c r="L3179">
        <v>0</v>
      </c>
      <c r="M3179">
        <v>28</v>
      </c>
      <c r="N3179">
        <v>25</v>
      </c>
      <c r="O3179">
        <v>15</v>
      </c>
      <c r="P3179">
        <v>16</v>
      </c>
      <c r="Q3179">
        <v>4</v>
      </c>
      <c r="R3179">
        <v>25</v>
      </c>
      <c r="S3179">
        <v>100</v>
      </c>
      <c r="T3179" t="s">
        <v>16</v>
      </c>
      <c r="U3179" t="s">
        <v>16</v>
      </c>
    </row>
    <row r="3180" spans="1:21" x14ac:dyDescent="0.45">
      <c r="A3180" t="s">
        <v>2302</v>
      </c>
      <c r="B3180" t="s">
        <v>267</v>
      </c>
      <c r="C3180" t="s">
        <v>2303</v>
      </c>
      <c r="D3180" t="s">
        <v>2304</v>
      </c>
      <c r="E3180">
        <v>1997</v>
      </c>
      <c r="F3180">
        <v>1997</v>
      </c>
      <c r="G3180" t="s">
        <v>15</v>
      </c>
      <c r="H3180" t="s">
        <v>16</v>
      </c>
      <c r="I3180">
        <v>0</v>
      </c>
      <c r="J3180" t="s">
        <v>17</v>
      </c>
      <c r="K3180">
        <v>0</v>
      </c>
      <c r="L3180">
        <v>0</v>
      </c>
      <c r="M3180">
        <v>21</v>
      </c>
      <c r="N3180">
        <v>10</v>
      </c>
      <c r="O3180">
        <v>10</v>
      </c>
      <c r="P3180">
        <v>24</v>
      </c>
      <c r="Q3180">
        <v>3</v>
      </c>
      <c r="R3180">
        <v>50</v>
      </c>
      <c r="S3180">
        <v>99</v>
      </c>
      <c r="T3180" t="s">
        <v>16</v>
      </c>
      <c r="U3180" t="s">
        <v>16</v>
      </c>
    </row>
    <row r="3181" spans="1:21" x14ac:dyDescent="0.45">
      <c r="A3181" t="s">
        <v>2302</v>
      </c>
      <c r="B3181" t="s">
        <v>267</v>
      </c>
      <c r="C3181" t="s">
        <v>2303</v>
      </c>
      <c r="D3181" t="s">
        <v>2304</v>
      </c>
      <c r="E3181">
        <v>1997</v>
      </c>
      <c r="F3181">
        <v>1997</v>
      </c>
      <c r="G3181" t="s">
        <v>15</v>
      </c>
      <c r="H3181" t="s">
        <v>16</v>
      </c>
      <c r="I3181">
        <v>0</v>
      </c>
      <c r="J3181" t="s">
        <v>17</v>
      </c>
      <c r="K3181">
        <v>0</v>
      </c>
      <c r="L3181">
        <v>0</v>
      </c>
      <c r="M3181">
        <v>21</v>
      </c>
      <c r="N3181">
        <v>14</v>
      </c>
      <c r="O3181">
        <v>14</v>
      </c>
      <c r="P3181">
        <v>24</v>
      </c>
      <c r="Q3181">
        <v>3</v>
      </c>
      <c r="R3181">
        <v>50</v>
      </c>
      <c r="S3181">
        <v>99</v>
      </c>
      <c r="T3181" t="s">
        <v>16</v>
      </c>
      <c r="U3181" t="s">
        <v>16</v>
      </c>
    </row>
    <row r="3182" spans="1:21" x14ac:dyDescent="0.45">
      <c r="A3182" t="s">
        <v>2302</v>
      </c>
      <c r="B3182" t="s">
        <v>267</v>
      </c>
      <c r="C3182" t="s">
        <v>2303</v>
      </c>
      <c r="D3182" t="s">
        <v>2304</v>
      </c>
      <c r="E3182">
        <v>1997</v>
      </c>
      <c r="F3182">
        <v>1997</v>
      </c>
      <c r="G3182" t="s">
        <v>15</v>
      </c>
      <c r="H3182" t="s">
        <v>16</v>
      </c>
      <c r="I3182">
        <v>0</v>
      </c>
      <c r="J3182" t="s">
        <v>17</v>
      </c>
      <c r="K3182">
        <v>0</v>
      </c>
      <c r="L3182">
        <v>0</v>
      </c>
      <c r="M3182">
        <v>21</v>
      </c>
      <c r="N3182">
        <v>18</v>
      </c>
      <c r="O3182">
        <v>18</v>
      </c>
      <c r="P3182">
        <v>24</v>
      </c>
      <c r="Q3182">
        <v>3</v>
      </c>
      <c r="R3182">
        <v>50</v>
      </c>
      <c r="S3182">
        <v>99</v>
      </c>
      <c r="T3182" t="s">
        <v>16</v>
      </c>
      <c r="U3182" t="s">
        <v>16</v>
      </c>
    </row>
    <row r="3183" spans="1:21" x14ac:dyDescent="0.45">
      <c r="A3183" t="s">
        <v>2302</v>
      </c>
      <c r="B3183" t="s">
        <v>267</v>
      </c>
      <c r="C3183" t="s">
        <v>2303</v>
      </c>
      <c r="D3183" t="s">
        <v>2304</v>
      </c>
      <c r="E3183">
        <v>1997</v>
      </c>
      <c r="F3183">
        <v>1997</v>
      </c>
      <c r="G3183" t="s">
        <v>15</v>
      </c>
      <c r="H3183" t="s">
        <v>16</v>
      </c>
      <c r="I3183">
        <v>0</v>
      </c>
      <c r="J3183" t="s">
        <v>17</v>
      </c>
      <c r="K3183">
        <v>0</v>
      </c>
      <c r="L3183">
        <v>0</v>
      </c>
      <c r="M3183">
        <v>21</v>
      </c>
      <c r="N3183">
        <v>22</v>
      </c>
      <c r="O3183">
        <v>22</v>
      </c>
      <c r="P3183">
        <v>24</v>
      </c>
      <c r="Q3183">
        <v>3</v>
      </c>
      <c r="R3183">
        <v>50</v>
      </c>
      <c r="S3183">
        <v>100</v>
      </c>
      <c r="T3183" t="s">
        <v>16</v>
      </c>
      <c r="U3183" t="s">
        <v>16</v>
      </c>
    </row>
    <row r="3184" spans="1:21" x14ac:dyDescent="0.45">
      <c r="A3184" t="s">
        <v>2302</v>
      </c>
      <c r="B3184" t="s">
        <v>267</v>
      </c>
      <c r="C3184" t="s">
        <v>2303</v>
      </c>
      <c r="D3184" t="s">
        <v>2304</v>
      </c>
      <c r="E3184">
        <v>1997</v>
      </c>
      <c r="F3184">
        <v>1997</v>
      </c>
      <c r="G3184" t="s">
        <v>15</v>
      </c>
      <c r="H3184" t="s">
        <v>16</v>
      </c>
      <c r="I3184">
        <v>0</v>
      </c>
      <c r="J3184" t="s">
        <v>17</v>
      </c>
      <c r="K3184">
        <v>0</v>
      </c>
      <c r="L3184">
        <v>0</v>
      </c>
      <c r="M3184">
        <v>21</v>
      </c>
      <c r="N3184">
        <v>10</v>
      </c>
      <c r="O3184">
        <v>10</v>
      </c>
      <c r="P3184">
        <v>0</v>
      </c>
      <c r="Q3184">
        <v>3</v>
      </c>
      <c r="R3184">
        <v>50</v>
      </c>
      <c r="S3184">
        <v>1</v>
      </c>
      <c r="T3184" t="s">
        <v>16</v>
      </c>
      <c r="U3184" t="s">
        <v>16</v>
      </c>
    </row>
    <row r="3185" spans="1:21" x14ac:dyDescent="0.45">
      <c r="A3185" t="s">
        <v>2302</v>
      </c>
      <c r="B3185" t="s">
        <v>267</v>
      </c>
      <c r="C3185" t="s">
        <v>2303</v>
      </c>
      <c r="D3185" t="s">
        <v>2304</v>
      </c>
      <c r="E3185">
        <v>1997</v>
      </c>
      <c r="F3185">
        <v>1997</v>
      </c>
      <c r="G3185" t="s">
        <v>15</v>
      </c>
      <c r="H3185" t="s">
        <v>16</v>
      </c>
      <c r="I3185">
        <v>0</v>
      </c>
      <c r="J3185" t="s">
        <v>17</v>
      </c>
      <c r="K3185">
        <v>0</v>
      </c>
      <c r="L3185">
        <v>0</v>
      </c>
      <c r="M3185">
        <v>21</v>
      </c>
      <c r="N3185">
        <v>14</v>
      </c>
      <c r="O3185">
        <v>14</v>
      </c>
      <c r="P3185">
        <v>0</v>
      </c>
      <c r="Q3185">
        <v>3</v>
      </c>
      <c r="R3185">
        <v>50</v>
      </c>
      <c r="S3185">
        <v>25</v>
      </c>
      <c r="T3185" t="s">
        <v>16</v>
      </c>
      <c r="U3185" t="s">
        <v>16</v>
      </c>
    </row>
    <row r="3186" spans="1:21" x14ac:dyDescent="0.45">
      <c r="A3186" t="s">
        <v>2302</v>
      </c>
      <c r="B3186" t="s">
        <v>267</v>
      </c>
      <c r="C3186" t="s">
        <v>2303</v>
      </c>
      <c r="D3186" t="s">
        <v>2304</v>
      </c>
      <c r="E3186">
        <v>1997</v>
      </c>
      <c r="F3186">
        <v>1997</v>
      </c>
      <c r="G3186" t="s">
        <v>15</v>
      </c>
      <c r="H3186" t="s">
        <v>16</v>
      </c>
      <c r="I3186">
        <v>0</v>
      </c>
      <c r="J3186" t="s">
        <v>17</v>
      </c>
      <c r="K3186">
        <v>0</v>
      </c>
      <c r="L3186">
        <v>0</v>
      </c>
      <c r="M3186">
        <v>21</v>
      </c>
      <c r="N3186">
        <v>18</v>
      </c>
      <c r="O3186">
        <v>18</v>
      </c>
      <c r="P3186">
        <v>0</v>
      </c>
      <c r="Q3186">
        <v>3</v>
      </c>
      <c r="R3186">
        <v>50</v>
      </c>
      <c r="S3186">
        <v>55</v>
      </c>
      <c r="T3186" t="s">
        <v>16</v>
      </c>
      <c r="U3186" t="s">
        <v>16</v>
      </c>
    </row>
    <row r="3187" spans="1:21" x14ac:dyDescent="0.45">
      <c r="A3187" t="s">
        <v>2302</v>
      </c>
      <c r="B3187" t="s">
        <v>267</v>
      </c>
      <c r="C3187" t="s">
        <v>2303</v>
      </c>
      <c r="D3187" t="s">
        <v>2304</v>
      </c>
      <c r="E3187">
        <v>1997</v>
      </c>
      <c r="F3187">
        <v>1997</v>
      </c>
      <c r="G3187" t="s">
        <v>15</v>
      </c>
      <c r="H3187" t="s">
        <v>16</v>
      </c>
      <c r="I3187">
        <v>0</v>
      </c>
      <c r="J3187" t="s">
        <v>17</v>
      </c>
      <c r="K3187">
        <v>0</v>
      </c>
      <c r="L3187">
        <v>0</v>
      </c>
      <c r="M3187">
        <v>21</v>
      </c>
      <c r="N3187">
        <v>22</v>
      </c>
      <c r="O3187">
        <v>22</v>
      </c>
      <c r="P3187">
        <v>0</v>
      </c>
      <c r="Q3187">
        <v>3</v>
      </c>
      <c r="R3187">
        <v>50</v>
      </c>
      <c r="S3187">
        <v>60</v>
      </c>
      <c r="T3187" t="s">
        <v>16</v>
      </c>
      <c r="U3187" t="s">
        <v>16</v>
      </c>
    </row>
    <row r="3188" spans="1:21" x14ac:dyDescent="0.45">
      <c r="A3188" t="s">
        <v>2305</v>
      </c>
      <c r="C3188" t="s">
        <v>2306</v>
      </c>
      <c r="D3188" t="s">
        <v>2307</v>
      </c>
      <c r="E3188">
        <v>1997</v>
      </c>
      <c r="F3188">
        <v>1997</v>
      </c>
      <c r="G3188" t="s">
        <v>15</v>
      </c>
      <c r="H3188" t="s">
        <v>16</v>
      </c>
      <c r="I3188">
        <v>0</v>
      </c>
      <c r="J3188" t="s">
        <v>17</v>
      </c>
      <c r="K3188">
        <v>0</v>
      </c>
      <c r="L3188">
        <v>0</v>
      </c>
      <c r="M3188" t="s">
        <v>16</v>
      </c>
      <c r="N3188">
        <v>25</v>
      </c>
      <c r="O3188">
        <v>15</v>
      </c>
      <c r="P3188">
        <v>12</v>
      </c>
      <c r="Q3188">
        <v>4</v>
      </c>
      <c r="R3188">
        <v>60</v>
      </c>
      <c r="S3188">
        <v>57</v>
      </c>
      <c r="T3188" t="s">
        <v>16</v>
      </c>
      <c r="U3188" t="s">
        <v>16</v>
      </c>
    </row>
    <row r="3189" spans="1:21" x14ac:dyDescent="0.45">
      <c r="A3189" t="s">
        <v>2305</v>
      </c>
      <c r="C3189" t="s">
        <v>2306</v>
      </c>
      <c r="D3189" t="s">
        <v>2307</v>
      </c>
      <c r="E3189">
        <v>1997</v>
      </c>
      <c r="F3189">
        <v>1997</v>
      </c>
      <c r="G3189" t="s">
        <v>15</v>
      </c>
      <c r="H3189" t="s">
        <v>16</v>
      </c>
      <c r="I3189">
        <v>0</v>
      </c>
      <c r="J3189" t="s">
        <v>17</v>
      </c>
      <c r="K3189">
        <v>0</v>
      </c>
      <c r="L3189">
        <v>0</v>
      </c>
      <c r="M3189" t="s">
        <v>16</v>
      </c>
      <c r="N3189">
        <v>20</v>
      </c>
      <c r="O3189">
        <v>10</v>
      </c>
      <c r="P3189">
        <v>12</v>
      </c>
      <c r="Q3189">
        <v>4</v>
      </c>
      <c r="R3189">
        <v>60</v>
      </c>
      <c r="S3189">
        <v>47</v>
      </c>
      <c r="T3189" t="s">
        <v>16</v>
      </c>
      <c r="U3189" t="s">
        <v>16</v>
      </c>
    </row>
    <row r="3190" spans="1:21" x14ac:dyDescent="0.45">
      <c r="A3190" t="s">
        <v>2305</v>
      </c>
      <c r="C3190" t="s">
        <v>2306</v>
      </c>
      <c r="D3190" t="s">
        <v>2307</v>
      </c>
      <c r="E3190">
        <v>1997</v>
      </c>
      <c r="F3190">
        <v>1997</v>
      </c>
      <c r="G3190" t="s">
        <v>15</v>
      </c>
      <c r="H3190" t="s">
        <v>16</v>
      </c>
      <c r="I3190">
        <v>0</v>
      </c>
      <c r="J3190" t="s">
        <v>17</v>
      </c>
      <c r="K3190">
        <v>0</v>
      </c>
      <c r="L3190">
        <v>0</v>
      </c>
      <c r="M3190" t="s">
        <v>16</v>
      </c>
      <c r="N3190">
        <v>15</v>
      </c>
      <c r="O3190">
        <v>7.5</v>
      </c>
      <c r="P3190">
        <v>12</v>
      </c>
      <c r="Q3190">
        <v>4</v>
      </c>
      <c r="R3190">
        <v>60</v>
      </c>
      <c r="S3190">
        <v>25</v>
      </c>
      <c r="T3190" t="s">
        <v>16</v>
      </c>
      <c r="U3190" t="s">
        <v>16</v>
      </c>
    </row>
    <row r="3191" spans="1:21" x14ac:dyDescent="0.45">
      <c r="A3191" t="s">
        <v>2305</v>
      </c>
      <c r="C3191" t="s">
        <v>2306</v>
      </c>
      <c r="D3191" t="s">
        <v>2307</v>
      </c>
      <c r="E3191">
        <v>1997</v>
      </c>
      <c r="F3191">
        <v>1997</v>
      </c>
      <c r="G3191" t="s">
        <v>15</v>
      </c>
      <c r="H3191" t="s">
        <v>16</v>
      </c>
      <c r="I3191">
        <v>0</v>
      </c>
      <c r="J3191" t="s">
        <v>17</v>
      </c>
      <c r="K3191">
        <v>0</v>
      </c>
      <c r="L3191">
        <v>0</v>
      </c>
      <c r="M3191" t="s">
        <v>16</v>
      </c>
      <c r="N3191">
        <v>10</v>
      </c>
      <c r="O3191">
        <v>5</v>
      </c>
      <c r="P3191">
        <v>12</v>
      </c>
      <c r="Q3191">
        <v>4</v>
      </c>
      <c r="R3191">
        <v>60</v>
      </c>
      <c r="S3191">
        <v>10</v>
      </c>
      <c r="T3191" t="s">
        <v>16</v>
      </c>
      <c r="U3191" t="s">
        <v>16</v>
      </c>
    </row>
    <row r="3192" spans="1:21" x14ac:dyDescent="0.45">
      <c r="A3192" t="s">
        <v>2308</v>
      </c>
      <c r="B3192" t="s">
        <v>84</v>
      </c>
      <c r="C3192" t="s">
        <v>2310</v>
      </c>
      <c r="D3192" t="s">
        <v>2309</v>
      </c>
      <c r="E3192">
        <v>1997</v>
      </c>
      <c r="F3192">
        <v>1997</v>
      </c>
      <c r="G3192" t="s">
        <v>15</v>
      </c>
      <c r="H3192">
        <v>4</v>
      </c>
      <c r="I3192">
        <v>7</v>
      </c>
      <c r="J3192" t="s">
        <v>17</v>
      </c>
      <c r="K3192">
        <v>0</v>
      </c>
      <c r="L3192">
        <v>0</v>
      </c>
      <c r="M3192">
        <v>28</v>
      </c>
      <c r="N3192">
        <v>17</v>
      </c>
      <c r="O3192">
        <v>17</v>
      </c>
      <c r="P3192">
        <v>24</v>
      </c>
      <c r="Q3192">
        <v>3</v>
      </c>
      <c r="R3192">
        <v>50</v>
      </c>
      <c r="S3192">
        <v>86</v>
      </c>
      <c r="T3192" t="s">
        <v>16</v>
      </c>
      <c r="U3192" t="s">
        <v>16</v>
      </c>
    </row>
    <row r="3193" spans="1:21" x14ac:dyDescent="0.45">
      <c r="A3193" t="s">
        <v>2311</v>
      </c>
      <c r="B3193" t="s">
        <v>2252</v>
      </c>
      <c r="C3193" t="s">
        <v>2312</v>
      </c>
      <c r="D3193" t="s">
        <v>2320</v>
      </c>
      <c r="E3193">
        <v>1979</v>
      </c>
      <c r="F3193">
        <v>1997</v>
      </c>
      <c r="G3193" t="s">
        <v>15</v>
      </c>
      <c r="H3193" t="s">
        <v>16</v>
      </c>
      <c r="I3193">
        <v>0</v>
      </c>
      <c r="J3193" t="s">
        <v>17</v>
      </c>
      <c r="K3193">
        <v>0</v>
      </c>
      <c r="L3193">
        <v>0</v>
      </c>
      <c r="M3193">
        <v>28</v>
      </c>
      <c r="N3193">
        <v>20</v>
      </c>
      <c r="O3193">
        <v>20</v>
      </c>
      <c r="P3193">
        <v>8</v>
      </c>
      <c r="Q3193">
        <v>4</v>
      </c>
      <c r="R3193">
        <v>100</v>
      </c>
      <c r="S3193">
        <v>79</v>
      </c>
      <c r="T3193" t="s">
        <v>16</v>
      </c>
      <c r="U3193" t="s">
        <v>16</v>
      </c>
    </row>
    <row r="3194" spans="1:21" x14ac:dyDescent="0.45">
      <c r="A3194" t="s">
        <v>2311</v>
      </c>
      <c r="B3194" t="s">
        <v>2252</v>
      </c>
      <c r="C3194" t="s">
        <v>2313</v>
      </c>
      <c r="D3194" t="s">
        <v>2321</v>
      </c>
      <c r="E3194">
        <v>1982</v>
      </c>
      <c r="F3194">
        <v>1997</v>
      </c>
      <c r="G3194" t="s">
        <v>15</v>
      </c>
      <c r="H3194" t="s">
        <v>16</v>
      </c>
      <c r="I3194">
        <v>0</v>
      </c>
      <c r="J3194" t="s">
        <v>17</v>
      </c>
      <c r="K3194">
        <v>0</v>
      </c>
      <c r="L3194">
        <v>0</v>
      </c>
      <c r="M3194">
        <v>28</v>
      </c>
      <c r="N3194">
        <v>20</v>
      </c>
      <c r="O3194">
        <v>20</v>
      </c>
      <c r="P3194">
        <v>8</v>
      </c>
      <c r="Q3194">
        <v>4</v>
      </c>
      <c r="R3194">
        <v>100</v>
      </c>
      <c r="S3194">
        <v>96</v>
      </c>
      <c r="T3194" t="s">
        <v>16</v>
      </c>
      <c r="U3194" t="s">
        <v>16</v>
      </c>
    </row>
    <row r="3195" spans="1:21" x14ac:dyDescent="0.45">
      <c r="A3195" t="s">
        <v>2311</v>
      </c>
      <c r="B3195" t="s">
        <v>2252</v>
      </c>
      <c r="C3195" t="s">
        <v>2314</v>
      </c>
      <c r="D3195" t="s">
        <v>2322</v>
      </c>
      <c r="E3195">
        <v>1982</v>
      </c>
      <c r="F3195">
        <v>1997</v>
      </c>
      <c r="G3195" t="s">
        <v>15</v>
      </c>
      <c r="H3195" t="s">
        <v>16</v>
      </c>
      <c r="I3195">
        <v>0</v>
      </c>
      <c r="J3195" t="s">
        <v>17</v>
      </c>
      <c r="K3195">
        <v>0</v>
      </c>
      <c r="L3195">
        <v>0</v>
      </c>
      <c r="M3195">
        <v>28</v>
      </c>
      <c r="N3195">
        <v>20</v>
      </c>
      <c r="O3195">
        <v>20</v>
      </c>
      <c r="P3195">
        <v>8</v>
      </c>
      <c r="Q3195">
        <v>4</v>
      </c>
      <c r="R3195">
        <v>100</v>
      </c>
      <c r="S3195">
        <v>93</v>
      </c>
      <c r="T3195" t="s">
        <v>16</v>
      </c>
      <c r="U3195" t="s">
        <v>16</v>
      </c>
    </row>
    <row r="3196" spans="1:21" x14ac:dyDescent="0.45">
      <c r="A3196" t="s">
        <v>2311</v>
      </c>
      <c r="B3196" t="s">
        <v>2252</v>
      </c>
      <c r="C3196" t="s">
        <v>2315</v>
      </c>
      <c r="D3196" t="s">
        <v>2323</v>
      </c>
      <c r="E3196">
        <v>1982</v>
      </c>
      <c r="F3196">
        <v>1997</v>
      </c>
      <c r="G3196" t="s">
        <v>15</v>
      </c>
      <c r="H3196" t="s">
        <v>16</v>
      </c>
      <c r="I3196">
        <v>0</v>
      </c>
      <c r="J3196" t="s">
        <v>17</v>
      </c>
      <c r="K3196">
        <v>0</v>
      </c>
      <c r="L3196">
        <v>0</v>
      </c>
      <c r="M3196">
        <v>28</v>
      </c>
      <c r="N3196">
        <v>20</v>
      </c>
      <c r="O3196">
        <v>20</v>
      </c>
      <c r="P3196">
        <v>8</v>
      </c>
      <c r="Q3196">
        <v>4</v>
      </c>
      <c r="R3196">
        <v>100</v>
      </c>
      <c r="S3196">
        <v>94</v>
      </c>
      <c r="T3196" t="s">
        <v>16</v>
      </c>
      <c r="U3196" t="s">
        <v>16</v>
      </c>
    </row>
    <row r="3197" spans="1:21" x14ac:dyDescent="0.45">
      <c r="A3197" t="s">
        <v>2311</v>
      </c>
      <c r="B3197" t="s">
        <v>2252</v>
      </c>
      <c r="C3197" t="s">
        <v>2316</v>
      </c>
      <c r="D3197" t="s">
        <v>2324</v>
      </c>
      <c r="E3197">
        <v>1982</v>
      </c>
      <c r="F3197">
        <v>1997</v>
      </c>
      <c r="G3197" t="s">
        <v>15</v>
      </c>
      <c r="H3197" t="s">
        <v>16</v>
      </c>
      <c r="I3197">
        <v>0</v>
      </c>
      <c r="J3197" t="s">
        <v>17</v>
      </c>
      <c r="K3197">
        <v>0</v>
      </c>
      <c r="L3197">
        <v>0</v>
      </c>
      <c r="M3197">
        <v>28</v>
      </c>
      <c r="N3197">
        <v>20</v>
      </c>
      <c r="O3197">
        <v>20</v>
      </c>
      <c r="P3197">
        <v>8</v>
      </c>
      <c r="Q3197">
        <v>4</v>
      </c>
      <c r="R3197">
        <v>100</v>
      </c>
      <c r="S3197">
        <v>94</v>
      </c>
      <c r="T3197" t="s">
        <v>16</v>
      </c>
      <c r="U3197" t="s">
        <v>16</v>
      </c>
    </row>
    <row r="3198" spans="1:21" x14ac:dyDescent="0.45">
      <c r="A3198" t="s">
        <v>2311</v>
      </c>
      <c r="B3198" t="s">
        <v>2252</v>
      </c>
      <c r="C3198" t="s">
        <v>2317</v>
      </c>
      <c r="D3198" t="s">
        <v>2254</v>
      </c>
      <c r="E3198">
        <v>1988</v>
      </c>
      <c r="F3198">
        <v>1997</v>
      </c>
      <c r="G3198" t="s">
        <v>15</v>
      </c>
      <c r="H3198" t="s">
        <v>16</v>
      </c>
      <c r="I3198">
        <v>0</v>
      </c>
      <c r="J3198" t="s">
        <v>17</v>
      </c>
      <c r="K3198">
        <v>0</v>
      </c>
      <c r="L3198">
        <v>0</v>
      </c>
      <c r="M3198">
        <v>28</v>
      </c>
      <c r="N3198">
        <v>20</v>
      </c>
      <c r="O3198">
        <v>20</v>
      </c>
      <c r="P3198">
        <v>8</v>
      </c>
      <c r="Q3198">
        <v>4</v>
      </c>
      <c r="R3198">
        <v>100</v>
      </c>
      <c r="S3198">
        <v>88</v>
      </c>
      <c r="T3198" t="s">
        <v>16</v>
      </c>
      <c r="U3198" t="s">
        <v>16</v>
      </c>
    </row>
    <row r="3199" spans="1:21" x14ac:dyDescent="0.45">
      <c r="A3199" t="s">
        <v>2311</v>
      </c>
      <c r="B3199" t="s">
        <v>2252</v>
      </c>
      <c r="C3199" t="s">
        <v>2318</v>
      </c>
      <c r="D3199" t="s">
        <v>2325</v>
      </c>
      <c r="E3199">
        <v>1982</v>
      </c>
      <c r="F3199">
        <v>1997</v>
      </c>
      <c r="G3199" t="s">
        <v>15</v>
      </c>
      <c r="H3199" t="s">
        <v>16</v>
      </c>
      <c r="I3199">
        <v>0</v>
      </c>
      <c r="J3199" t="s">
        <v>17</v>
      </c>
      <c r="K3199">
        <v>0</v>
      </c>
      <c r="L3199">
        <v>0</v>
      </c>
      <c r="M3199">
        <v>28</v>
      </c>
      <c r="N3199">
        <v>20</v>
      </c>
      <c r="O3199">
        <v>20</v>
      </c>
      <c r="P3199">
        <v>8</v>
      </c>
      <c r="Q3199">
        <v>4</v>
      </c>
      <c r="R3199">
        <v>100</v>
      </c>
      <c r="S3199">
        <v>95</v>
      </c>
      <c r="T3199" t="s">
        <v>16</v>
      </c>
      <c r="U3199" t="s">
        <v>16</v>
      </c>
    </row>
    <row r="3200" spans="1:21" x14ac:dyDescent="0.45">
      <c r="A3200" t="s">
        <v>2311</v>
      </c>
      <c r="B3200" t="s">
        <v>2252</v>
      </c>
      <c r="C3200" t="s">
        <v>2319</v>
      </c>
      <c r="D3200" t="s">
        <v>2326</v>
      </c>
      <c r="E3200">
        <v>1990</v>
      </c>
      <c r="F3200">
        <v>1997</v>
      </c>
      <c r="G3200" t="s">
        <v>15</v>
      </c>
      <c r="H3200" t="s">
        <v>16</v>
      </c>
      <c r="I3200">
        <v>0</v>
      </c>
      <c r="J3200" t="s">
        <v>17</v>
      </c>
      <c r="K3200">
        <v>0</v>
      </c>
      <c r="L3200">
        <v>0</v>
      </c>
      <c r="M3200">
        <v>28</v>
      </c>
      <c r="N3200">
        <v>20</v>
      </c>
      <c r="O3200">
        <v>20</v>
      </c>
      <c r="P3200">
        <v>8</v>
      </c>
      <c r="Q3200">
        <v>4</v>
      </c>
      <c r="R3200">
        <v>100</v>
      </c>
      <c r="S3200">
        <v>93</v>
      </c>
      <c r="T3200" t="s">
        <v>16</v>
      </c>
      <c r="U3200" t="s">
        <v>16</v>
      </c>
    </row>
    <row r="3201" spans="1:21" x14ac:dyDescent="0.45">
      <c r="A3201" t="s">
        <v>2311</v>
      </c>
      <c r="B3201" t="s">
        <v>2252</v>
      </c>
      <c r="C3201" t="s">
        <v>2312</v>
      </c>
      <c r="D3201" t="s">
        <v>2320</v>
      </c>
      <c r="E3201">
        <v>1979</v>
      </c>
      <c r="F3201">
        <v>1997</v>
      </c>
      <c r="G3201" t="s">
        <v>15</v>
      </c>
      <c r="H3201">
        <v>2</v>
      </c>
      <c r="I3201">
        <v>28</v>
      </c>
      <c r="J3201" t="s">
        <v>17</v>
      </c>
      <c r="K3201">
        <v>0</v>
      </c>
      <c r="L3201">
        <v>0</v>
      </c>
      <c r="M3201">
        <v>28</v>
      </c>
      <c r="N3201">
        <v>20</v>
      </c>
      <c r="O3201">
        <v>20</v>
      </c>
      <c r="P3201">
        <v>8</v>
      </c>
      <c r="Q3201">
        <v>4</v>
      </c>
      <c r="R3201">
        <v>100</v>
      </c>
      <c r="S3201">
        <v>77</v>
      </c>
      <c r="T3201" t="s">
        <v>16</v>
      </c>
      <c r="U3201" t="s">
        <v>16</v>
      </c>
    </row>
    <row r="3202" spans="1:21" x14ac:dyDescent="0.45">
      <c r="A3202" t="s">
        <v>2311</v>
      </c>
      <c r="B3202" t="s">
        <v>2252</v>
      </c>
      <c r="C3202" t="s">
        <v>2313</v>
      </c>
      <c r="D3202" t="s">
        <v>2321</v>
      </c>
      <c r="E3202">
        <v>1982</v>
      </c>
      <c r="F3202">
        <v>1997</v>
      </c>
      <c r="G3202" t="s">
        <v>15</v>
      </c>
      <c r="H3202">
        <v>2</v>
      </c>
      <c r="I3202">
        <v>28</v>
      </c>
      <c r="J3202" t="s">
        <v>17</v>
      </c>
      <c r="K3202">
        <v>0</v>
      </c>
      <c r="L3202">
        <v>0</v>
      </c>
      <c r="M3202">
        <v>28</v>
      </c>
      <c r="N3202">
        <v>20</v>
      </c>
      <c r="O3202">
        <v>20</v>
      </c>
      <c r="P3202">
        <v>8</v>
      </c>
      <c r="Q3202">
        <v>4</v>
      </c>
      <c r="R3202">
        <v>100</v>
      </c>
      <c r="S3202">
        <v>85</v>
      </c>
      <c r="T3202" t="s">
        <v>16</v>
      </c>
      <c r="U3202" t="s">
        <v>16</v>
      </c>
    </row>
    <row r="3203" spans="1:21" x14ac:dyDescent="0.45">
      <c r="A3203" t="s">
        <v>2311</v>
      </c>
      <c r="B3203" t="s">
        <v>2252</v>
      </c>
      <c r="C3203" t="s">
        <v>2314</v>
      </c>
      <c r="D3203" t="s">
        <v>2322</v>
      </c>
      <c r="E3203">
        <v>1982</v>
      </c>
      <c r="F3203">
        <v>1997</v>
      </c>
      <c r="G3203" t="s">
        <v>15</v>
      </c>
      <c r="H3203">
        <v>2</v>
      </c>
      <c r="I3203">
        <v>28</v>
      </c>
      <c r="J3203" t="s">
        <v>17</v>
      </c>
      <c r="K3203">
        <v>0</v>
      </c>
      <c r="L3203">
        <v>0</v>
      </c>
      <c r="M3203">
        <v>28</v>
      </c>
      <c r="N3203">
        <v>20</v>
      </c>
      <c r="O3203">
        <v>20</v>
      </c>
      <c r="P3203">
        <v>8</v>
      </c>
      <c r="Q3203">
        <v>4</v>
      </c>
      <c r="R3203">
        <v>100</v>
      </c>
      <c r="S3203">
        <v>88</v>
      </c>
      <c r="T3203" t="s">
        <v>16</v>
      </c>
      <c r="U3203" t="s">
        <v>16</v>
      </c>
    </row>
    <row r="3204" spans="1:21" x14ac:dyDescent="0.45">
      <c r="A3204" t="s">
        <v>2311</v>
      </c>
      <c r="B3204" t="s">
        <v>2252</v>
      </c>
      <c r="C3204" t="s">
        <v>2315</v>
      </c>
      <c r="D3204" t="s">
        <v>2323</v>
      </c>
      <c r="E3204">
        <v>1982</v>
      </c>
      <c r="F3204">
        <v>1997</v>
      </c>
      <c r="G3204" t="s">
        <v>15</v>
      </c>
      <c r="H3204">
        <v>2</v>
      </c>
      <c r="I3204">
        <v>28</v>
      </c>
      <c r="J3204" t="s">
        <v>17</v>
      </c>
      <c r="K3204">
        <v>0</v>
      </c>
      <c r="L3204">
        <v>0</v>
      </c>
      <c r="M3204">
        <v>28</v>
      </c>
      <c r="N3204">
        <v>20</v>
      </c>
      <c r="O3204">
        <v>20</v>
      </c>
      <c r="P3204">
        <v>8</v>
      </c>
      <c r="Q3204">
        <v>4</v>
      </c>
      <c r="R3204">
        <v>100</v>
      </c>
      <c r="S3204">
        <v>97</v>
      </c>
      <c r="T3204" t="s">
        <v>16</v>
      </c>
      <c r="U3204" t="s">
        <v>16</v>
      </c>
    </row>
    <row r="3205" spans="1:21" x14ac:dyDescent="0.45">
      <c r="A3205" t="s">
        <v>2311</v>
      </c>
      <c r="B3205" t="s">
        <v>2252</v>
      </c>
      <c r="C3205" t="s">
        <v>2316</v>
      </c>
      <c r="D3205" t="s">
        <v>2324</v>
      </c>
      <c r="E3205">
        <v>1982</v>
      </c>
      <c r="F3205">
        <v>1997</v>
      </c>
      <c r="G3205" t="s">
        <v>15</v>
      </c>
      <c r="H3205">
        <v>2</v>
      </c>
      <c r="I3205">
        <v>28</v>
      </c>
      <c r="J3205" t="s">
        <v>17</v>
      </c>
      <c r="K3205">
        <v>0</v>
      </c>
      <c r="L3205">
        <v>0</v>
      </c>
      <c r="M3205">
        <v>28</v>
      </c>
      <c r="N3205">
        <v>20</v>
      </c>
      <c r="O3205">
        <v>20</v>
      </c>
      <c r="P3205">
        <v>8</v>
      </c>
      <c r="Q3205">
        <v>4</v>
      </c>
      <c r="R3205">
        <v>100</v>
      </c>
      <c r="S3205">
        <v>95</v>
      </c>
      <c r="T3205" t="s">
        <v>16</v>
      </c>
      <c r="U3205" t="s">
        <v>16</v>
      </c>
    </row>
    <row r="3206" spans="1:21" x14ac:dyDescent="0.45">
      <c r="A3206" t="s">
        <v>2311</v>
      </c>
      <c r="B3206" t="s">
        <v>2252</v>
      </c>
      <c r="C3206" t="s">
        <v>2317</v>
      </c>
      <c r="D3206" t="s">
        <v>2254</v>
      </c>
      <c r="E3206">
        <v>1988</v>
      </c>
      <c r="F3206">
        <v>1997</v>
      </c>
      <c r="G3206" t="s">
        <v>15</v>
      </c>
      <c r="H3206">
        <v>2</v>
      </c>
      <c r="I3206">
        <v>28</v>
      </c>
      <c r="J3206" t="s">
        <v>17</v>
      </c>
      <c r="K3206">
        <v>0</v>
      </c>
      <c r="L3206">
        <v>0</v>
      </c>
      <c r="M3206">
        <v>28</v>
      </c>
      <c r="N3206">
        <v>20</v>
      </c>
      <c r="O3206">
        <v>20</v>
      </c>
      <c r="P3206">
        <v>8</v>
      </c>
      <c r="Q3206">
        <v>4</v>
      </c>
      <c r="R3206">
        <v>100</v>
      </c>
      <c r="S3206">
        <v>82</v>
      </c>
      <c r="T3206" t="s">
        <v>16</v>
      </c>
      <c r="U3206" t="s">
        <v>16</v>
      </c>
    </row>
    <row r="3207" spans="1:21" x14ac:dyDescent="0.45">
      <c r="A3207" t="s">
        <v>2311</v>
      </c>
      <c r="B3207" t="s">
        <v>2252</v>
      </c>
      <c r="C3207" t="s">
        <v>2318</v>
      </c>
      <c r="D3207" t="s">
        <v>2325</v>
      </c>
      <c r="E3207">
        <v>1982</v>
      </c>
      <c r="F3207">
        <v>1997</v>
      </c>
      <c r="G3207" t="s">
        <v>15</v>
      </c>
      <c r="H3207">
        <v>2</v>
      </c>
      <c r="I3207">
        <v>28</v>
      </c>
      <c r="J3207" t="s">
        <v>17</v>
      </c>
      <c r="K3207">
        <v>0</v>
      </c>
      <c r="L3207">
        <v>0</v>
      </c>
      <c r="M3207">
        <v>28</v>
      </c>
      <c r="N3207">
        <v>20</v>
      </c>
      <c r="O3207">
        <v>20</v>
      </c>
      <c r="P3207">
        <v>8</v>
      </c>
      <c r="Q3207">
        <v>4</v>
      </c>
      <c r="R3207">
        <v>100</v>
      </c>
      <c r="S3207">
        <v>93</v>
      </c>
      <c r="T3207" t="s">
        <v>16</v>
      </c>
      <c r="U3207" t="s">
        <v>16</v>
      </c>
    </row>
    <row r="3208" spans="1:21" x14ac:dyDescent="0.45">
      <c r="A3208" t="s">
        <v>2311</v>
      </c>
      <c r="B3208" t="s">
        <v>2252</v>
      </c>
      <c r="C3208" t="s">
        <v>2319</v>
      </c>
      <c r="D3208" t="s">
        <v>2326</v>
      </c>
      <c r="E3208">
        <v>1990</v>
      </c>
      <c r="F3208">
        <v>1997</v>
      </c>
      <c r="G3208" t="s">
        <v>15</v>
      </c>
      <c r="H3208">
        <v>2</v>
      </c>
      <c r="I3208">
        <v>28</v>
      </c>
      <c r="J3208" t="s">
        <v>17</v>
      </c>
      <c r="K3208">
        <v>0</v>
      </c>
      <c r="L3208">
        <v>0</v>
      </c>
      <c r="M3208">
        <v>28</v>
      </c>
      <c r="N3208">
        <v>20</v>
      </c>
      <c r="O3208">
        <v>20</v>
      </c>
      <c r="P3208">
        <v>8</v>
      </c>
      <c r="Q3208">
        <v>4</v>
      </c>
      <c r="R3208">
        <v>100</v>
      </c>
      <c r="S3208">
        <v>91</v>
      </c>
      <c r="T3208" t="s">
        <v>16</v>
      </c>
      <c r="U3208" t="s">
        <v>16</v>
      </c>
    </row>
    <row r="3209" spans="1:21" x14ac:dyDescent="0.45">
      <c r="A3209" t="s">
        <v>2327</v>
      </c>
      <c r="B3209" t="s">
        <v>327</v>
      </c>
      <c r="C3209" t="s">
        <v>2328</v>
      </c>
      <c r="D3209" t="s">
        <v>2332</v>
      </c>
      <c r="E3209">
        <v>1979</v>
      </c>
      <c r="F3209">
        <v>1979</v>
      </c>
      <c r="G3209" t="s">
        <v>15</v>
      </c>
      <c r="H3209" t="s">
        <v>16</v>
      </c>
      <c r="I3209">
        <v>0</v>
      </c>
      <c r="J3209" t="s">
        <v>17</v>
      </c>
      <c r="K3209">
        <v>0</v>
      </c>
      <c r="L3209">
        <v>0</v>
      </c>
      <c r="M3209">
        <v>21</v>
      </c>
      <c r="N3209">
        <v>30</v>
      </c>
      <c r="O3209">
        <v>20</v>
      </c>
      <c r="P3209">
        <v>8</v>
      </c>
      <c r="Q3209">
        <v>3</v>
      </c>
      <c r="R3209">
        <v>100</v>
      </c>
      <c r="S3209">
        <v>87</v>
      </c>
      <c r="T3209" t="s">
        <v>16</v>
      </c>
      <c r="U3209" t="s">
        <v>16</v>
      </c>
    </row>
    <row r="3210" spans="1:21" x14ac:dyDescent="0.45">
      <c r="A3210" t="s">
        <v>2327</v>
      </c>
      <c r="B3210" t="s">
        <v>327</v>
      </c>
      <c r="C3210" t="s">
        <v>2329</v>
      </c>
      <c r="D3210" t="s">
        <v>2332</v>
      </c>
      <c r="E3210">
        <v>1988</v>
      </c>
      <c r="F3210">
        <v>1988</v>
      </c>
      <c r="G3210" t="s">
        <v>15</v>
      </c>
      <c r="H3210" t="s">
        <v>16</v>
      </c>
      <c r="I3210">
        <v>0</v>
      </c>
      <c r="J3210" t="s">
        <v>17</v>
      </c>
      <c r="K3210">
        <v>0</v>
      </c>
      <c r="L3210">
        <v>0</v>
      </c>
      <c r="M3210">
        <v>21</v>
      </c>
      <c r="N3210">
        <v>30</v>
      </c>
      <c r="O3210">
        <v>20</v>
      </c>
      <c r="P3210">
        <v>8</v>
      </c>
      <c r="Q3210">
        <v>3</v>
      </c>
      <c r="R3210">
        <v>100</v>
      </c>
      <c r="S3210">
        <v>74.5</v>
      </c>
      <c r="T3210" t="s">
        <v>16</v>
      </c>
      <c r="U3210" t="s">
        <v>16</v>
      </c>
    </row>
    <row r="3211" spans="1:21" x14ac:dyDescent="0.45">
      <c r="A3211" t="s">
        <v>2327</v>
      </c>
      <c r="B3211" t="s">
        <v>327</v>
      </c>
      <c r="C3211" t="s">
        <v>2330</v>
      </c>
      <c r="D3211" t="s">
        <v>2332</v>
      </c>
      <c r="E3211">
        <v>1979</v>
      </c>
      <c r="F3211">
        <v>1979</v>
      </c>
      <c r="G3211" t="s">
        <v>15</v>
      </c>
      <c r="H3211" t="s">
        <v>16</v>
      </c>
      <c r="I3211">
        <v>0</v>
      </c>
      <c r="J3211" t="s">
        <v>17</v>
      </c>
      <c r="K3211">
        <v>0</v>
      </c>
      <c r="L3211">
        <v>0</v>
      </c>
      <c r="M3211">
        <v>21</v>
      </c>
      <c r="N3211">
        <v>30</v>
      </c>
      <c r="O3211">
        <v>20</v>
      </c>
      <c r="P3211">
        <v>8</v>
      </c>
      <c r="Q3211">
        <v>3</v>
      </c>
      <c r="R3211">
        <v>100</v>
      </c>
      <c r="S3211">
        <v>95</v>
      </c>
      <c r="T3211" t="s">
        <v>16</v>
      </c>
      <c r="U3211" t="s">
        <v>16</v>
      </c>
    </row>
    <row r="3212" spans="1:21" x14ac:dyDescent="0.45">
      <c r="A3212" t="s">
        <v>2327</v>
      </c>
      <c r="B3212" t="s">
        <v>327</v>
      </c>
      <c r="C3212" t="s">
        <v>2331</v>
      </c>
      <c r="D3212" t="s">
        <v>2332</v>
      </c>
      <c r="E3212">
        <v>1987</v>
      </c>
      <c r="F3212">
        <v>1987</v>
      </c>
      <c r="G3212" t="s">
        <v>15</v>
      </c>
      <c r="H3212" t="s">
        <v>16</v>
      </c>
      <c r="I3212">
        <v>0</v>
      </c>
      <c r="J3212" t="s">
        <v>17</v>
      </c>
      <c r="K3212">
        <v>0</v>
      </c>
      <c r="L3212">
        <v>0</v>
      </c>
      <c r="M3212">
        <v>21</v>
      </c>
      <c r="N3212">
        <v>30</v>
      </c>
      <c r="O3212">
        <v>20</v>
      </c>
      <c r="P3212">
        <v>8</v>
      </c>
      <c r="Q3212">
        <v>3</v>
      </c>
      <c r="R3212">
        <v>100</v>
      </c>
      <c r="S3212">
        <v>77</v>
      </c>
      <c r="T3212" t="s">
        <v>16</v>
      </c>
      <c r="U3212" t="s">
        <v>16</v>
      </c>
    </row>
    <row r="3213" spans="1:21" x14ac:dyDescent="0.45">
      <c r="A3213" t="s">
        <v>2333</v>
      </c>
      <c r="B3213" t="s">
        <v>2334</v>
      </c>
      <c r="C3213" t="s">
        <v>1701</v>
      </c>
      <c r="D3213" t="s">
        <v>2335</v>
      </c>
      <c r="E3213">
        <v>1996</v>
      </c>
      <c r="F3213">
        <v>1996</v>
      </c>
      <c r="G3213" t="s">
        <v>15</v>
      </c>
      <c r="H3213" t="s">
        <v>16</v>
      </c>
      <c r="I3213">
        <v>0</v>
      </c>
      <c r="J3213" t="s">
        <v>17</v>
      </c>
      <c r="K3213">
        <v>0</v>
      </c>
      <c r="L3213">
        <v>0</v>
      </c>
      <c r="M3213">
        <v>45</v>
      </c>
      <c r="N3213">
        <v>24</v>
      </c>
      <c r="O3213">
        <v>24</v>
      </c>
      <c r="P3213">
        <v>10</v>
      </c>
      <c r="Q3213">
        <v>12</v>
      </c>
      <c r="R3213">
        <v>20</v>
      </c>
      <c r="S3213">
        <v>92.7</v>
      </c>
      <c r="T3213" t="s">
        <v>16</v>
      </c>
      <c r="U3213" t="s">
        <v>16</v>
      </c>
    </row>
    <row r="3214" spans="1:21" x14ac:dyDescent="0.45">
      <c r="A3214" t="s">
        <v>2336</v>
      </c>
      <c r="B3214" t="s">
        <v>1578</v>
      </c>
      <c r="C3214" t="s">
        <v>2337</v>
      </c>
      <c r="D3214" t="s">
        <v>2338</v>
      </c>
      <c r="E3214">
        <v>1997</v>
      </c>
      <c r="F3214">
        <v>1997</v>
      </c>
      <c r="G3214" t="s">
        <v>15</v>
      </c>
      <c r="H3214" t="s">
        <v>16</v>
      </c>
      <c r="I3214">
        <v>0</v>
      </c>
      <c r="J3214" t="s">
        <v>17</v>
      </c>
      <c r="K3214">
        <v>0</v>
      </c>
      <c r="L3214">
        <v>0</v>
      </c>
      <c r="M3214">
        <v>21</v>
      </c>
      <c r="N3214">
        <v>24</v>
      </c>
      <c r="O3214">
        <v>18</v>
      </c>
      <c r="P3214">
        <v>18</v>
      </c>
      <c r="Q3214">
        <v>4</v>
      </c>
      <c r="R3214">
        <v>30</v>
      </c>
      <c r="S3214">
        <v>75</v>
      </c>
      <c r="T3214" t="s">
        <v>16</v>
      </c>
      <c r="U3214" t="s">
        <v>16</v>
      </c>
    </row>
    <row r="3215" spans="1:21" x14ac:dyDescent="0.45">
      <c r="A3215" t="s">
        <v>2339</v>
      </c>
      <c r="B3215" t="s">
        <v>311</v>
      </c>
      <c r="C3215" t="s">
        <v>2340</v>
      </c>
      <c r="D3215" t="s">
        <v>2341</v>
      </c>
      <c r="E3215">
        <v>1995</v>
      </c>
      <c r="F3215">
        <v>1995</v>
      </c>
      <c r="G3215" t="s">
        <v>15</v>
      </c>
      <c r="H3215" t="s">
        <v>16</v>
      </c>
      <c r="I3215">
        <v>0</v>
      </c>
      <c r="J3215" t="s">
        <v>17</v>
      </c>
      <c r="K3215">
        <v>0</v>
      </c>
      <c r="L3215">
        <v>0</v>
      </c>
      <c r="M3215">
        <v>28</v>
      </c>
      <c r="N3215">
        <v>15</v>
      </c>
      <c r="O3215">
        <v>15</v>
      </c>
      <c r="P3215">
        <v>12</v>
      </c>
      <c r="Q3215">
        <v>4</v>
      </c>
      <c r="R3215">
        <v>25</v>
      </c>
      <c r="S3215">
        <v>50</v>
      </c>
      <c r="T3215" t="s">
        <v>16</v>
      </c>
      <c r="U3215" t="s">
        <v>16</v>
      </c>
    </row>
    <row r="3216" spans="1:21" x14ac:dyDescent="0.45">
      <c r="A3216" t="s">
        <v>2339</v>
      </c>
      <c r="B3216" t="s">
        <v>311</v>
      </c>
      <c r="C3216" t="s">
        <v>2340</v>
      </c>
      <c r="D3216" t="s">
        <v>2341</v>
      </c>
      <c r="E3216">
        <v>1995</v>
      </c>
      <c r="F3216">
        <v>1995</v>
      </c>
      <c r="G3216" t="s">
        <v>15</v>
      </c>
      <c r="H3216" t="s">
        <v>16</v>
      </c>
      <c r="I3216">
        <v>0</v>
      </c>
      <c r="J3216" t="s">
        <v>17</v>
      </c>
      <c r="K3216">
        <v>0</v>
      </c>
      <c r="L3216">
        <v>0</v>
      </c>
      <c r="M3216">
        <v>28</v>
      </c>
      <c r="N3216">
        <v>20</v>
      </c>
      <c r="O3216">
        <v>20</v>
      </c>
      <c r="P3216">
        <v>12</v>
      </c>
      <c r="Q3216">
        <v>4</v>
      </c>
      <c r="R3216">
        <v>25</v>
      </c>
      <c r="S3216">
        <v>10</v>
      </c>
      <c r="T3216" t="s">
        <v>16</v>
      </c>
      <c r="U3216" t="s">
        <v>16</v>
      </c>
    </row>
    <row r="3217" spans="1:21" x14ac:dyDescent="0.45">
      <c r="A3217" t="s">
        <v>2339</v>
      </c>
      <c r="B3217" t="s">
        <v>311</v>
      </c>
      <c r="C3217" t="s">
        <v>2340</v>
      </c>
      <c r="D3217" t="s">
        <v>2341</v>
      </c>
      <c r="E3217">
        <v>1995</v>
      </c>
      <c r="F3217">
        <v>1995</v>
      </c>
      <c r="G3217" t="s">
        <v>15</v>
      </c>
      <c r="H3217" t="s">
        <v>2240</v>
      </c>
      <c r="I3217">
        <v>126</v>
      </c>
      <c r="J3217" t="s">
        <v>17</v>
      </c>
      <c r="K3217">
        <v>0</v>
      </c>
      <c r="L3217">
        <v>0</v>
      </c>
      <c r="M3217">
        <v>28</v>
      </c>
      <c r="N3217">
        <v>15</v>
      </c>
      <c r="O3217">
        <v>15</v>
      </c>
      <c r="P3217">
        <v>12</v>
      </c>
      <c r="Q3217">
        <v>4</v>
      </c>
      <c r="R3217">
        <v>25</v>
      </c>
      <c r="S3217">
        <v>100</v>
      </c>
      <c r="T3217" t="s">
        <v>16</v>
      </c>
      <c r="U3217" t="s">
        <v>16</v>
      </c>
    </row>
    <row r="3218" spans="1:21" x14ac:dyDescent="0.45">
      <c r="A3218" t="s">
        <v>2339</v>
      </c>
      <c r="B3218" t="s">
        <v>311</v>
      </c>
      <c r="C3218" t="s">
        <v>2340</v>
      </c>
      <c r="D3218" t="s">
        <v>2341</v>
      </c>
      <c r="E3218">
        <v>1995</v>
      </c>
      <c r="F3218">
        <v>1995</v>
      </c>
      <c r="G3218" t="s">
        <v>15</v>
      </c>
      <c r="H3218" t="s">
        <v>2240</v>
      </c>
      <c r="I3218">
        <v>126</v>
      </c>
      <c r="J3218" t="s">
        <v>17</v>
      </c>
      <c r="K3218">
        <v>0</v>
      </c>
      <c r="L3218">
        <v>0</v>
      </c>
      <c r="M3218">
        <v>28</v>
      </c>
      <c r="N3218">
        <v>25</v>
      </c>
      <c r="O3218">
        <v>25</v>
      </c>
      <c r="P3218">
        <v>12</v>
      </c>
      <c r="Q3218">
        <v>4</v>
      </c>
      <c r="R3218">
        <v>25</v>
      </c>
      <c r="S3218">
        <v>100</v>
      </c>
      <c r="T3218" t="s">
        <v>16</v>
      </c>
      <c r="U3218" t="s">
        <v>16</v>
      </c>
    </row>
    <row r="3219" spans="1:21" x14ac:dyDescent="0.45">
      <c r="A3219" t="s">
        <v>2342</v>
      </c>
      <c r="B3219" t="s">
        <v>2343</v>
      </c>
      <c r="C3219" t="s">
        <v>2344</v>
      </c>
      <c r="D3219" t="s">
        <v>2345</v>
      </c>
      <c r="E3219">
        <v>1994</v>
      </c>
      <c r="F3219">
        <v>1994</v>
      </c>
      <c r="G3219" t="s">
        <v>15</v>
      </c>
      <c r="H3219" t="s">
        <v>16</v>
      </c>
      <c r="I3219">
        <v>0</v>
      </c>
      <c r="J3219" t="s">
        <v>17</v>
      </c>
      <c r="K3219">
        <v>0</v>
      </c>
      <c r="L3219">
        <v>0</v>
      </c>
      <c r="M3219">
        <v>15</v>
      </c>
      <c r="N3219">
        <v>15</v>
      </c>
      <c r="O3219">
        <v>6</v>
      </c>
      <c r="P3219">
        <v>12</v>
      </c>
      <c r="Q3219">
        <v>3</v>
      </c>
      <c r="R3219">
        <v>50</v>
      </c>
      <c r="S3219">
        <v>77</v>
      </c>
      <c r="T3219" t="s">
        <v>16</v>
      </c>
      <c r="U3219" t="s">
        <v>16</v>
      </c>
    </row>
    <row r="3220" spans="1:21" x14ac:dyDescent="0.45">
      <c r="A3220" t="s">
        <v>2342</v>
      </c>
      <c r="B3220" t="s">
        <v>2343</v>
      </c>
      <c r="C3220" t="s">
        <v>2344</v>
      </c>
      <c r="D3220" t="s">
        <v>2345</v>
      </c>
      <c r="E3220">
        <v>1994</v>
      </c>
      <c r="F3220">
        <v>1994</v>
      </c>
      <c r="G3220" t="s">
        <v>15</v>
      </c>
      <c r="H3220" t="s">
        <v>16</v>
      </c>
      <c r="I3220">
        <v>0</v>
      </c>
      <c r="J3220" t="s">
        <v>17</v>
      </c>
      <c r="K3220">
        <v>0</v>
      </c>
      <c r="L3220">
        <v>0</v>
      </c>
      <c r="M3220">
        <v>15</v>
      </c>
      <c r="N3220">
        <v>20</v>
      </c>
      <c r="O3220">
        <v>10</v>
      </c>
      <c r="P3220">
        <v>12</v>
      </c>
      <c r="Q3220">
        <v>3</v>
      </c>
      <c r="R3220">
        <v>50</v>
      </c>
      <c r="S3220">
        <v>73</v>
      </c>
      <c r="T3220" t="s">
        <v>16</v>
      </c>
      <c r="U3220" t="s">
        <v>16</v>
      </c>
    </row>
    <row r="3221" spans="1:21" x14ac:dyDescent="0.45">
      <c r="A3221" t="s">
        <v>2342</v>
      </c>
      <c r="B3221" t="s">
        <v>2343</v>
      </c>
      <c r="C3221" t="s">
        <v>2344</v>
      </c>
      <c r="D3221" t="s">
        <v>2345</v>
      </c>
      <c r="E3221">
        <v>1994</v>
      </c>
      <c r="F3221">
        <v>1994</v>
      </c>
      <c r="G3221" t="s">
        <v>15</v>
      </c>
      <c r="H3221" t="s">
        <v>16</v>
      </c>
      <c r="I3221">
        <v>0</v>
      </c>
      <c r="J3221" t="s">
        <v>17</v>
      </c>
      <c r="K3221">
        <v>0</v>
      </c>
      <c r="L3221">
        <v>0</v>
      </c>
      <c r="M3221">
        <v>15</v>
      </c>
      <c r="N3221">
        <v>25</v>
      </c>
      <c r="O3221">
        <v>15</v>
      </c>
      <c r="P3221">
        <v>12</v>
      </c>
      <c r="Q3221">
        <v>3</v>
      </c>
      <c r="R3221">
        <v>50</v>
      </c>
      <c r="S3221">
        <v>85</v>
      </c>
      <c r="T3221" t="s">
        <v>16</v>
      </c>
      <c r="U3221" t="s">
        <v>16</v>
      </c>
    </row>
    <row r="3222" spans="1:21" x14ac:dyDescent="0.45">
      <c r="A3222" t="s">
        <v>2342</v>
      </c>
      <c r="B3222" t="s">
        <v>2343</v>
      </c>
      <c r="C3222" t="s">
        <v>2344</v>
      </c>
      <c r="D3222" t="s">
        <v>2345</v>
      </c>
      <c r="E3222">
        <v>1994</v>
      </c>
      <c r="F3222">
        <v>1994</v>
      </c>
      <c r="G3222" t="s">
        <v>15</v>
      </c>
      <c r="H3222" t="s">
        <v>16</v>
      </c>
      <c r="I3222">
        <v>0</v>
      </c>
      <c r="J3222" t="s">
        <v>17</v>
      </c>
      <c r="K3222">
        <v>0</v>
      </c>
      <c r="L3222">
        <v>0</v>
      </c>
      <c r="M3222">
        <v>15</v>
      </c>
      <c r="N3222">
        <v>30</v>
      </c>
      <c r="O3222">
        <v>15</v>
      </c>
      <c r="P3222">
        <v>12</v>
      </c>
      <c r="Q3222">
        <v>3</v>
      </c>
      <c r="R3222">
        <v>50</v>
      </c>
      <c r="S3222">
        <v>81</v>
      </c>
      <c r="T3222" t="s">
        <v>16</v>
      </c>
      <c r="U3222" t="s">
        <v>16</v>
      </c>
    </row>
    <row r="3223" spans="1:21" x14ac:dyDescent="0.45">
      <c r="A3223" t="s">
        <v>2342</v>
      </c>
      <c r="B3223" t="s">
        <v>2343</v>
      </c>
      <c r="C3223" t="s">
        <v>2344</v>
      </c>
      <c r="D3223" t="s">
        <v>2345</v>
      </c>
      <c r="E3223">
        <v>1994</v>
      </c>
      <c r="F3223">
        <v>1994</v>
      </c>
      <c r="G3223" t="s">
        <v>15</v>
      </c>
      <c r="H3223" t="s">
        <v>16</v>
      </c>
      <c r="I3223">
        <v>0</v>
      </c>
      <c r="J3223" t="s">
        <v>17</v>
      </c>
      <c r="K3223">
        <v>0</v>
      </c>
      <c r="L3223">
        <v>0</v>
      </c>
      <c r="M3223">
        <v>15</v>
      </c>
      <c r="N3223">
        <v>35</v>
      </c>
      <c r="O3223">
        <v>20</v>
      </c>
      <c r="P3223">
        <v>12</v>
      </c>
      <c r="Q3223">
        <v>3</v>
      </c>
      <c r="R3223">
        <v>50</v>
      </c>
      <c r="S3223">
        <v>45</v>
      </c>
      <c r="T3223" t="s">
        <v>16</v>
      </c>
      <c r="U3223" t="s">
        <v>16</v>
      </c>
    </row>
    <row r="3224" spans="1:21" x14ac:dyDescent="0.45">
      <c r="A3224" t="s">
        <v>2342</v>
      </c>
      <c r="B3224" t="s">
        <v>2343</v>
      </c>
      <c r="C3224" t="s">
        <v>2344</v>
      </c>
      <c r="D3224" t="s">
        <v>2345</v>
      </c>
      <c r="E3224">
        <v>1994</v>
      </c>
      <c r="F3224">
        <v>1994</v>
      </c>
      <c r="G3224" t="s">
        <v>15</v>
      </c>
      <c r="H3224" t="s">
        <v>16</v>
      </c>
      <c r="I3224">
        <v>0</v>
      </c>
      <c r="J3224" t="s">
        <v>17</v>
      </c>
      <c r="K3224">
        <v>0</v>
      </c>
      <c r="L3224">
        <v>0</v>
      </c>
      <c r="M3224">
        <v>30</v>
      </c>
      <c r="N3224">
        <v>15</v>
      </c>
      <c r="O3224">
        <v>6</v>
      </c>
      <c r="P3224">
        <v>0</v>
      </c>
      <c r="Q3224">
        <v>3</v>
      </c>
      <c r="R3224">
        <v>50</v>
      </c>
      <c r="S3224">
        <v>22</v>
      </c>
      <c r="T3224" t="s">
        <v>16</v>
      </c>
      <c r="U3224" t="s">
        <v>16</v>
      </c>
    </row>
    <row r="3225" spans="1:21" x14ac:dyDescent="0.45">
      <c r="A3225" t="s">
        <v>2342</v>
      </c>
      <c r="B3225" t="s">
        <v>2343</v>
      </c>
      <c r="C3225" t="s">
        <v>2344</v>
      </c>
      <c r="D3225" t="s">
        <v>2345</v>
      </c>
      <c r="E3225">
        <v>1994</v>
      </c>
      <c r="F3225">
        <v>1994</v>
      </c>
      <c r="G3225" t="s">
        <v>15</v>
      </c>
      <c r="H3225" t="s">
        <v>16</v>
      </c>
      <c r="I3225">
        <v>0</v>
      </c>
      <c r="J3225" t="s">
        <v>17</v>
      </c>
      <c r="K3225">
        <v>0</v>
      </c>
      <c r="L3225">
        <v>0</v>
      </c>
      <c r="M3225">
        <v>30</v>
      </c>
      <c r="N3225">
        <v>20</v>
      </c>
      <c r="O3225">
        <v>10</v>
      </c>
      <c r="P3225">
        <v>0</v>
      </c>
      <c r="Q3225">
        <v>3</v>
      </c>
      <c r="R3225">
        <v>50</v>
      </c>
      <c r="S3225">
        <v>20</v>
      </c>
      <c r="T3225" t="s">
        <v>16</v>
      </c>
      <c r="U3225" t="s">
        <v>16</v>
      </c>
    </row>
    <row r="3226" spans="1:21" x14ac:dyDescent="0.45">
      <c r="A3226" t="s">
        <v>2342</v>
      </c>
      <c r="B3226" t="s">
        <v>2343</v>
      </c>
      <c r="C3226" t="s">
        <v>2344</v>
      </c>
      <c r="D3226" t="s">
        <v>2345</v>
      </c>
      <c r="E3226">
        <v>1994</v>
      </c>
      <c r="F3226">
        <v>1994</v>
      </c>
      <c r="G3226" t="s">
        <v>15</v>
      </c>
      <c r="H3226" t="s">
        <v>16</v>
      </c>
      <c r="I3226">
        <v>0</v>
      </c>
      <c r="J3226" t="s">
        <v>17</v>
      </c>
      <c r="K3226">
        <v>0</v>
      </c>
      <c r="L3226">
        <v>0</v>
      </c>
      <c r="M3226">
        <v>30</v>
      </c>
      <c r="N3226">
        <v>25</v>
      </c>
      <c r="O3226">
        <v>15</v>
      </c>
      <c r="P3226">
        <v>0</v>
      </c>
      <c r="Q3226">
        <v>3</v>
      </c>
      <c r="R3226">
        <v>50</v>
      </c>
      <c r="S3226">
        <v>4</v>
      </c>
      <c r="T3226" t="s">
        <v>16</v>
      </c>
      <c r="U3226" t="s">
        <v>16</v>
      </c>
    </row>
    <row r="3227" spans="1:21" x14ac:dyDescent="0.45">
      <c r="A3227" t="s">
        <v>2342</v>
      </c>
      <c r="B3227" t="s">
        <v>2343</v>
      </c>
      <c r="C3227" t="s">
        <v>2344</v>
      </c>
      <c r="D3227" t="s">
        <v>2345</v>
      </c>
      <c r="E3227">
        <v>1994</v>
      </c>
      <c r="F3227">
        <v>1994</v>
      </c>
      <c r="G3227" t="s">
        <v>15</v>
      </c>
      <c r="H3227" t="s">
        <v>16</v>
      </c>
      <c r="I3227">
        <v>0</v>
      </c>
      <c r="J3227" t="s">
        <v>17</v>
      </c>
      <c r="K3227">
        <v>0</v>
      </c>
      <c r="L3227">
        <v>0</v>
      </c>
      <c r="M3227">
        <v>30</v>
      </c>
      <c r="N3227">
        <v>30</v>
      </c>
      <c r="O3227">
        <v>15</v>
      </c>
      <c r="P3227">
        <v>0</v>
      </c>
      <c r="Q3227">
        <v>3</v>
      </c>
      <c r="R3227">
        <v>50</v>
      </c>
      <c r="S3227">
        <v>7</v>
      </c>
      <c r="T3227" t="s">
        <v>16</v>
      </c>
      <c r="U3227" t="s">
        <v>16</v>
      </c>
    </row>
    <row r="3228" spans="1:21" x14ac:dyDescent="0.45">
      <c r="A3228" t="s">
        <v>2342</v>
      </c>
      <c r="B3228" t="s">
        <v>2343</v>
      </c>
      <c r="C3228" t="s">
        <v>2344</v>
      </c>
      <c r="D3228" t="s">
        <v>2345</v>
      </c>
      <c r="E3228">
        <v>1994</v>
      </c>
      <c r="F3228">
        <v>1994</v>
      </c>
      <c r="G3228" t="s">
        <v>15</v>
      </c>
      <c r="H3228" t="s">
        <v>16</v>
      </c>
      <c r="I3228">
        <v>0</v>
      </c>
      <c r="J3228" t="s">
        <v>17</v>
      </c>
      <c r="K3228">
        <v>0</v>
      </c>
      <c r="L3228">
        <v>0</v>
      </c>
      <c r="M3228">
        <v>30</v>
      </c>
      <c r="N3228">
        <v>35</v>
      </c>
      <c r="O3228">
        <v>20</v>
      </c>
      <c r="P3228">
        <v>0</v>
      </c>
      <c r="Q3228">
        <v>3</v>
      </c>
      <c r="R3228">
        <v>50</v>
      </c>
      <c r="S3228">
        <v>0</v>
      </c>
      <c r="T3228" t="s">
        <v>16</v>
      </c>
      <c r="U3228" t="s">
        <v>16</v>
      </c>
    </row>
    <row r="3229" spans="1:21" x14ac:dyDescent="0.45">
      <c r="A3229" t="s">
        <v>2342</v>
      </c>
      <c r="B3229" t="s">
        <v>2343</v>
      </c>
      <c r="C3229" t="s">
        <v>2344</v>
      </c>
      <c r="D3229" t="s">
        <v>2345</v>
      </c>
      <c r="E3229">
        <v>1994</v>
      </c>
      <c r="F3229">
        <v>1994</v>
      </c>
      <c r="G3229" t="s">
        <v>15</v>
      </c>
      <c r="H3229">
        <v>5</v>
      </c>
      <c r="I3229">
        <v>70</v>
      </c>
      <c r="J3229" t="s">
        <v>17</v>
      </c>
      <c r="K3229">
        <v>0</v>
      </c>
      <c r="L3229">
        <v>0</v>
      </c>
      <c r="M3229">
        <v>15</v>
      </c>
      <c r="N3229">
        <v>20</v>
      </c>
      <c r="O3229">
        <v>10</v>
      </c>
      <c r="P3229">
        <v>12</v>
      </c>
      <c r="Q3229">
        <v>3</v>
      </c>
      <c r="R3229">
        <v>50</v>
      </c>
      <c r="S3229">
        <v>100</v>
      </c>
      <c r="T3229" t="s">
        <v>16</v>
      </c>
      <c r="U3229" t="s">
        <v>16</v>
      </c>
    </row>
    <row r="3230" spans="1:21" x14ac:dyDescent="0.45">
      <c r="A3230" t="s">
        <v>2342</v>
      </c>
      <c r="B3230" t="s">
        <v>2343</v>
      </c>
      <c r="C3230" t="s">
        <v>2344</v>
      </c>
      <c r="D3230" t="s">
        <v>2345</v>
      </c>
      <c r="E3230">
        <v>1994</v>
      </c>
      <c r="F3230">
        <v>1994</v>
      </c>
      <c r="G3230" t="s">
        <v>15</v>
      </c>
      <c r="H3230">
        <v>5</v>
      </c>
      <c r="I3230">
        <v>70</v>
      </c>
      <c r="J3230" t="s">
        <v>17</v>
      </c>
      <c r="K3230">
        <v>0</v>
      </c>
      <c r="L3230">
        <v>0</v>
      </c>
      <c r="M3230">
        <v>15</v>
      </c>
      <c r="N3230">
        <v>25</v>
      </c>
      <c r="O3230">
        <v>15</v>
      </c>
      <c r="P3230">
        <v>12</v>
      </c>
      <c r="Q3230">
        <v>3</v>
      </c>
      <c r="R3230">
        <v>50</v>
      </c>
      <c r="S3230">
        <v>100</v>
      </c>
      <c r="T3230" t="s">
        <v>16</v>
      </c>
      <c r="U3230" t="s">
        <v>16</v>
      </c>
    </row>
    <row r="3231" spans="1:21" x14ac:dyDescent="0.45">
      <c r="A3231" t="s">
        <v>2342</v>
      </c>
      <c r="B3231" t="s">
        <v>2343</v>
      </c>
      <c r="C3231" t="s">
        <v>2344</v>
      </c>
      <c r="D3231" t="s">
        <v>2345</v>
      </c>
      <c r="E3231">
        <v>1994</v>
      </c>
      <c r="F3231">
        <v>1994</v>
      </c>
      <c r="G3231" t="s">
        <v>15</v>
      </c>
      <c r="H3231">
        <v>5</v>
      </c>
      <c r="I3231">
        <v>70</v>
      </c>
      <c r="J3231" t="s">
        <v>17</v>
      </c>
      <c r="K3231">
        <v>0</v>
      </c>
      <c r="L3231">
        <v>0</v>
      </c>
      <c r="M3231">
        <v>15</v>
      </c>
      <c r="N3231">
        <v>30</v>
      </c>
      <c r="O3231">
        <v>15</v>
      </c>
      <c r="P3231">
        <v>12</v>
      </c>
      <c r="Q3231">
        <v>3</v>
      </c>
      <c r="R3231">
        <v>50</v>
      </c>
      <c r="S3231">
        <v>99</v>
      </c>
      <c r="T3231" t="s">
        <v>16</v>
      </c>
      <c r="U3231" t="s">
        <v>16</v>
      </c>
    </row>
    <row r="3232" spans="1:21" x14ac:dyDescent="0.45">
      <c r="A3232" t="s">
        <v>2342</v>
      </c>
      <c r="B3232" t="s">
        <v>2343</v>
      </c>
      <c r="C3232" t="s">
        <v>2344</v>
      </c>
      <c r="D3232" t="s">
        <v>2345</v>
      </c>
      <c r="E3232">
        <v>1994</v>
      </c>
      <c r="F3232">
        <v>1994</v>
      </c>
      <c r="G3232" t="s">
        <v>15</v>
      </c>
      <c r="H3232">
        <v>5</v>
      </c>
      <c r="I3232">
        <v>70</v>
      </c>
      <c r="J3232" t="s">
        <v>17</v>
      </c>
      <c r="K3232">
        <v>0</v>
      </c>
      <c r="L3232">
        <v>0</v>
      </c>
      <c r="M3232">
        <v>15</v>
      </c>
      <c r="N3232">
        <v>35</v>
      </c>
      <c r="O3232">
        <v>20</v>
      </c>
      <c r="P3232">
        <v>12</v>
      </c>
      <c r="Q3232">
        <v>3</v>
      </c>
      <c r="R3232">
        <v>50</v>
      </c>
      <c r="S3232">
        <v>73</v>
      </c>
      <c r="T3232" t="s">
        <v>16</v>
      </c>
      <c r="U3232" t="s">
        <v>16</v>
      </c>
    </row>
    <row r="3233" spans="1:21" x14ac:dyDescent="0.45">
      <c r="A3233" t="s">
        <v>2342</v>
      </c>
      <c r="B3233" t="s">
        <v>2343</v>
      </c>
      <c r="C3233" t="s">
        <v>2344</v>
      </c>
      <c r="D3233" t="s">
        <v>2345</v>
      </c>
      <c r="E3233">
        <v>1994</v>
      </c>
      <c r="F3233">
        <v>1994</v>
      </c>
      <c r="G3233" t="s">
        <v>15</v>
      </c>
      <c r="H3233">
        <v>5</v>
      </c>
      <c r="I3233">
        <v>70</v>
      </c>
      <c r="J3233" t="s">
        <v>17</v>
      </c>
      <c r="K3233">
        <v>0</v>
      </c>
      <c r="L3233">
        <v>0</v>
      </c>
      <c r="M3233">
        <v>15</v>
      </c>
      <c r="N3233">
        <v>15</v>
      </c>
      <c r="O3233">
        <v>6</v>
      </c>
      <c r="P3233">
        <v>0</v>
      </c>
      <c r="Q3233">
        <v>3</v>
      </c>
      <c r="R3233">
        <v>50</v>
      </c>
      <c r="S3233">
        <v>83</v>
      </c>
      <c r="T3233" t="s">
        <v>16</v>
      </c>
      <c r="U3233" t="s">
        <v>16</v>
      </c>
    </row>
    <row r="3234" spans="1:21" x14ac:dyDescent="0.45">
      <c r="A3234" t="s">
        <v>2342</v>
      </c>
      <c r="B3234" t="s">
        <v>2343</v>
      </c>
      <c r="C3234" t="s">
        <v>2344</v>
      </c>
      <c r="D3234" t="s">
        <v>2345</v>
      </c>
      <c r="E3234">
        <v>1994</v>
      </c>
      <c r="F3234">
        <v>1994</v>
      </c>
      <c r="G3234" t="s">
        <v>15</v>
      </c>
      <c r="H3234">
        <v>5</v>
      </c>
      <c r="I3234">
        <v>70</v>
      </c>
      <c r="J3234" t="s">
        <v>17</v>
      </c>
      <c r="K3234">
        <v>0</v>
      </c>
      <c r="L3234">
        <v>0</v>
      </c>
      <c r="M3234">
        <v>15</v>
      </c>
      <c r="N3234">
        <v>20</v>
      </c>
      <c r="O3234">
        <v>10</v>
      </c>
      <c r="P3234">
        <v>0</v>
      </c>
      <c r="Q3234">
        <v>3</v>
      </c>
      <c r="R3234">
        <v>50</v>
      </c>
      <c r="S3234">
        <v>92</v>
      </c>
      <c r="T3234" t="s">
        <v>16</v>
      </c>
      <c r="U3234" t="s">
        <v>16</v>
      </c>
    </row>
    <row r="3235" spans="1:21" x14ac:dyDescent="0.45">
      <c r="A3235" t="s">
        <v>2342</v>
      </c>
      <c r="B3235" t="s">
        <v>2343</v>
      </c>
      <c r="C3235" t="s">
        <v>2344</v>
      </c>
      <c r="D3235" t="s">
        <v>2345</v>
      </c>
      <c r="E3235">
        <v>1994</v>
      </c>
      <c r="F3235">
        <v>1994</v>
      </c>
      <c r="G3235" t="s">
        <v>15</v>
      </c>
      <c r="H3235">
        <v>5</v>
      </c>
      <c r="I3235">
        <v>70</v>
      </c>
      <c r="J3235" t="s">
        <v>17</v>
      </c>
      <c r="K3235">
        <v>0</v>
      </c>
      <c r="L3235">
        <v>0</v>
      </c>
      <c r="M3235">
        <v>15</v>
      </c>
      <c r="N3235">
        <v>25</v>
      </c>
      <c r="O3235">
        <v>15</v>
      </c>
      <c r="P3235">
        <v>0</v>
      </c>
      <c r="Q3235">
        <v>3</v>
      </c>
      <c r="R3235">
        <v>50</v>
      </c>
      <c r="S3235">
        <v>81</v>
      </c>
      <c r="T3235" t="s">
        <v>16</v>
      </c>
      <c r="U3235" t="s">
        <v>16</v>
      </c>
    </row>
    <row r="3236" spans="1:21" x14ac:dyDescent="0.45">
      <c r="A3236" t="s">
        <v>2342</v>
      </c>
      <c r="B3236" t="s">
        <v>2343</v>
      </c>
      <c r="C3236" t="s">
        <v>2344</v>
      </c>
      <c r="D3236" t="s">
        <v>2345</v>
      </c>
      <c r="E3236">
        <v>1994</v>
      </c>
      <c r="F3236">
        <v>1994</v>
      </c>
      <c r="G3236" t="s">
        <v>15</v>
      </c>
      <c r="H3236">
        <v>5</v>
      </c>
      <c r="I3236">
        <v>70</v>
      </c>
      <c r="J3236" t="s">
        <v>17</v>
      </c>
      <c r="K3236">
        <v>0</v>
      </c>
      <c r="L3236">
        <v>0</v>
      </c>
      <c r="M3236">
        <v>15</v>
      </c>
      <c r="N3236">
        <v>30</v>
      </c>
      <c r="O3236">
        <v>15</v>
      </c>
      <c r="P3236">
        <v>0</v>
      </c>
      <c r="Q3236">
        <v>3</v>
      </c>
      <c r="R3236">
        <v>50</v>
      </c>
      <c r="S3236">
        <v>76</v>
      </c>
      <c r="T3236" t="s">
        <v>16</v>
      </c>
      <c r="U3236" t="s">
        <v>16</v>
      </c>
    </row>
    <row r="3237" spans="1:21" x14ac:dyDescent="0.45">
      <c r="A3237" t="s">
        <v>2342</v>
      </c>
      <c r="B3237" t="s">
        <v>2343</v>
      </c>
      <c r="C3237" t="s">
        <v>2344</v>
      </c>
      <c r="D3237" t="s">
        <v>2345</v>
      </c>
      <c r="E3237">
        <v>1994</v>
      </c>
      <c r="F3237">
        <v>1994</v>
      </c>
      <c r="G3237" t="s">
        <v>15</v>
      </c>
      <c r="H3237">
        <v>5</v>
      </c>
      <c r="I3237">
        <v>70</v>
      </c>
      <c r="J3237" t="s">
        <v>17</v>
      </c>
      <c r="K3237">
        <v>0</v>
      </c>
      <c r="L3237">
        <v>0</v>
      </c>
      <c r="M3237">
        <v>15</v>
      </c>
      <c r="N3237">
        <v>35</v>
      </c>
      <c r="O3237">
        <v>20</v>
      </c>
      <c r="P3237">
        <v>0</v>
      </c>
      <c r="Q3237">
        <v>3</v>
      </c>
      <c r="R3237">
        <v>50</v>
      </c>
      <c r="S3237">
        <v>34</v>
      </c>
      <c r="T3237" t="s">
        <v>16</v>
      </c>
      <c r="U3237" t="s">
        <v>16</v>
      </c>
    </row>
    <row r="3238" spans="1:21" x14ac:dyDescent="0.45">
      <c r="A3238" t="s">
        <v>2346</v>
      </c>
      <c r="B3238" t="s">
        <v>1571</v>
      </c>
      <c r="C3238" t="s">
        <v>2347</v>
      </c>
      <c r="D3238" t="s">
        <v>2348</v>
      </c>
      <c r="E3238">
        <v>1993</v>
      </c>
      <c r="F3238">
        <v>1993</v>
      </c>
      <c r="G3238" t="s">
        <v>15</v>
      </c>
      <c r="H3238">
        <v>6</v>
      </c>
      <c r="I3238">
        <v>180</v>
      </c>
      <c r="J3238" t="s">
        <v>17</v>
      </c>
      <c r="K3238">
        <v>0</v>
      </c>
      <c r="L3238">
        <v>0</v>
      </c>
      <c r="M3238">
        <f>6*7</f>
        <v>42</v>
      </c>
      <c r="N3238">
        <v>25</v>
      </c>
      <c r="O3238">
        <v>25</v>
      </c>
      <c r="P3238">
        <v>12</v>
      </c>
      <c r="Q3238">
        <v>3</v>
      </c>
      <c r="R3238">
        <v>50</v>
      </c>
      <c r="S3238">
        <v>97.5</v>
      </c>
      <c r="T3238" t="s">
        <v>16</v>
      </c>
      <c r="U3238" t="s">
        <v>16</v>
      </c>
    </row>
    <row r="3239" spans="1:21" x14ac:dyDescent="0.45">
      <c r="A3239" t="s">
        <v>2346</v>
      </c>
      <c r="B3239" t="s">
        <v>1571</v>
      </c>
      <c r="C3239" t="s">
        <v>2347</v>
      </c>
      <c r="D3239" t="s">
        <v>2348</v>
      </c>
      <c r="E3239">
        <v>1993</v>
      </c>
      <c r="F3239">
        <v>1993</v>
      </c>
      <c r="G3239" t="s">
        <v>15</v>
      </c>
      <c r="H3239">
        <v>6</v>
      </c>
      <c r="I3239">
        <v>180</v>
      </c>
      <c r="J3239" t="s">
        <v>17</v>
      </c>
      <c r="K3239">
        <v>0</v>
      </c>
      <c r="L3239">
        <v>0</v>
      </c>
      <c r="M3239">
        <f t="shared" ref="M3239:M3249" si="29">6*7</f>
        <v>42</v>
      </c>
      <c r="N3239">
        <v>15</v>
      </c>
      <c r="O3239">
        <v>15</v>
      </c>
      <c r="P3239">
        <v>12</v>
      </c>
      <c r="Q3239">
        <v>3</v>
      </c>
      <c r="R3239">
        <v>50</v>
      </c>
      <c r="S3239">
        <v>92.7</v>
      </c>
      <c r="T3239" t="s">
        <v>16</v>
      </c>
      <c r="U3239" t="s">
        <v>16</v>
      </c>
    </row>
    <row r="3240" spans="1:21" x14ac:dyDescent="0.45">
      <c r="A3240" t="s">
        <v>2346</v>
      </c>
      <c r="B3240" t="s">
        <v>1571</v>
      </c>
      <c r="C3240" t="s">
        <v>2347</v>
      </c>
      <c r="D3240" t="s">
        <v>2348</v>
      </c>
      <c r="E3240">
        <v>1993</v>
      </c>
      <c r="F3240">
        <v>1993</v>
      </c>
      <c r="G3240" t="s">
        <v>15</v>
      </c>
      <c r="H3240">
        <v>6</v>
      </c>
      <c r="I3240">
        <v>180</v>
      </c>
      <c r="J3240" t="s">
        <v>17</v>
      </c>
      <c r="K3240">
        <v>0</v>
      </c>
      <c r="L3240">
        <v>0</v>
      </c>
      <c r="M3240">
        <f t="shared" si="29"/>
        <v>42</v>
      </c>
      <c r="N3240">
        <v>10</v>
      </c>
      <c r="O3240">
        <v>10</v>
      </c>
      <c r="P3240">
        <v>12</v>
      </c>
      <c r="Q3240">
        <v>3</v>
      </c>
      <c r="R3240">
        <v>50</v>
      </c>
      <c r="S3240">
        <v>92.8</v>
      </c>
      <c r="T3240" t="s">
        <v>16</v>
      </c>
      <c r="U3240" t="s">
        <v>16</v>
      </c>
    </row>
    <row r="3241" spans="1:21" x14ac:dyDescent="0.45">
      <c r="A3241" t="s">
        <v>2346</v>
      </c>
      <c r="B3241" t="s">
        <v>1571</v>
      </c>
      <c r="C3241" t="s">
        <v>2347</v>
      </c>
      <c r="D3241" t="s">
        <v>2348</v>
      </c>
      <c r="E3241">
        <v>1993</v>
      </c>
      <c r="F3241">
        <v>1993</v>
      </c>
      <c r="G3241" t="s">
        <v>15</v>
      </c>
      <c r="H3241">
        <v>6</v>
      </c>
      <c r="I3241">
        <v>180</v>
      </c>
      <c r="J3241" t="s">
        <v>17</v>
      </c>
      <c r="K3241">
        <v>0</v>
      </c>
      <c r="L3241">
        <v>0</v>
      </c>
      <c r="M3241">
        <f t="shared" si="29"/>
        <v>42</v>
      </c>
      <c r="N3241">
        <v>7</v>
      </c>
      <c r="O3241">
        <v>7</v>
      </c>
      <c r="P3241">
        <v>12</v>
      </c>
      <c r="Q3241">
        <v>3</v>
      </c>
      <c r="R3241">
        <v>50</v>
      </c>
      <c r="S3241">
        <v>83.2</v>
      </c>
      <c r="T3241" t="s">
        <v>16</v>
      </c>
      <c r="U3241" t="s">
        <v>16</v>
      </c>
    </row>
    <row r="3242" spans="1:21" x14ac:dyDescent="0.45">
      <c r="A3242" t="s">
        <v>2346</v>
      </c>
      <c r="B3242" t="s">
        <v>1571</v>
      </c>
      <c r="C3242" t="s">
        <v>2347</v>
      </c>
      <c r="D3242" t="s">
        <v>2348</v>
      </c>
      <c r="E3242">
        <v>1993</v>
      </c>
      <c r="F3242">
        <v>1993</v>
      </c>
      <c r="G3242" t="s">
        <v>15</v>
      </c>
      <c r="H3242">
        <v>6</v>
      </c>
      <c r="I3242">
        <v>180</v>
      </c>
      <c r="J3242" t="s">
        <v>17</v>
      </c>
      <c r="K3242">
        <v>0</v>
      </c>
      <c r="L3242">
        <v>0</v>
      </c>
      <c r="M3242">
        <f t="shared" si="29"/>
        <v>42</v>
      </c>
      <c r="N3242">
        <v>22</v>
      </c>
      <c r="O3242">
        <v>10</v>
      </c>
      <c r="P3242">
        <v>12</v>
      </c>
      <c r="Q3242">
        <v>3</v>
      </c>
      <c r="R3242">
        <v>50</v>
      </c>
      <c r="S3242">
        <v>93.7</v>
      </c>
      <c r="T3242" t="s">
        <v>16</v>
      </c>
      <c r="U3242" t="s">
        <v>16</v>
      </c>
    </row>
    <row r="3243" spans="1:21" x14ac:dyDescent="0.45">
      <c r="A3243" t="s">
        <v>2346</v>
      </c>
      <c r="B3243" t="s">
        <v>1571</v>
      </c>
      <c r="C3243" t="s">
        <v>2347</v>
      </c>
      <c r="D3243" t="s">
        <v>2348</v>
      </c>
      <c r="E3243">
        <v>1993</v>
      </c>
      <c r="F3243">
        <v>1993</v>
      </c>
      <c r="G3243" t="s">
        <v>15</v>
      </c>
      <c r="H3243">
        <v>6</v>
      </c>
      <c r="I3243">
        <v>180</v>
      </c>
      <c r="J3243" t="s">
        <v>17</v>
      </c>
      <c r="K3243">
        <v>0</v>
      </c>
      <c r="L3243">
        <v>0</v>
      </c>
      <c r="M3243">
        <f>6*7</f>
        <v>42</v>
      </c>
      <c r="N3243">
        <v>25</v>
      </c>
      <c r="O3243">
        <v>25</v>
      </c>
      <c r="P3243">
        <v>0</v>
      </c>
      <c r="Q3243">
        <v>3</v>
      </c>
      <c r="R3243">
        <v>50</v>
      </c>
      <c r="S3243">
        <v>10.7</v>
      </c>
      <c r="T3243" t="s">
        <v>16</v>
      </c>
      <c r="U3243" t="s">
        <v>16</v>
      </c>
    </row>
    <row r="3244" spans="1:21" x14ac:dyDescent="0.45">
      <c r="A3244" t="s">
        <v>2346</v>
      </c>
      <c r="B3244" t="s">
        <v>1571</v>
      </c>
      <c r="C3244" t="s">
        <v>2347</v>
      </c>
      <c r="D3244" t="s">
        <v>2348</v>
      </c>
      <c r="E3244">
        <v>1993</v>
      </c>
      <c r="F3244">
        <v>1993</v>
      </c>
      <c r="G3244" t="s">
        <v>15</v>
      </c>
      <c r="H3244">
        <v>6</v>
      </c>
      <c r="I3244">
        <v>180</v>
      </c>
      <c r="J3244" t="s">
        <v>17</v>
      </c>
      <c r="K3244">
        <v>0</v>
      </c>
      <c r="L3244">
        <v>0</v>
      </c>
      <c r="M3244">
        <f t="shared" si="29"/>
        <v>42</v>
      </c>
      <c r="N3244">
        <v>15</v>
      </c>
      <c r="O3244">
        <v>15</v>
      </c>
      <c r="P3244">
        <v>0</v>
      </c>
      <c r="Q3244">
        <v>3</v>
      </c>
      <c r="R3244">
        <v>50</v>
      </c>
      <c r="S3244">
        <v>0.8</v>
      </c>
      <c r="T3244" t="s">
        <v>16</v>
      </c>
      <c r="U3244" t="s">
        <v>16</v>
      </c>
    </row>
    <row r="3245" spans="1:21" x14ac:dyDescent="0.45">
      <c r="A3245" t="s">
        <v>2346</v>
      </c>
      <c r="B3245" t="s">
        <v>1571</v>
      </c>
      <c r="C3245" t="s">
        <v>2347</v>
      </c>
      <c r="D3245" t="s">
        <v>2348</v>
      </c>
      <c r="E3245">
        <v>1993</v>
      </c>
      <c r="F3245">
        <v>1993</v>
      </c>
      <c r="G3245" t="s">
        <v>15</v>
      </c>
      <c r="H3245">
        <v>6</v>
      </c>
      <c r="I3245">
        <v>180</v>
      </c>
      <c r="J3245" t="s">
        <v>17</v>
      </c>
      <c r="K3245">
        <v>0</v>
      </c>
      <c r="L3245">
        <v>0</v>
      </c>
      <c r="M3245">
        <f t="shared" si="29"/>
        <v>42</v>
      </c>
      <c r="N3245">
        <v>10</v>
      </c>
      <c r="O3245">
        <v>10</v>
      </c>
      <c r="P3245">
        <v>0</v>
      </c>
      <c r="Q3245">
        <v>3</v>
      </c>
      <c r="R3245">
        <v>50</v>
      </c>
      <c r="S3245">
        <v>0</v>
      </c>
      <c r="T3245" t="s">
        <v>16</v>
      </c>
      <c r="U3245" t="s">
        <v>16</v>
      </c>
    </row>
    <row r="3246" spans="1:21" x14ac:dyDescent="0.45">
      <c r="A3246" t="s">
        <v>2346</v>
      </c>
      <c r="B3246" t="s">
        <v>1571</v>
      </c>
      <c r="C3246" t="s">
        <v>2347</v>
      </c>
      <c r="D3246" t="s">
        <v>2348</v>
      </c>
      <c r="E3246">
        <v>1993</v>
      </c>
      <c r="F3246">
        <v>1993</v>
      </c>
      <c r="G3246" t="s">
        <v>15</v>
      </c>
      <c r="H3246">
        <v>6</v>
      </c>
      <c r="I3246">
        <v>180</v>
      </c>
      <c r="J3246" t="s">
        <v>17</v>
      </c>
      <c r="K3246">
        <v>0</v>
      </c>
      <c r="L3246">
        <v>0</v>
      </c>
      <c r="M3246">
        <f t="shared" si="29"/>
        <v>42</v>
      </c>
      <c r="N3246">
        <v>7</v>
      </c>
      <c r="O3246">
        <v>7</v>
      </c>
      <c r="P3246">
        <v>0</v>
      </c>
      <c r="Q3246">
        <v>3</v>
      </c>
      <c r="R3246">
        <v>50</v>
      </c>
      <c r="S3246">
        <v>0</v>
      </c>
      <c r="T3246" t="s">
        <v>16</v>
      </c>
      <c r="U3246" t="s">
        <v>16</v>
      </c>
    </row>
    <row r="3247" spans="1:21" x14ac:dyDescent="0.45">
      <c r="A3247" t="s">
        <v>2346</v>
      </c>
      <c r="B3247" t="s">
        <v>1571</v>
      </c>
      <c r="C3247" t="s">
        <v>2347</v>
      </c>
      <c r="D3247" t="s">
        <v>2348</v>
      </c>
      <c r="E3247">
        <v>1993</v>
      </c>
      <c r="F3247">
        <v>1993</v>
      </c>
      <c r="G3247" t="s">
        <v>15</v>
      </c>
      <c r="H3247">
        <v>6</v>
      </c>
      <c r="I3247">
        <v>180</v>
      </c>
      <c r="J3247" t="s">
        <v>17</v>
      </c>
      <c r="K3247">
        <v>0</v>
      </c>
      <c r="L3247">
        <v>0</v>
      </c>
      <c r="M3247">
        <f t="shared" si="29"/>
        <v>42</v>
      </c>
      <c r="N3247">
        <v>22</v>
      </c>
      <c r="O3247">
        <v>10</v>
      </c>
      <c r="P3247">
        <v>0</v>
      </c>
      <c r="Q3247">
        <v>3</v>
      </c>
      <c r="R3247">
        <v>50</v>
      </c>
      <c r="S3247">
        <v>98</v>
      </c>
      <c r="T3247" t="s">
        <v>16</v>
      </c>
      <c r="U3247" t="s">
        <v>16</v>
      </c>
    </row>
    <row r="3248" spans="1:21" x14ac:dyDescent="0.45">
      <c r="A3248" t="s">
        <v>2349</v>
      </c>
      <c r="B3248" t="s">
        <v>1571</v>
      </c>
      <c r="C3248" t="s">
        <v>2347</v>
      </c>
      <c r="D3248" t="s">
        <v>2348</v>
      </c>
      <c r="E3248">
        <v>1993</v>
      </c>
      <c r="F3248">
        <v>1993</v>
      </c>
      <c r="G3248" t="s">
        <v>15</v>
      </c>
      <c r="H3248">
        <v>6</v>
      </c>
      <c r="I3248">
        <v>180</v>
      </c>
      <c r="J3248" t="s">
        <v>17</v>
      </c>
      <c r="K3248">
        <v>0</v>
      </c>
      <c r="L3248">
        <v>0</v>
      </c>
      <c r="M3248">
        <f t="shared" si="29"/>
        <v>42</v>
      </c>
      <c r="N3248">
        <v>22</v>
      </c>
      <c r="O3248">
        <v>10</v>
      </c>
      <c r="P3248">
        <v>12</v>
      </c>
      <c r="Q3248">
        <v>3</v>
      </c>
      <c r="R3248">
        <v>50</v>
      </c>
      <c r="S3248">
        <v>7.8</v>
      </c>
      <c r="T3248" t="s">
        <v>16</v>
      </c>
      <c r="U3248" t="s">
        <v>16</v>
      </c>
    </row>
    <row r="3249" spans="1:21" x14ac:dyDescent="0.45">
      <c r="A3249" t="s">
        <v>2349</v>
      </c>
      <c r="B3249" t="s">
        <v>1571</v>
      </c>
      <c r="C3249" t="s">
        <v>2347</v>
      </c>
      <c r="D3249" t="s">
        <v>2348</v>
      </c>
      <c r="E3249">
        <v>1993</v>
      </c>
      <c r="F3249">
        <v>1993</v>
      </c>
      <c r="G3249" t="s">
        <v>15</v>
      </c>
      <c r="H3249">
        <v>6</v>
      </c>
      <c r="I3249">
        <v>180</v>
      </c>
      <c r="J3249" t="s">
        <v>17</v>
      </c>
      <c r="K3249">
        <v>0</v>
      </c>
      <c r="L3249">
        <v>0</v>
      </c>
      <c r="M3249">
        <f t="shared" si="29"/>
        <v>42</v>
      </c>
      <c r="N3249">
        <v>15</v>
      </c>
      <c r="O3249">
        <v>15</v>
      </c>
      <c r="P3249">
        <v>12</v>
      </c>
      <c r="Q3249">
        <v>3</v>
      </c>
      <c r="R3249">
        <v>50</v>
      </c>
      <c r="S3249">
        <v>0</v>
      </c>
      <c r="T3249" t="s">
        <v>16</v>
      </c>
      <c r="U3249" t="s">
        <v>16</v>
      </c>
    </row>
    <row r="3250" spans="1:21" x14ac:dyDescent="0.45">
      <c r="A3250" t="s">
        <v>2350</v>
      </c>
      <c r="B3250" t="s">
        <v>746</v>
      </c>
      <c r="C3250" t="s">
        <v>2351</v>
      </c>
      <c r="D3250" t="s">
        <v>2352</v>
      </c>
      <c r="E3250">
        <v>1996</v>
      </c>
      <c r="F3250">
        <v>1996</v>
      </c>
      <c r="G3250" t="s">
        <v>15</v>
      </c>
      <c r="H3250" t="s">
        <v>16</v>
      </c>
      <c r="I3250">
        <v>0</v>
      </c>
      <c r="J3250" t="s">
        <v>17</v>
      </c>
      <c r="K3250">
        <v>0</v>
      </c>
      <c r="L3250">
        <v>0</v>
      </c>
      <c r="M3250">
        <v>30</v>
      </c>
      <c r="N3250">
        <v>18</v>
      </c>
      <c r="O3250">
        <v>4</v>
      </c>
      <c r="P3250">
        <v>14</v>
      </c>
      <c r="Q3250">
        <v>2</v>
      </c>
      <c r="R3250">
        <v>100</v>
      </c>
      <c r="S3250">
        <v>91.8</v>
      </c>
      <c r="T3250" t="s">
        <v>16</v>
      </c>
      <c r="U3250" t="s">
        <v>16</v>
      </c>
    </row>
    <row r="3251" spans="1:21" x14ac:dyDescent="0.45">
      <c r="A3251" t="s">
        <v>2350</v>
      </c>
      <c r="B3251" t="s">
        <v>746</v>
      </c>
      <c r="C3251" t="s">
        <v>2351</v>
      </c>
      <c r="D3251" t="s">
        <v>2352</v>
      </c>
      <c r="E3251">
        <v>1996</v>
      </c>
      <c r="F3251">
        <v>1996</v>
      </c>
      <c r="G3251" t="s">
        <v>15</v>
      </c>
      <c r="H3251" t="s">
        <v>16</v>
      </c>
      <c r="I3251">
        <v>0</v>
      </c>
      <c r="J3251" t="s">
        <v>17</v>
      </c>
      <c r="K3251">
        <v>0</v>
      </c>
      <c r="L3251">
        <v>0</v>
      </c>
      <c r="M3251">
        <v>30</v>
      </c>
      <c r="N3251">
        <v>18</v>
      </c>
      <c r="O3251">
        <v>4</v>
      </c>
      <c r="P3251">
        <v>14</v>
      </c>
      <c r="Q3251">
        <v>2</v>
      </c>
      <c r="R3251">
        <v>100</v>
      </c>
      <c r="S3251">
        <v>0</v>
      </c>
      <c r="T3251" t="s">
        <v>16</v>
      </c>
      <c r="U3251" t="s">
        <v>16</v>
      </c>
    </row>
    <row r="3252" spans="1:21" x14ac:dyDescent="0.45">
      <c r="A3252" t="s">
        <v>2353</v>
      </c>
      <c r="B3252" t="s">
        <v>311</v>
      </c>
      <c r="C3252" t="s">
        <v>2354</v>
      </c>
      <c r="D3252" t="s">
        <v>2355</v>
      </c>
      <c r="E3252">
        <v>1996</v>
      </c>
      <c r="F3252">
        <v>1996</v>
      </c>
      <c r="G3252" t="s">
        <v>17</v>
      </c>
      <c r="H3252" t="s">
        <v>16</v>
      </c>
      <c r="I3252">
        <v>0</v>
      </c>
      <c r="J3252" t="s">
        <v>17</v>
      </c>
      <c r="K3252">
        <v>0</v>
      </c>
      <c r="L3252">
        <v>0</v>
      </c>
      <c r="M3252">
        <v>28</v>
      </c>
      <c r="N3252">
        <v>15</v>
      </c>
      <c r="O3252">
        <v>5</v>
      </c>
      <c r="P3252">
        <v>12</v>
      </c>
      <c r="Q3252">
        <v>4</v>
      </c>
      <c r="R3252">
        <v>25</v>
      </c>
      <c r="S3252">
        <v>95</v>
      </c>
      <c r="T3252" t="s">
        <v>16</v>
      </c>
      <c r="U3252" t="s">
        <v>16</v>
      </c>
    </row>
    <row r="3253" spans="1:21" x14ac:dyDescent="0.45">
      <c r="A3253" t="s">
        <v>2353</v>
      </c>
      <c r="B3253" t="s">
        <v>311</v>
      </c>
      <c r="C3253" t="s">
        <v>2354</v>
      </c>
      <c r="D3253" t="s">
        <v>2355</v>
      </c>
      <c r="E3253">
        <v>1996</v>
      </c>
      <c r="F3253">
        <v>1996</v>
      </c>
      <c r="G3253" t="s">
        <v>17</v>
      </c>
      <c r="H3253" t="s">
        <v>16</v>
      </c>
      <c r="I3253">
        <v>0</v>
      </c>
      <c r="J3253" t="s">
        <v>17</v>
      </c>
      <c r="K3253">
        <v>0</v>
      </c>
      <c r="L3253">
        <v>0</v>
      </c>
      <c r="M3253">
        <v>28</v>
      </c>
      <c r="N3253">
        <v>20</v>
      </c>
      <c r="O3253">
        <v>10</v>
      </c>
      <c r="P3253">
        <v>12</v>
      </c>
      <c r="Q3253">
        <v>4</v>
      </c>
      <c r="R3253">
        <v>25</v>
      </c>
      <c r="S3253">
        <v>100</v>
      </c>
      <c r="T3253" t="s">
        <v>16</v>
      </c>
      <c r="U3253" t="s">
        <v>16</v>
      </c>
    </row>
    <row r="3254" spans="1:21" x14ac:dyDescent="0.45">
      <c r="A3254" t="s">
        <v>2353</v>
      </c>
      <c r="B3254" t="s">
        <v>311</v>
      </c>
      <c r="C3254" t="s">
        <v>2354</v>
      </c>
      <c r="D3254" t="s">
        <v>2355</v>
      </c>
      <c r="E3254">
        <v>1996</v>
      </c>
      <c r="F3254">
        <v>1996</v>
      </c>
      <c r="G3254" t="s">
        <v>17</v>
      </c>
      <c r="H3254" t="s">
        <v>16</v>
      </c>
      <c r="I3254">
        <v>0</v>
      </c>
      <c r="J3254" t="s">
        <v>17</v>
      </c>
      <c r="K3254">
        <v>0</v>
      </c>
      <c r="L3254">
        <v>0</v>
      </c>
      <c r="M3254">
        <v>28</v>
      </c>
      <c r="N3254">
        <v>25</v>
      </c>
      <c r="O3254">
        <v>15</v>
      </c>
      <c r="P3254">
        <v>12</v>
      </c>
      <c r="Q3254">
        <v>4</v>
      </c>
      <c r="R3254">
        <v>25</v>
      </c>
      <c r="S3254">
        <v>95</v>
      </c>
      <c r="T3254" t="s">
        <v>16</v>
      </c>
      <c r="U3254" t="s">
        <v>16</v>
      </c>
    </row>
    <row r="3255" spans="1:21" x14ac:dyDescent="0.45">
      <c r="A3255" t="s">
        <v>2353</v>
      </c>
      <c r="B3255" t="s">
        <v>311</v>
      </c>
      <c r="C3255" t="s">
        <v>2354</v>
      </c>
      <c r="D3255" t="s">
        <v>2355</v>
      </c>
      <c r="E3255">
        <v>1996</v>
      </c>
      <c r="F3255">
        <v>1996</v>
      </c>
      <c r="G3255" t="s">
        <v>17</v>
      </c>
      <c r="H3255" t="s">
        <v>16</v>
      </c>
      <c r="I3255">
        <v>0</v>
      </c>
      <c r="J3255" t="s">
        <v>17</v>
      </c>
      <c r="K3255">
        <v>0</v>
      </c>
      <c r="L3255">
        <v>0</v>
      </c>
      <c r="M3255">
        <v>28</v>
      </c>
      <c r="N3255">
        <v>30</v>
      </c>
      <c r="O3255">
        <v>20</v>
      </c>
      <c r="P3255">
        <v>12</v>
      </c>
      <c r="Q3255">
        <v>4</v>
      </c>
      <c r="R3255">
        <v>25</v>
      </c>
      <c r="S3255">
        <v>75</v>
      </c>
      <c r="T3255" t="s">
        <v>16</v>
      </c>
      <c r="U3255" t="s">
        <v>16</v>
      </c>
    </row>
    <row r="3256" spans="1:21" x14ac:dyDescent="0.45">
      <c r="A3256" t="s">
        <v>2356</v>
      </c>
      <c r="B3256" t="s">
        <v>2223</v>
      </c>
      <c r="C3256" t="s">
        <v>2357</v>
      </c>
      <c r="D3256" t="s">
        <v>2358</v>
      </c>
      <c r="E3256">
        <v>1985</v>
      </c>
      <c r="F3256">
        <v>1985</v>
      </c>
      <c r="G3256" t="s">
        <v>15</v>
      </c>
      <c r="H3256" t="s">
        <v>16</v>
      </c>
      <c r="I3256">
        <v>0</v>
      </c>
      <c r="J3256" t="s">
        <v>17</v>
      </c>
      <c r="K3256">
        <v>0</v>
      </c>
      <c r="L3256">
        <v>0</v>
      </c>
      <c r="M3256">
        <v>14</v>
      </c>
      <c r="N3256">
        <v>5</v>
      </c>
      <c r="O3256">
        <v>5</v>
      </c>
      <c r="P3256">
        <v>24</v>
      </c>
      <c r="Q3256">
        <v>3</v>
      </c>
      <c r="R3256">
        <v>50</v>
      </c>
      <c r="S3256">
        <v>0</v>
      </c>
      <c r="T3256" t="s">
        <v>16</v>
      </c>
      <c r="U3256" t="s">
        <v>16</v>
      </c>
    </row>
    <row r="3257" spans="1:21" x14ac:dyDescent="0.45">
      <c r="A3257" t="s">
        <v>2356</v>
      </c>
      <c r="B3257" t="s">
        <v>2223</v>
      </c>
      <c r="C3257" t="s">
        <v>2357</v>
      </c>
      <c r="D3257" t="s">
        <v>2358</v>
      </c>
      <c r="E3257">
        <v>1985</v>
      </c>
      <c r="F3257">
        <v>1985</v>
      </c>
      <c r="G3257" t="s">
        <v>15</v>
      </c>
      <c r="H3257" t="s">
        <v>16</v>
      </c>
      <c r="I3257">
        <v>0</v>
      </c>
      <c r="J3257" t="s">
        <v>17</v>
      </c>
      <c r="K3257">
        <v>0</v>
      </c>
      <c r="L3257">
        <v>0</v>
      </c>
      <c r="M3257">
        <v>14</v>
      </c>
      <c r="N3257">
        <v>10</v>
      </c>
      <c r="O3257">
        <v>10</v>
      </c>
      <c r="P3257">
        <v>24</v>
      </c>
      <c r="Q3257">
        <v>3</v>
      </c>
      <c r="R3257">
        <v>50</v>
      </c>
      <c r="S3257">
        <v>0</v>
      </c>
      <c r="T3257" t="s">
        <v>16</v>
      </c>
      <c r="U3257" t="s">
        <v>16</v>
      </c>
    </row>
    <row r="3258" spans="1:21" x14ac:dyDescent="0.45">
      <c r="A3258" t="s">
        <v>2356</v>
      </c>
      <c r="B3258" t="s">
        <v>2223</v>
      </c>
      <c r="C3258" t="s">
        <v>2357</v>
      </c>
      <c r="D3258" t="s">
        <v>2358</v>
      </c>
      <c r="E3258">
        <v>1985</v>
      </c>
      <c r="F3258">
        <v>1985</v>
      </c>
      <c r="G3258" t="s">
        <v>15</v>
      </c>
      <c r="H3258" t="s">
        <v>16</v>
      </c>
      <c r="I3258">
        <v>0</v>
      </c>
      <c r="J3258" t="s">
        <v>17</v>
      </c>
      <c r="K3258">
        <v>0</v>
      </c>
      <c r="L3258">
        <v>0</v>
      </c>
      <c r="M3258">
        <v>14</v>
      </c>
      <c r="N3258">
        <v>20</v>
      </c>
      <c r="O3258">
        <v>20</v>
      </c>
      <c r="P3258">
        <v>24</v>
      </c>
      <c r="Q3258">
        <v>3</v>
      </c>
      <c r="R3258">
        <v>50</v>
      </c>
      <c r="S3258">
        <v>4</v>
      </c>
      <c r="T3258" t="s">
        <v>16</v>
      </c>
      <c r="U3258" t="s">
        <v>16</v>
      </c>
    </row>
    <row r="3259" spans="1:21" x14ac:dyDescent="0.45">
      <c r="A3259" t="s">
        <v>2356</v>
      </c>
      <c r="B3259" t="s">
        <v>2223</v>
      </c>
      <c r="C3259" t="s">
        <v>2357</v>
      </c>
      <c r="D3259" t="s">
        <v>2358</v>
      </c>
      <c r="E3259">
        <v>1985</v>
      </c>
      <c r="F3259">
        <v>1985</v>
      </c>
      <c r="G3259" t="s">
        <v>15</v>
      </c>
      <c r="H3259" t="s">
        <v>16</v>
      </c>
      <c r="I3259">
        <v>0</v>
      </c>
      <c r="J3259" t="s">
        <v>17</v>
      </c>
      <c r="K3259">
        <v>0</v>
      </c>
      <c r="L3259">
        <v>0</v>
      </c>
      <c r="M3259">
        <v>14</v>
      </c>
      <c r="N3259">
        <v>25</v>
      </c>
      <c r="O3259">
        <v>25</v>
      </c>
      <c r="P3259">
        <v>24</v>
      </c>
      <c r="Q3259">
        <v>3</v>
      </c>
      <c r="R3259">
        <v>50</v>
      </c>
      <c r="S3259">
        <v>6</v>
      </c>
      <c r="T3259" t="s">
        <v>16</v>
      </c>
      <c r="U3259" t="s">
        <v>16</v>
      </c>
    </row>
    <row r="3260" spans="1:21" x14ac:dyDescent="0.45">
      <c r="A3260" t="s">
        <v>2356</v>
      </c>
      <c r="B3260" t="s">
        <v>2223</v>
      </c>
      <c r="C3260" t="s">
        <v>2357</v>
      </c>
      <c r="D3260" t="s">
        <v>2358</v>
      </c>
      <c r="E3260">
        <v>1985</v>
      </c>
      <c r="F3260">
        <v>1985</v>
      </c>
      <c r="G3260" t="s">
        <v>15</v>
      </c>
      <c r="H3260" t="s">
        <v>16</v>
      </c>
      <c r="I3260">
        <v>0</v>
      </c>
      <c r="J3260" t="s">
        <v>17</v>
      </c>
      <c r="K3260">
        <v>0</v>
      </c>
      <c r="L3260">
        <v>0</v>
      </c>
      <c r="M3260">
        <v>14</v>
      </c>
      <c r="N3260">
        <v>35</v>
      </c>
      <c r="O3260">
        <v>35</v>
      </c>
      <c r="P3260">
        <v>24</v>
      </c>
      <c r="Q3260">
        <v>3</v>
      </c>
      <c r="R3260">
        <v>50</v>
      </c>
      <c r="S3260">
        <v>35</v>
      </c>
      <c r="T3260" t="s">
        <v>16</v>
      </c>
      <c r="U3260" t="s">
        <v>16</v>
      </c>
    </row>
    <row r="3261" spans="1:21" x14ac:dyDescent="0.45">
      <c r="A3261" t="s">
        <v>2356</v>
      </c>
      <c r="B3261" t="s">
        <v>2223</v>
      </c>
      <c r="C3261" t="s">
        <v>2357</v>
      </c>
      <c r="D3261" t="s">
        <v>2358</v>
      </c>
      <c r="E3261">
        <v>1985</v>
      </c>
      <c r="F3261">
        <v>1985</v>
      </c>
      <c r="G3261" t="s">
        <v>15</v>
      </c>
      <c r="H3261" t="s">
        <v>16</v>
      </c>
      <c r="I3261">
        <v>0</v>
      </c>
      <c r="J3261" t="s">
        <v>17</v>
      </c>
      <c r="K3261">
        <v>0</v>
      </c>
      <c r="L3261">
        <v>0</v>
      </c>
      <c r="M3261">
        <v>14</v>
      </c>
      <c r="N3261">
        <v>5</v>
      </c>
      <c r="O3261">
        <v>5</v>
      </c>
      <c r="P3261">
        <v>0</v>
      </c>
      <c r="Q3261">
        <v>3</v>
      </c>
      <c r="R3261">
        <v>50</v>
      </c>
      <c r="S3261">
        <v>0</v>
      </c>
      <c r="T3261" t="s">
        <v>16</v>
      </c>
      <c r="U3261" t="s">
        <v>16</v>
      </c>
    </row>
    <row r="3262" spans="1:21" x14ac:dyDescent="0.45">
      <c r="A3262" t="s">
        <v>2356</v>
      </c>
      <c r="B3262" t="s">
        <v>2223</v>
      </c>
      <c r="C3262" t="s">
        <v>2357</v>
      </c>
      <c r="D3262" t="s">
        <v>2358</v>
      </c>
      <c r="E3262">
        <v>1985</v>
      </c>
      <c r="F3262">
        <v>1985</v>
      </c>
      <c r="G3262" t="s">
        <v>15</v>
      </c>
      <c r="H3262" t="s">
        <v>16</v>
      </c>
      <c r="I3262">
        <v>0</v>
      </c>
      <c r="J3262" t="s">
        <v>17</v>
      </c>
      <c r="K3262">
        <v>0</v>
      </c>
      <c r="L3262">
        <v>0</v>
      </c>
      <c r="M3262">
        <v>14</v>
      </c>
      <c r="N3262">
        <v>10</v>
      </c>
      <c r="O3262">
        <v>10</v>
      </c>
      <c r="P3262">
        <v>0</v>
      </c>
      <c r="Q3262">
        <v>3</v>
      </c>
      <c r="R3262">
        <v>50</v>
      </c>
      <c r="S3262">
        <v>0</v>
      </c>
      <c r="T3262" t="s">
        <v>16</v>
      </c>
      <c r="U3262" t="s">
        <v>16</v>
      </c>
    </row>
    <row r="3263" spans="1:21" x14ac:dyDescent="0.45">
      <c r="A3263" t="s">
        <v>2356</v>
      </c>
      <c r="B3263" t="s">
        <v>2223</v>
      </c>
      <c r="C3263" t="s">
        <v>2357</v>
      </c>
      <c r="D3263" t="s">
        <v>2358</v>
      </c>
      <c r="E3263">
        <v>1985</v>
      </c>
      <c r="F3263">
        <v>1985</v>
      </c>
      <c r="G3263" t="s">
        <v>15</v>
      </c>
      <c r="H3263" t="s">
        <v>16</v>
      </c>
      <c r="I3263">
        <v>0</v>
      </c>
      <c r="J3263" t="s">
        <v>17</v>
      </c>
      <c r="K3263">
        <v>0</v>
      </c>
      <c r="L3263">
        <v>0</v>
      </c>
      <c r="M3263">
        <v>14</v>
      </c>
      <c r="N3263">
        <v>20</v>
      </c>
      <c r="O3263">
        <v>20</v>
      </c>
      <c r="P3263">
        <v>0</v>
      </c>
      <c r="Q3263">
        <v>3</v>
      </c>
      <c r="R3263">
        <v>50</v>
      </c>
      <c r="S3263">
        <v>0</v>
      </c>
      <c r="T3263" t="s">
        <v>16</v>
      </c>
      <c r="U3263" t="s">
        <v>16</v>
      </c>
    </row>
    <row r="3264" spans="1:21" x14ac:dyDescent="0.45">
      <c r="A3264" t="s">
        <v>2356</v>
      </c>
      <c r="B3264" t="s">
        <v>2223</v>
      </c>
      <c r="C3264" t="s">
        <v>2357</v>
      </c>
      <c r="D3264" t="s">
        <v>2358</v>
      </c>
      <c r="E3264">
        <v>1985</v>
      </c>
      <c r="F3264">
        <v>1985</v>
      </c>
      <c r="G3264" t="s">
        <v>15</v>
      </c>
      <c r="H3264" t="s">
        <v>16</v>
      </c>
      <c r="I3264">
        <v>0</v>
      </c>
      <c r="J3264" t="s">
        <v>17</v>
      </c>
      <c r="K3264">
        <v>0</v>
      </c>
      <c r="L3264">
        <v>0</v>
      </c>
      <c r="M3264">
        <v>14</v>
      </c>
      <c r="N3264">
        <v>25</v>
      </c>
      <c r="O3264">
        <v>25</v>
      </c>
      <c r="P3264">
        <v>0</v>
      </c>
      <c r="Q3264">
        <v>3</v>
      </c>
      <c r="R3264">
        <v>50</v>
      </c>
      <c r="S3264">
        <v>1</v>
      </c>
      <c r="T3264" t="s">
        <v>16</v>
      </c>
      <c r="U3264" t="s">
        <v>16</v>
      </c>
    </row>
    <row r="3265" spans="1:21" x14ac:dyDescent="0.45">
      <c r="A3265" t="s">
        <v>2356</v>
      </c>
      <c r="B3265" t="s">
        <v>2223</v>
      </c>
      <c r="C3265" t="s">
        <v>2357</v>
      </c>
      <c r="D3265" t="s">
        <v>2358</v>
      </c>
      <c r="E3265">
        <v>1985</v>
      </c>
      <c r="F3265">
        <v>1985</v>
      </c>
      <c r="G3265" t="s">
        <v>15</v>
      </c>
      <c r="H3265" t="s">
        <v>16</v>
      </c>
      <c r="I3265">
        <v>0</v>
      </c>
      <c r="J3265" t="s">
        <v>17</v>
      </c>
      <c r="K3265">
        <v>0</v>
      </c>
      <c r="L3265">
        <v>0</v>
      </c>
      <c r="M3265">
        <v>14</v>
      </c>
      <c r="N3265">
        <v>35</v>
      </c>
      <c r="O3265">
        <v>35</v>
      </c>
      <c r="P3265">
        <v>0</v>
      </c>
      <c r="Q3265">
        <v>3</v>
      </c>
      <c r="R3265">
        <v>50</v>
      </c>
      <c r="S3265">
        <v>1</v>
      </c>
      <c r="T3265" t="s">
        <v>16</v>
      </c>
      <c r="U3265" t="s">
        <v>16</v>
      </c>
    </row>
    <row r="3266" spans="1:21" x14ac:dyDescent="0.45">
      <c r="A3266" t="s">
        <v>2356</v>
      </c>
      <c r="B3266" t="s">
        <v>2223</v>
      </c>
      <c r="C3266" t="s">
        <v>2357</v>
      </c>
      <c r="D3266" t="s">
        <v>2358</v>
      </c>
      <c r="E3266">
        <v>1985</v>
      </c>
      <c r="F3266">
        <v>1985</v>
      </c>
      <c r="G3266" t="s">
        <v>15</v>
      </c>
      <c r="H3266" t="s">
        <v>2359</v>
      </c>
      <c r="I3266">
        <f>7*30</f>
        <v>210</v>
      </c>
      <c r="J3266" t="s">
        <v>17</v>
      </c>
      <c r="K3266">
        <v>0</v>
      </c>
      <c r="L3266">
        <v>0</v>
      </c>
      <c r="M3266">
        <v>14</v>
      </c>
      <c r="N3266">
        <v>5</v>
      </c>
      <c r="O3266">
        <v>5</v>
      </c>
      <c r="P3266">
        <v>24</v>
      </c>
      <c r="Q3266">
        <v>3</v>
      </c>
      <c r="R3266">
        <v>50</v>
      </c>
      <c r="S3266">
        <v>5</v>
      </c>
      <c r="T3266" t="s">
        <v>16</v>
      </c>
      <c r="U3266" t="s">
        <v>16</v>
      </c>
    </row>
    <row r="3267" spans="1:21" x14ac:dyDescent="0.45">
      <c r="A3267" t="s">
        <v>2356</v>
      </c>
      <c r="B3267" t="s">
        <v>2223</v>
      </c>
      <c r="C3267" t="s">
        <v>2357</v>
      </c>
      <c r="D3267" t="s">
        <v>2358</v>
      </c>
      <c r="E3267">
        <v>1985</v>
      </c>
      <c r="F3267">
        <v>1985</v>
      </c>
      <c r="G3267" t="s">
        <v>15</v>
      </c>
      <c r="H3267" t="s">
        <v>2359</v>
      </c>
      <c r="I3267">
        <f t="shared" ref="I3267:I3275" si="30">7*30</f>
        <v>210</v>
      </c>
      <c r="J3267" t="s">
        <v>17</v>
      </c>
      <c r="K3267">
        <v>0</v>
      </c>
      <c r="L3267">
        <v>0</v>
      </c>
      <c r="M3267">
        <v>14</v>
      </c>
      <c r="N3267">
        <v>10</v>
      </c>
      <c r="O3267">
        <v>10</v>
      </c>
      <c r="P3267">
        <v>24</v>
      </c>
      <c r="Q3267">
        <v>3</v>
      </c>
      <c r="R3267">
        <v>50</v>
      </c>
      <c r="S3267">
        <v>70</v>
      </c>
      <c r="T3267" t="s">
        <v>16</v>
      </c>
      <c r="U3267" t="s">
        <v>16</v>
      </c>
    </row>
    <row r="3268" spans="1:21" x14ac:dyDescent="0.45">
      <c r="A3268" t="s">
        <v>2356</v>
      </c>
      <c r="B3268" t="s">
        <v>2223</v>
      </c>
      <c r="C3268" t="s">
        <v>2357</v>
      </c>
      <c r="D3268" t="s">
        <v>2358</v>
      </c>
      <c r="E3268">
        <v>1985</v>
      </c>
      <c r="F3268">
        <v>1985</v>
      </c>
      <c r="G3268" t="s">
        <v>15</v>
      </c>
      <c r="H3268" t="s">
        <v>2359</v>
      </c>
      <c r="I3268">
        <f t="shared" si="30"/>
        <v>210</v>
      </c>
      <c r="J3268" t="s">
        <v>17</v>
      </c>
      <c r="K3268">
        <v>0</v>
      </c>
      <c r="L3268">
        <v>0</v>
      </c>
      <c r="M3268">
        <v>14</v>
      </c>
      <c r="N3268">
        <v>20</v>
      </c>
      <c r="O3268">
        <v>20</v>
      </c>
      <c r="P3268">
        <v>24</v>
      </c>
      <c r="Q3268">
        <v>3</v>
      </c>
      <c r="R3268">
        <v>50</v>
      </c>
      <c r="S3268">
        <v>82</v>
      </c>
      <c r="T3268" t="s">
        <v>16</v>
      </c>
      <c r="U3268" t="s">
        <v>16</v>
      </c>
    </row>
    <row r="3269" spans="1:21" x14ac:dyDescent="0.45">
      <c r="A3269" t="s">
        <v>2356</v>
      </c>
      <c r="B3269" t="s">
        <v>2223</v>
      </c>
      <c r="C3269" t="s">
        <v>2357</v>
      </c>
      <c r="D3269" t="s">
        <v>2358</v>
      </c>
      <c r="E3269">
        <v>1985</v>
      </c>
      <c r="F3269">
        <v>1985</v>
      </c>
      <c r="G3269" t="s">
        <v>15</v>
      </c>
      <c r="H3269" t="s">
        <v>2359</v>
      </c>
      <c r="I3269">
        <f t="shared" si="30"/>
        <v>210</v>
      </c>
      <c r="J3269" t="s">
        <v>17</v>
      </c>
      <c r="K3269">
        <v>0</v>
      </c>
      <c r="L3269">
        <v>0</v>
      </c>
      <c r="M3269">
        <v>14</v>
      </c>
      <c r="N3269">
        <v>25</v>
      </c>
      <c r="O3269">
        <v>25</v>
      </c>
      <c r="P3269">
        <v>24</v>
      </c>
      <c r="Q3269">
        <v>3</v>
      </c>
      <c r="R3269">
        <v>50</v>
      </c>
      <c r="S3269">
        <v>89</v>
      </c>
      <c r="T3269" t="s">
        <v>16</v>
      </c>
      <c r="U3269" t="s">
        <v>16</v>
      </c>
    </row>
    <row r="3270" spans="1:21" x14ac:dyDescent="0.45">
      <c r="A3270" t="s">
        <v>2356</v>
      </c>
      <c r="B3270" t="s">
        <v>2223</v>
      </c>
      <c r="C3270" t="s">
        <v>2357</v>
      </c>
      <c r="D3270" t="s">
        <v>2358</v>
      </c>
      <c r="E3270">
        <v>1985</v>
      </c>
      <c r="F3270">
        <v>1985</v>
      </c>
      <c r="G3270" t="s">
        <v>15</v>
      </c>
      <c r="H3270" t="s">
        <v>2359</v>
      </c>
      <c r="I3270">
        <f t="shared" si="30"/>
        <v>210</v>
      </c>
      <c r="J3270" t="s">
        <v>17</v>
      </c>
      <c r="K3270">
        <v>0</v>
      </c>
      <c r="L3270">
        <v>0</v>
      </c>
      <c r="M3270">
        <v>14</v>
      </c>
      <c r="N3270">
        <v>35</v>
      </c>
      <c r="O3270">
        <v>35</v>
      </c>
      <c r="P3270">
        <v>24</v>
      </c>
      <c r="Q3270">
        <v>3</v>
      </c>
      <c r="R3270">
        <v>50</v>
      </c>
      <c r="S3270">
        <v>77</v>
      </c>
      <c r="T3270" t="s">
        <v>16</v>
      </c>
      <c r="U3270" t="s">
        <v>16</v>
      </c>
    </row>
    <row r="3271" spans="1:21" x14ac:dyDescent="0.45">
      <c r="A3271" t="s">
        <v>2356</v>
      </c>
      <c r="B3271" t="s">
        <v>2223</v>
      </c>
      <c r="C3271" t="s">
        <v>2357</v>
      </c>
      <c r="D3271" t="s">
        <v>2358</v>
      </c>
      <c r="E3271">
        <v>1985</v>
      </c>
      <c r="F3271">
        <v>1985</v>
      </c>
      <c r="G3271" t="s">
        <v>15</v>
      </c>
      <c r="H3271" t="s">
        <v>2359</v>
      </c>
      <c r="I3271">
        <f t="shared" si="30"/>
        <v>210</v>
      </c>
      <c r="J3271" t="s">
        <v>17</v>
      </c>
      <c r="K3271">
        <v>0</v>
      </c>
      <c r="L3271">
        <v>0</v>
      </c>
      <c r="M3271">
        <v>14</v>
      </c>
      <c r="N3271">
        <v>5</v>
      </c>
      <c r="O3271">
        <v>5</v>
      </c>
      <c r="P3271">
        <v>0</v>
      </c>
      <c r="Q3271">
        <v>3</v>
      </c>
      <c r="R3271">
        <v>50</v>
      </c>
      <c r="S3271">
        <v>18</v>
      </c>
      <c r="T3271" t="s">
        <v>16</v>
      </c>
      <c r="U3271" t="s">
        <v>16</v>
      </c>
    </row>
    <row r="3272" spans="1:21" x14ac:dyDescent="0.45">
      <c r="A3272" t="s">
        <v>2356</v>
      </c>
      <c r="B3272" t="s">
        <v>2223</v>
      </c>
      <c r="C3272" t="s">
        <v>2357</v>
      </c>
      <c r="D3272" t="s">
        <v>2358</v>
      </c>
      <c r="E3272">
        <v>1985</v>
      </c>
      <c r="F3272">
        <v>1985</v>
      </c>
      <c r="G3272" t="s">
        <v>15</v>
      </c>
      <c r="H3272" t="s">
        <v>2359</v>
      </c>
      <c r="I3272">
        <f t="shared" si="30"/>
        <v>210</v>
      </c>
      <c r="J3272" t="s">
        <v>17</v>
      </c>
      <c r="K3272">
        <v>0</v>
      </c>
      <c r="L3272">
        <v>0</v>
      </c>
      <c r="M3272">
        <v>14</v>
      </c>
      <c r="N3272">
        <v>10</v>
      </c>
      <c r="O3272">
        <v>10</v>
      </c>
      <c r="P3272">
        <v>0</v>
      </c>
      <c r="Q3272">
        <v>3</v>
      </c>
      <c r="R3272">
        <v>50</v>
      </c>
      <c r="S3272">
        <v>53</v>
      </c>
      <c r="T3272" t="s">
        <v>16</v>
      </c>
      <c r="U3272" t="s">
        <v>16</v>
      </c>
    </row>
    <row r="3273" spans="1:21" x14ac:dyDescent="0.45">
      <c r="A3273" t="s">
        <v>2356</v>
      </c>
      <c r="B3273" t="s">
        <v>2223</v>
      </c>
      <c r="C3273" t="s">
        <v>2357</v>
      </c>
      <c r="D3273" t="s">
        <v>2358</v>
      </c>
      <c r="E3273">
        <v>1985</v>
      </c>
      <c r="F3273">
        <v>1985</v>
      </c>
      <c r="G3273" t="s">
        <v>15</v>
      </c>
      <c r="H3273" t="s">
        <v>2359</v>
      </c>
      <c r="I3273">
        <f t="shared" si="30"/>
        <v>210</v>
      </c>
      <c r="J3273" t="s">
        <v>17</v>
      </c>
      <c r="K3273">
        <v>0</v>
      </c>
      <c r="L3273">
        <v>0</v>
      </c>
      <c r="M3273">
        <v>14</v>
      </c>
      <c r="N3273">
        <v>20</v>
      </c>
      <c r="O3273">
        <v>20</v>
      </c>
      <c r="P3273">
        <v>0</v>
      </c>
      <c r="Q3273">
        <v>3</v>
      </c>
      <c r="R3273">
        <v>50</v>
      </c>
      <c r="S3273">
        <v>67</v>
      </c>
      <c r="T3273" t="s">
        <v>16</v>
      </c>
      <c r="U3273" t="s">
        <v>16</v>
      </c>
    </row>
    <row r="3274" spans="1:21" x14ac:dyDescent="0.45">
      <c r="A3274" t="s">
        <v>2356</v>
      </c>
      <c r="B3274" t="s">
        <v>2223</v>
      </c>
      <c r="C3274" t="s">
        <v>2357</v>
      </c>
      <c r="D3274" t="s">
        <v>2358</v>
      </c>
      <c r="E3274">
        <v>1985</v>
      </c>
      <c r="F3274">
        <v>1985</v>
      </c>
      <c r="G3274" t="s">
        <v>15</v>
      </c>
      <c r="H3274" t="s">
        <v>2359</v>
      </c>
      <c r="I3274">
        <f t="shared" si="30"/>
        <v>210</v>
      </c>
      <c r="J3274" t="s">
        <v>17</v>
      </c>
      <c r="K3274">
        <v>0</v>
      </c>
      <c r="L3274">
        <v>0</v>
      </c>
      <c r="M3274">
        <v>14</v>
      </c>
      <c r="N3274">
        <v>25</v>
      </c>
      <c r="O3274">
        <v>25</v>
      </c>
      <c r="P3274">
        <v>0</v>
      </c>
      <c r="Q3274">
        <v>3</v>
      </c>
      <c r="R3274">
        <v>50</v>
      </c>
      <c r="S3274">
        <v>82</v>
      </c>
      <c r="T3274" t="s">
        <v>16</v>
      </c>
      <c r="U3274" t="s">
        <v>16</v>
      </c>
    </row>
    <row r="3275" spans="1:21" x14ac:dyDescent="0.45">
      <c r="A3275" t="s">
        <v>2356</v>
      </c>
      <c r="B3275" t="s">
        <v>2223</v>
      </c>
      <c r="C3275" t="s">
        <v>2357</v>
      </c>
      <c r="D3275" t="s">
        <v>2358</v>
      </c>
      <c r="E3275">
        <v>1985</v>
      </c>
      <c r="F3275">
        <v>1985</v>
      </c>
      <c r="G3275" t="s">
        <v>15</v>
      </c>
      <c r="H3275" t="s">
        <v>2359</v>
      </c>
      <c r="I3275">
        <f t="shared" si="30"/>
        <v>210</v>
      </c>
      <c r="J3275" t="s">
        <v>17</v>
      </c>
      <c r="K3275">
        <v>0</v>
      </c>
      <c r="L3275">
        <v>0</v>
      </c>
      <c r="M3275">
        <v>14</v>
      </c>
      <c r="N3275">
        <v>35</v>
      </c>
      <c r="O3275">
        <v>35</v>
      </c>
      <c r="P3275">
        <v>0</v>
      </c>
      <c r="Q3275">
        <v>3</v>
      </c>
      <c r="R3275">
        <v>50</v>
      </c>
      <c r="S3275">
        <v>25</v>
      </c>
      <c r="T3275" t="s">
        <v>16</v>
      </c>
      <c r="U3275" t="s">
        <v>16</v>
      </c>
    </row>
    <row r="3276" spans="1:21" x14ac:dyDescent="0.45">
      <c r="A3276" t="s">
        <v>2356</v>
      </c>
      <c r="B3276" t="s">
        <v>2223</v>
      </c>
      <c r="C3276" t="s">
        <v>2360</v>
      </c>
      <c r="D3276" t="s">
        <v>2361</v>
      </c>
      <c r="E3276">
        <v>1985</v>
      </c>
      <c r="F3276">
        <v>1985</v>
      </c>
      <c r="G3276" t="s">
        <v>15</v>
      </c>
      <c r="H3276" t="s">
        <v>16</v>
      </c>
      <c r="I3276">
        <v>0</v>
      </c>
      <c r="J3276" t="s">
        <v>17</v>
      </c>
      <c r="K3276">
        <v>0</v>
      </c>
      <c r="L3276">
        <v>0</v>
      </c>
      <c r="M3276">
        <v>14</v>
      </c>
      <c r="N3276">
        <v>5</v>
      </c>
      <c r="O3276">
        <v>5</v>
      </c>
      <c r="P3276">
        <v>24</v>
      </c>
      <c r="Q3276">
        <v>3</v>
      </c>
      <c r="R3276">
        <v>50</v>
      </c>
      <c r="S3276">
        <v>0</v>
      </c>
      <c r="T3276" t="s">
        <v>16</v>
      </c>
      <c r="U3276" t="s">
        <v>16</v>
      </c>
    </row>
    <row r="3277" spans="1:21" x14ac:dyDescent="0.45">
      <c r="A3277" t="s">
        <v>2356</v>
      </c>
      <c r="B3277" t="s">
        <v>2223</v>
      </c>
      <c r="C3277" t="s">
        <v>2360</v>
      </c>
      <c r="D3277" t="s">
        <v>2361</v>
      </c>
      <c r="E3277">
        <v>1985</v>
      </c>
      <c r="F3277">
        <v>1985</v>
      </c>
      <c r="G3277" t="s">
        <v>15</v>
      </c>
      <c r="H3277" t="s">
        <v>16</v>
      </c>
      <c r="I3277">
        <v>0</v>
      </c>
      <c r="J3277" t="s">
        <v>17</v>
      </c>
      <c r="K3277">
        <v>0</v>
      </c>
      <c r="L3277">
        <v>0</v>
      </c>
      <c r="M3277">
        <v>14</v>
      </c>
      <c r="N3277">
        <v>10</v>
      </c>
      <c r="O3277">
        <v>10</v>
      </c>
      <c r="P3277">
        <v>24</v>
      </c>
      <c r="Q3277">
        <v>3</v>
      </c>
      <c r="R3277">
        <v>50</v>
      </c>
      <c r="S3277">
        <v>0</v>
      </c>
      <c r="T3277" t="s">
        <v>16</v>
      </c>
      <c r="U3277" t="s">
        <v>16</v>
      </c>
    </row>
    <row r="3278" spans="1:21" x14ac:dyDescent="0.45">
      <c r="A3278" t="s">
        <v>2356</v>
      </c>
      <c r="B3278" t="s">
        <v>2223</v>
      </c>
      <c r="C3278" t="s">
        <v>2360</v>
      </c>
      <c r="D3278" t="s">
        <v>2361</v>
      </c>
      <c r="E3278">
        <v>1985</v>
      </c>
      <c r="F3278">
        <v>1985</v>
      </c>
      <c r="G3278" t="s">
        <v>15</v>
      </c>
      <c r="H3278" t="s">
        <v>16</v>
      </c>
      <c r="I3278">
        <v>0</v>
      </c>
      <c r="J3278" t="s">
        <v>17</v>
      </c>
      <c r="K3278">
        <v>0</v>
      </c>
      <c r="L3278">
        <v>0</v>
      </c>
      <c r="M3278">
        <v>14</v>
      </c>
      <c r="N3278">
        <v>20</v>
      </c>
      <c r="O3278">
        <v>20</v>
      </c>
      <c r="P3278">
        <v>24</v>
      </c>
      <c r="Q3278">
        <v>3</v>
      </c>
      <c r="R3278">
        <v>50</v>
      </c>
      <c r="S3278">
        <v>0</v>
      </c>
      <c r="T3278" t="s">
        <v>16</v>
      </c>
      <c r="U3278" t="s">
        <v>16</v>
      </c>
    </row>
    <row r="3279" spans="1:21" x14ac:dyDescent="0.45">
      <c r="A3279" t="s">
        <v>2356</v>
      </c>
      <c r="B3279" t="s">
        <v>2223</v>
      </c>
      <c r="C3279" t="s">
        <v>2360</v>
      </c>
      <c r="D3279" t="s">
        <v>2361</v>
      </c>
      <c r="E3279">
        <v>1985</v>
      </c>
      <c r="F3279">
        <v>1985</v>
      </c>
      <c r="G3279" t="s">
        <v>15</v>
      </c>
      <c r="H3279" t="s">
        <v>16</v>
      </c>
      <c r="I3279">
        <v>0</v>
      </c>
      <c r="J3279" t="s">
        <v>17</v>
      </c>
      <c r="K3279">
        <v>0</v>
      </c>
      <c r="L3279">
        <v>0</v>
      </c>
      <c r="M3279">
        <v>14</v>
      </c>
      <c r="N3279">
        <v>25</v>
      </c>
      <c r="O3279">
        <v>25</v>
      </c>
      <c r="P3279">
        <v>24</v>
      </c>
      <c r="Q3279">
        <v>3</v>
      </c>
      <c r="R3279">
        <v>50</v>
      </c>
      <c r="S3279">
        <v>5</v>
      </c>
      <c r="T3279" t="s">
        <v>16</v>
      </c>
      <c r="U3279" t="s">
        <v>16</v>
      </c>
    </row>
    <row r="3280" spans="1:21" x14ac:dyDescent="0.45">
      <c r="A3280" t="s">
        <v>2356</v>
      </c>
      <c r="B3280" t="s">
        <v>2223</v>
      </c>
      <c r="C3280" t="s">
        <v>2360</v>
      </c>
      <c r="D3280" t="s">
        <v>2361</v>
      </c>
      <c r="E3280">
        <v>1985</v>
      </c>
      <c r="F3280">
        <v>1985</v>
      </c>
      <c r="G3280" t="s">
        <v>15</v>
      </c>
      <c r="H3280" t="s">
        <v>16</v>
      </c>
      <c r="I3280">
        <v>0</v>
      </c>
      <c r="J3280" t="s">
        <v>17</v>
      </c>
      <c r="K3280">
        <v>0</v>
      </c>
      <c r="L3280">
        <v>0</v>
      </c>
      <c r="M3280">
        <v>14</v>
      </c>
      <c r="N3280">
        <v>35</v>
      </c>
      <c r="O3280">
        <v>35</v>
      </c>
      <c r="P3280">
        <v>24</v>
      </c>
      <c r="Q3280">
        <v>3</v>
      </c>
      <c r="R3280">
        <v>50</v>
      </c>
      <c r="S3280">
        <v>69</v>
      </c>
      <c r="T3280" t="s">
        <v>16</v>
      </c>
      <c r="U3280" t="s">
        <v>16</v>
      </c>
    </row>
    <row r="3281" spans="1:21" x14ac:dyDescent="0.45">
      <c r="A3281" t="s">
        <v>2356</v>
      </c>
      <c r="B3281" t="s">
        <v>2223</v>
      </c>
      <c r="C3281" t="s">
        <v>2360</v>
      </c>
      <c r="D3281" t="s">
        <v>2361</v>
      </c>
      <c r="E3281">
        <v>1985</v>
      </c>
      <c r="F3281">
        <v>1985</v>
      </c>
      <c r="G3281" t="s">
        <v>15</v>
      </c>
      <c r="H3281" t="s">
        <v>16</v>
      </c>
      <c r="I3281">
        <v>0</v>
      </c>
      <c r="J3281" t="s">
        <v>17</v>
      </c>
      <c r="K3281">
        <v>0</v>
      </c>
      <c r="L3281">
        <v>0</v>
      </c>
      <c r="M3281">
        <v>14</v>
      </c>
      <c r="N3281">
        <v>5</v>
      </c>
      <c r="O3281">
        <v>5</v>
      </c>
      <c r="P3281">
        <v>0</v>
      </c>
      <c r="Q3281">
        <v>3</v>
      </c>
      <c r="R3281">
        <v>50</v>
      </c>
      <c r="S3281">
        <v>0</v>
      </c>
      <c r="T3281" t="s">
        <v>16</v>
      </c>
      <c r="U3281" t="s">
        <v>16</v>
      </c>
    </row>
    <row r="3282" spans="1:21" x14ac:dyDescent="0.45">
      <c r="A3282" t="s">
        <v>2356</v>
      </c>
      <c r="B3282" t="s">
        <v>2223</v>
      </c>
      <c r="C3282" t="s">
        <v>2360</v>
      </c>
      <c r="D3282" t="s">
        <v>2361</v>
      </c>
      <c r="E3282">
        <v>1985</v>
      </c>
      <c r="F3282">
        <v>1985</v>
      </c>
      <c r="G3282" t="s">
        <v>15</v>
      </c>
      <c r="H3282" t="s">
        <v>16</v>
      </c>
      <c r="I3282">
        <v>0</v>
      </c>
      <c r="J3282" t="s">
        <v>17</v>
      </c>
      <c r="K3282">
        <v>0</v>
      </c>
      <c r="L3282">
        <v>0</v>
      </c>
      <c r="M3282">
        <v>14</v>
      </c>
      <c r="N3282">
        <v>10</v>
      </c>
      <c r="O3282">
        <v>10</v>
      </c>
      <c r="P3282">
        <v>0</v>
      </c>
      <c r="Q3282">
        <v>3</v>
      </c>
      <c r="R3282">
        <v>50</v>
      </c>
      <c r="S3282">
        <v>0</v>
      </c>
      <c r="T3282" t="s">
        <v>16</v>
      </c>
      <c r="U3282" t="s">
        <v>16</v>
      </c>
    </row>
    <row r="3283" spans="1:21" x14ac:dyDescent="0.45">
      <c r="A3283" t="s">
        <v>2356</v>
      </c>
      <c r="B3283" t="s">
        <v>2223</v>
      </c>
      <c r="C3283" t="s">
        <v>2360</v>
      </c>
      <c r="D3283" t="s">
        <v>2361</v>
      </c>
      <c r="E3283">
        <v>1985</v>
      </c>
      <c r="F3283">
        <v>1985</v>
      </c>
      <c r="G3283" t="s">
        <v>15</v>
      </c>
      <c r="H3283" t="s">
        <v>16</v>
      </c>
      <c r="I3283">
        <v>0</v>
      </c>
      <c r="J3283" t="s">
        <v>17</v>
      </c>
      <c r="K3283">
        <v>0</v>
      </c>
      <c r="L3283">
        <v>0</v>
      </c>
      <c r="M3283">
        <v>14</v>
      </c>
      <c r="N3283">
        <v>20</v>
      </c>
      <c r="O3283">
        <v>20</v>
      </c>
      <c r="P3283">
        <v>0</v>
      </c>
      <c r="Q3283">
        <v>3</v>
      </c>
      <c r="R3283">
        <v>50</v>
      </c>
      <c r="S3283">
        <v>0</v>
      </c>
      <c r="T3283" t="s">
        <v>16</v>
      </c>
      <c r="U3283" t="s">
        <v>16</v>
      </c>
    </row>
    <row r="3284" spans="1:21" x14ac:dyDescent="0.45">
      <c r="A3284" t="s">
        <v>2356</v>
      </c>
      <c r="B3284" t="s">
        <v>2223</v>
      </c>
      <c r="C3284" t="s">
        <v>2360</v>
      </c>
      <c r="D3284" t="s">
        <v>2361</v>
      </c>
      <c r="E3284">
        <v>1985</v>
      </c>
      <c r="F3284">
        <v>1985</v>
      </c>
      <c r="G3284" t="s">
        <v>15</v>
      </c>
      <c r="H3284" t="s">
        <v>16</v>
      </c>
      <c r="I3284">
        <v>0</v>
      </c>
      <c r="J3284" t="s">
        <v>17</v>
      </c>
      <c r="K3284">
        <v>0</v>
      </c>
      <c r="L3284">
        <v>0</v>
      </c>
      <c r="M3284">
        <v>14</v>
      </c>
      <c r="N3284">
        <v>25</v>
      </c>
      <c r="O3284">
        <v>25</v>
      </c>
      <c r="P3284">
        <v>0</v>
      </c>
      <c r="Q3284">
        <v>3</v>
      </c>
      <c r="R3284">
        <v>50</v>
      </c>
      <c r="S3284">
        <v>0</v>
      </c>
      <c r="T3284" t="s">
        <v>16</v>
      </c>
      <c r="U3284" t="s">
        <v>16</v>
      </c>
    </row>
    <row r="3285" spans="1:21" x14ac:dyDescent="0.45">
      <c r="A3285" t="s">
        <v>2356</v>
      </c>
      <c r="B3285" t="s">
        <v>2223</v>
      </c>
      <c r="C3285" t="s">
        <v>2360</v>
      </c>
      <c r="D3285" t="s">
        <v>2361</v>
      </c>
      <c r="E3285">
        <v>1985</v>
      </c>
      <c r="F3285">
        <v>1985</v>
      </c>
      <c r="G3285" t="s">
        <v>15</v>
      </c>
      <c r="H3285" t="s">
        <v>16</v>
      </c>
      <c r="I3285">
        <v>0</v>
      </c>
      <c r="J3285" t="s">
        <v>17</v>
      </c>
      <c r="K3285">
        <v>0</v>
      </c>
      <c r="L3285">
        <v>0</v>
      </c>
      <c r="M3285">
        <v>14</v>
      </c>
      <c r="N3285">
        <v>35</v>
      </c>
      <c r="O3285">
        <v>35</v>
      </c>
      <c r="P3285">
        <v>0</v>
      </c>
      <c r="Q3285">
        <v>3</v>
      </c>
      <c r="R3285">
        <v>50</v>
      </c>
      <c r="S3285">
        <v>0</v>
      </c>
      <c r="T3285" t="s">
        <v>16</v>
      </c>
      <c r="U3285" t="s">
        <v>16</v>
      </c>
    </row>
    <row r="3286" spans="1:21" x14ac:dyDescent="0.45">
      <c r="A3286" t="s">
        <v>2356</v>
      </c>
      <c r="B3286" t="s">
        <v>2223</v>
      </c>
      <c r="C3286" t="s">
        <v>2360</v>
      </c>
      <c r="D3286" t="s">
        <v>2361</v>
      </c>
      <c r="E3286">
        <v>1985</v>
      </c>
      <c r="F3286">
        <v>1985</v>
      </c>
      <c r="G3286" t="s">
        <v>15</v>
      </c>
      <c r="H3286" t="s">
        <v>2359</v>
      </c>
      <c r="I3286">
        <f>7*30</f>
        <v>210</v>
      </c>
      <c r="J3286" t="s">
        <v>17</v>
      </c>
      <c r="K3286">
        <v>0</v>
      </c>
      <c r="L3286">
        <v>0</v>
      </c>
      <c r="M3286">
        <v>14</v>
      </c>
      <c r="N3286">
        <v>5</v>
      </c>
      <c r="O3286">
        <v>5</v>
      </c>
      <c r="P3286">
        <v>24</v>
      </c>
      <c r="Q3286">
        <v>3</v>
      </c>
      <c r="R3286">
        <v>50</v>
      </c>
      <c r="S3286">
        <v>0</v>
      </c>
      <c r="T3286" t="s">
        <v>16</v>
      </c>
      <c r="U3286" t="s">
        <v>16</v>
      </c>
    </row>
    <row r="3287" spans="1:21" x14ac:dyDescent="0.45">
      <c r="A3287" t="s">
        <v>2356</v>
      </c>
      <c r="B3287" t="s">
        <v>2223</v>
      </c>
      <c r="C3287" t="s">
        <v>2360</v>
      </c>
      <c r="D3287" t="s">
        <v>2361</v>
      </c>
      <c r="E3287">
        <v>1985</v>
      </c>
      <c r="F3287">
        <v>1985</v>
      </c>
      <c r="G3287" t="s">
        <v>15</v>
      </c>
      <c r="H3287" t="s">
        <v>2359</v>
      </c>
      <c r="I3287">
        <f t="shared" ref="I3287:I3295" si="31">7*30</f>
        <v>210</v>
      </c>
      <c r="J3287" t="s">
        <v>17</v>
      </c>
      <c r="K3287">
        <v>0</v>
      </c>
      <c r="L3287">
        <v>0</v>
      </c>
      <c r="M3287">
        <v>14</v>
      </c>
      <c r="N3287">
        <v>10</v>
      </c>
      <c r="O3287">
        <v>10</v>
      </c>
      <c r="P3287">
        <v>24</v>
      </c>
      <c r="Q3287">
        <v>3</v>
      </c>
      <c r="R3287">
        <v>50</v>
      </c>
      <c r="S3287">
        <v>44</v>
      </c>
      <c r="T3287" t="s">
        <v>16</v>
      </c>
      <c r="U3287" t="s">
        <v>16</v>
      </c>
    </row>
    <row r="3288" spans="1:21" x14ac:dyDescent="0.45">
      <c r="A3288" t="s">
        <v>2356</v>
      </c>
      <c r="B3288" t="s">
        <v>2223</v>
      </c>
      <c r="C3288" t="s">
        <v>2360</v>
      </c>
      <c r="D3288" t="s">
        <v>2361</v>
      </c>
      <c r="E3288">
        <v>1985</v>
      </c>
      <c r="F3288">
        <v>1985</v>
      </c>
      <c r="G3288" t="s">
        <v>15</v>
      </c>
      <c r="H3288" t="s">
        <v>2359</v>
      </c>
      <c r="I3288">
        <f t="shared" si="31"/>
        <v>210</v>
      </c>
      <c r="J3288" t="s">
        <v>17</v>
      </c>
      <c r="K3288">
        <v>0</v>
      </c>
      <c r="L3288">
        <v>0</v>
      </c>
      <c r="M3288">
        <v>14</v>
      </c>
      <c r="N3288">
        <v>20</v>
      </c>
      <c r="O3288">
        <v>20</v>
      </c>
      <c r="P3288">
        <v>24</v>
      </c>
      <c r="Q3288">
        <v>3</v>
      </c>
      <c r="R3288">
        <v>50</v>
      </c>
      <c r="S3288">
        <v>92</v>
      </c>
      <c r="T3288" t="s">
        <v>16</v>
      </c>
      <c r="U3288" t="s">
        <v>16</v>
      </c>
    </row>
    <row r="3289" spans="1:21" x14ac:dyDescent="0.45">
      <c r="A3289" t="s">
        <v>2356</v>
      </c>
      <c r="B3289" t="s">
        <v>2223</v>
      </c>
      <c r="C3289" t="s">
        <v>2360</v>
      </c>
      <c r="D3289" t="s">
        <v>2361</v>
      </c>
      <c r="E3289">
        <v>1985</v>
      </c>
      <c r="F3289">
        <v>1985</v>
      </c>
      <c r="G3289" t="s">
        <v>15</v>
      </c>
      <c r="H3289" t="s">
        <v>2359</v>
      </c>
      <c r="I3289">
        <f t="shared" si="31"/>
        <v>210</v>
      </c>
      <c r="J3289" t="s">
        <v>17</v>
      </c>
      <c r="K3289">
        <v>0</v>
      </c>
      <c r="L3289">
        <v>0</v>
      </c>
      <c r="M3289">
        <v>14</v>
      </c>
      <c r="N3289">
        <v>25</v>
      </c>
      <c r="O3289">
        <v>25</v>
      </c>
      <c r="P3289">
        <v>24</v>
      </c>
      <c r="Q3289">
        <v>3</v>
      </c>
      <c r="R3289">
        <v>50</v>
      </c>
      <c r="S3289">
        <v>90</v>
      </c>
      <c r="T3289" t="s">
        <v>16</v>
      </c>
      <c r="U3289" t="s">
        <v>16</v>
      </c>
    </row>
    <row r="3290" spans="1:21" x14ac:dyDescent="0.45">
      <c r="A3290" t="s">
        <v>2356</v>
      </c>
      <c r="B3290" t="s">
        <v>2223</v>
      </c>
      <c r="C3290" t="s">
        <v>2360</v>
      </c>
      <c r="D3290" t="s">
        <v>2361</v>
      </c>
      <c r="E3290">
        <v>1985</v>
      </c>
      <c r="F3290">
        <v>1985</v>
      </c>
      <c r="G3290" t="s">
        <v>15</v>
      </c>
      <c r="H3290" t="s">
        <v>2359</v>
      </c>
      <c r="I3290">
        <f t="shared" si="31"/>
        <v>210</v>
      </c>
      <c r="J3290" t="s">
        <v>17</v>
      </c>
      <c r="K3290">
        <v>0</v>
      </c>
      <c r="L3290">
        <v>0</v>
      </c>
      <c r="M3290">
        <v>14</v>
      </c>
      <c r="N3290">
        <v>35</v>
      </c>
      <c r="O3290">
        <v>35</v>
      </c>
      <c r="P3290">
        <v>24</v>
      </c>
      <c r="Q3290">
        <v>3</v>
      </c>
      <c r="R3290">
        <v>50</v>
      </c>
      <c r="S3290">
        <v>45</v>
      </c>
      <c r="T3290" t="s">
        <v>16</v>
      </c>
      <c r="U3290" t="s">
        <v>16</v>
      </c>
    </row>
    <row r="3291" spans="1:21" x14ac:dyDescent="0.45">
      <c r="A3291" t="s">
        <v>2356</v>
      </c>
      <c r="B3291" t="s">
        <v>2223</v>
      </c>
      <c r="C3291" t="s">
        <v>2360</v>
      </c>
      <c r="D3291" t="s">
        <v>2361</v>
      </c>
      <c r="E3291">
        <v>1985</v>
      </c>
      <c r="F3291">
        <v>1985</v>
      </c>
      <c r="G3291" t="s">
        <v>15</v>
      </c>
      <c r="H3291" t="s">
        <v>2359</v>
      </c>
      <c r="I3291">
        <f t="shared" si="31"/>
        <v>210</v>
      </c>
      <c r="J3291" t="s">
        <v>17</v>
      </c>
      <c r="K3291">
        <v>0</v>
      </c>
      <c r="L3291">
        <v>0</v>
      </c>
      <c r="M3291">
        <v>14</v>
      </c>
      <c r="N3291">
        <v>5</v>
      </c>
      <c r="O3291">
        <v>5</v>
      </c>
      <c r="P3291">
        <v>0</v>
      </c>
      <c r="Q3291">
        <v>3</v>
      </c>
      <c r="R3291">
        <v>50</v>
      </c>
      <c r="S3291">
        <v>1</v>
      </c>
      <c r="T3291" t="s">
        <v>16</v>
      </c>
      <c r="U3291" t="s">
        <v>16</v>
      </c>
    </row>
    <row r="3292" spans="1:21" x14ac:dyDescent="0.45">
      <c r="A3292" t="s">
        <v>2356</v>
      </c>
      <c r="B3292" t="s">
        <v>2223</v>
      </c>
      <c r="C3292" t="s">
        <v>2360</v>
      </c>
      <c r="D3292" t="s">
        <v>2361</v>
      </c>
      <c r="E3292">
        <v>1985</v>
      </c>
      <c r="F3292">
        <v>1985</v>
      </c>
      <c r="G3292" t="s">
        <v>15</v>
      </c>
      <c r="H3292" t="s">
        <v>2359</v>
      </c>
      <c r="I3292">
        <f t="shared" si="31"/>
        <v>210</v>
      </c>
      <c r="J3292" t="s">
        <v>17</v>
      </c>
      <c r="K3292">
        <v>0</v>
      </c>
      <c r="L3292">
        <v>0</v>
      </c>
      <c r="M3292">
        <v>14</v>
      </c>
      <c r="N3292">
        <v>10</v>
      </c>
      <c r="O3292">
        <v>10</v>
      </c>
      <c r="P3292">
        <v>0</v>
      </c>
      <c r="Q3292">
        <v>3</v>
      </c>
      <c r="R3292">
        <v>50</v>
      </c>
      <c r="S3292">
        <v>11</v>
      </c>
      <c r="T3292" t="s">
        <v>16</v>
      </c>
      <c r="U3292" t="s">
        <v>16</v>
      </c>
    </row>
    <row r="3293" spans="1:21" x14ac:dyDescent="0.45">
      <c r="A3293" t="s">
        <v>2356</v>
      </c>
      <c r="B3293" t="s">
        <v>2223</v>
      </c>
      <c r="C3293" t="s">
        <v>2360</v>
      </c>
      <c r="D3293" t="s">
        <v>2361</v>
      </c>
      <c r="E3293">
        <v>1985</v>
      </c>
      <c r="F3293">
        <v>1985</v>
      </c>
      <c r="G3293" t="s">
        <v>15</v>
      </c>
      <c r="H3293" t="s">
        <v>2359</v>
      </c>
      <c r="I3293">
        <f t="shared" si="31"/>
        <v>210</v>
      </c>
      <c r="J3293" t="s">
        <v>17</v>
      </c>
      <c r="K3293">
        <v>0</v>
      </c>
      <c r="L3293">
        <v>0</v>
      </c>
      <c r="M3293">
        <v>14</v>
      </c>
      <c r="N3293">
        <v>20</v>
      </c>
      <c r="O3293">
        <v>20</v>
      </c>
      <c r="P3293">
        <v>0</v>
      </c>
      <c r="Q3293">
        <v>3</v>
      </c>
      <c r="R3293">
        <v>50</v>
      </c>
      <c r="S3293">
        <v>38</v>
      </c>
      <c r="T3293" t="s">
        <v>16</v>
      </c>
      <c r="U3293" t="s">
        <v>16</v>
      </c>
    </row>
    <row r="3294" spans="1:21" x14ac:dyDescent="0.45">
      <c r="A3294" t="s">
        <v>2356</v>
      </c>
      <c r="B3294" t="s">
        <v>2223</v>
      </c>
      <c r="C3294" t="s">
        <v>2360</v>
      </c>
      <c r="D3294" t="s">
        <v>2361</v>
      </c>
      <c r="E3294">
        <v>1985</v>
      </c>
      <c r="F3294">
        <v>1985</v>
      </c>
      <c r="G3294" t="s">
        <v>15</v>
      </c>
      <c r="H3294" t="s">
        <v>2359</v>
      </c>
      <c r="I3294">
        <f t="shared" si="31"/>
        <v>210</v>
      </c>
      <c r="J3294" t="s">
        <v>17</v>
      </c>
      <c r="K3294">
        <v>0</v>
      </c>
      <c r="L3294">
        <v>0</v>
      </c>
      <c r="M3294">
        <v>14</v>
      </c>
      <c r="N3294">
        <v>25</v>
      </c>
      <c r="O3294">
        <v>25</v>
      </c>
      <c r="P3294">
        <v>0</v>
      </c>
      <c r="Q3294">
        <v>3</v>
      </c>
      <c r="R3294">
        <v>50</v>
      </c>
      <c r="S3294">
        <v>55</v>
      </c>
      <c r="T3294" t="s">
        <v>16</v>
      </c>
      <c r="U3294" t="s">
        <v>16</v>
      </c>
    </row>
    <row r="3295" spans="1:21" x14ac:dyDescent="0.45">
      <c r="A3295" t="s">
        <v>2356</v>
      </c>
      <c r="B3295" t="s">
        <v>2223</v>
      </c>
      <c r="C3295" t="s">
        <v>2360</v>
      </c>
      <c r="D3295" t="s">
        <v>2361</v>
      </c>
      <c r="E3295">
        <v>1985</v>
      </c>
      <c r="F3295">
        <v>1985</v>
      </c>
      <c r="G3295" t="s">
        <v>15</v>
      </c>
      <c r="H3295" t="s">
        <v>2359</v>
      </c>
      <c r="I3295">
        <f t="shared" si="31"/>
        <v>210</v>
      </c>
      <c r="J3295" t="s">
        <v>17</v>
      </c>
      <c r="K3295">
        <v>0</v>
      </c>
      <c r="L3295">
        <v>0</v>
      </c>
      <c r="M3295">
        <v>14</v>
      </c>
      <c r="N3295">
        <v>35</v>
      </c>
      <c r="O3295">
        <v>35</v>
      </c>
      <c r="P3295">
        <v>0</v>
      </c>
      <c r="Q3295">
        <v>3</v>
      </c>
      <c r="R3295">
        <v>50</v>
      </c>
      <c r="S3295">
        <v>38</v>
      </c>
      <c r="T3295" t="s">
        <v>16</v>
      </c>
      <c r="U3295" t="s">
        <v>16</v>
      </c>
    </row>
    <row r="3296" spans="1:21" x14ac:dyDescent="0.45">
      <c r="A3296" t="s">
        <v>2362</v>
      </c>
      <c r="B3296" t="s">
        <v>72</v>
      </c>
      <c r="C3296" t="s">
        <v>2364</v>
      </c>
      <c r="D3296" t="s">
        <v>2363</v>
      </c>
      <c r="E3296">
        <v>1993</v>
      </c>
      <c r="F3296">
        <v>1993</v>
      </c>
      <c r="G3296" t="s">
        <v>15</v>
      </c>
      <c r="H3296" t="s">
        <v>16</v>
      </c>
      <c r="I3296">
        <v>0</v>
      </c>
      <c r="J3296" t="s">
        <v>17</v>
      </c>
      <c r="K3296">
        <v>0</v>
      </c>
      <c r="L3296">
        <v>0</v>
      </c>
      <c r="M3296" t="s">
        <v>16</v>
      </c>
      <c r="N3296">
        <v>22</v>
      </c>
      <c r="O3296">
        <v>22</v>
      </c>
      <c r="P3296">
        <v>24</v>
      </c>
      <c r="Q3296">
        <v>4</v>
      </c>
      <c r="R3296">
        <v>100</v>
      </c>
      <c r="S3296">
        <v>100</v>
      </c>
      <c r="T3296" t="s">
        <v>16</v>
      </c>
      <c r="U3296" t="s">
        <v>16</v>
      </c>
    </row>
    <row r="3297" spans="1:21" x14ac:dyDescent="0.45">
      <c r="A3297" t="s">
        <v>2365</v>
      </c>
      <c r="B3297" t="s">
        <v>1226</v>
      </c>
      <c r="C3297" t="s">
        <v>2367</v>
      </c>
      <c r="D3297" t="s">
        <v>2368</v>
      </c>
      <c r="E3297">
        <v>1995</v>
      </c>
      <c r="F3297">
        <v>1995</v>
      </c>
      <c r="G3297" t="s">
        <v>15</v>
      </c>
      <c r="H3297" t="s">
        <v>16</v>
      </c>
      <c r="I3297">
        <v>0</v>
      </c>
      <c r="J3297" t="s">
        <v>17</v>
      </c>
      <c r="K3297">
        <v>0</v>
      </c>
      <c r="L3297">
        <v>0</v>
      </c>
      <c r="M3297">
        <f>36*7</f>
        <v>252</v>
      </c>
      <c r="N3297">
        <v>5</v>
      </c>
      <c r="O3297">
        <v>5</v>
      </c>
      <c r="P3297" t="s">
        <v>16</v>
      </c>
      <c r="Q3297">
        <v>3</v>
      </c>
      <c r="R3297">
        <v>33</v>
      </c>
      <c r="S3297">
        <v>86</v>
      </c>
      <c r="T3297" t="s">
        <v>16</v>
      </c>
      <c r="U3297" t="s">
        <v>16</v>
      </c>
    </row>
    <row r="3298" spans="1:21" x14ac:dyDescent="0.45">
      <c r="A3298" t="s">
        <v>2365</v>
      </c>
      <c r="B3298" t="s">
        <v>1746</v>
      </c>
      <c r="C3298" t="s">
        <v>2367</v>
      </c>
      <c r="D3298" t="s">
        <v>2368</v>
      </c>
      <c r="E3298">
        <v>1995</v>
      </c>
      <c r="F3298">
        <v>1995</v>
      </c>
      <c r="G3298" t="s">
        <v>15</v>
      </c>
      <c r="H3298" t="s">
        <v>16</v>
      </c>
      <c r="I3298">
        <v>0</v>
      </c>
      <c r="J3298" t="s">
        <v>17</v>
      </c>
      <c r="K3298">
        <v>0</v>
      </c>
      <c r="L3298">
        <v>0</v>
      </c>
      <c r="M3298">
        <f>36*7</f>
        <v>252</v>
      </c>
      <c r="N3298">
        <v>5</v>
      </c>
      <c r="O3298">
        <v>5</v>
      </c>
      <c r="P3298" t="s">
        <v>16</v>
      </c>
      <c r="Q3298">
        <v>3</v>
      </c>
      <c r="R3298">
        <v>33</v>
      </c>
      <c r="S3298">
        <v>0</v>
      </c>
      <c r="T3298" t="s">
        <v>16</v>
      </c>
      <c r="U3298" t="s">
        <v>16</v>
      </c>
    </row>
    <row r="3299" spans="1:21" x14ac:dyDescent="0.45">
      <c r="A3299" t="s">
        <v>2365</v>
      </c>
      <c r="B3299" t="s">
        <v>1746</v>
      </c>
      <c r="C3299" t="s">
        <v>2367</v>
      </c>
      <c r="D3299" t="s">
        <v>2368</v>
      </c>
      <c r="E3299">
        <v>1995</v>
      </c>
      <c r="F3299">
        <v>1995</v>
      </c>
      <c r="G3299" t="s">
        <v>15</v>
      </c>
      <c r="H3299">
        <v>5</v>
      </c>
      <c r="I3299">
        <v>252</v>
      </c>
      <c r="J3299" t="s">
        <v>17</v>
      </c>
      <c r="K3299">
        <v>0</v>
      </c>
      <c r="L3299">
        <v>0</v>
      </c>
      <c r="M3299">
        <v>30</v>
      </c>
      <c r="N3299">
        <v>25</v>
      </c>
      <c r="O3299">
        <v>15</v>
      </c>
      <c r="P3299" t="s">
        <v>16</v>
      </c>
      <c r="Q3299">
        <v>3</v>
      </c>
      <c r="R3299">
        <v>33</v>
      </c>
      <c r="S3299">
        <v>50</v>
      </c>
      <c r="T3299" t="s">
        <v>16</v>
      </c>
      <c r="U3299" t="s">
        <v>16</v>
      </c>
    </row>
    <row r="3300" spans="1:21" x14ac:dyDescent="0.45">
      <c r="A3300" t="s">
        <v>2365</v>
      </c>
      <c r="B3300" t="s">
        <v>2366</v>
      </c>
      <c r="C3300" t="s">
        <v>2367</v>
      </c>
      <c r="D3300" t="s">
        <v>2368</v>
      </c>
      <c r="E3300">
        <v>1995</v>
      </c>
      <c r="F3300">
        <v>1995</v>
      </c>
      <c r="G3300" t="s">
        <v>15</v>
      </c>
      <c r="H3300" t="s">
        <v>16</v>
      </c>
      <c r="I3300">
        <v>0</v>
      </c>
      <c r="J3300" t="s">
        <v>17</v>
      </c>
      <c r="K3300">
        <v>0</v>
      </c>
      <c r="L3300">
        <v>0</v>
      </c>
      <c r="M3300">
        <f>36*7</f>
        <v>252</v>
      </c>
      <c r="N3300">
        <v>5</v>
      </c>
      <c r="O3300">
        <v>5</v>
      </c>
      <c r="P3300" t="s">
        <v>16</v>
      </c>
      <c r="Q3300">
        <v>3</v>
      </c>
      <c r="R3300">
        <v>33</v>
      </c>
      <c r="S3300">
        <v>42</v>
      </c>
      <c r="T3300" t="s">
        <v>16</v>
      </c>
      <c r="U3300" t="s">
        <v>16</v>
      </c>
    </row>
    <row r="3301" spans="1:21" x14ac:dyDescent="0.45">
      <c r="A3301" t="s">
        <v>2365</v>
      </c>
      <c r="B3301" t="s">
        <v>2366</v>
      </c>
      <c r="C3301" t="s">
        <v>2367</v>
      </c>
      <c r="D3301" t="s">
        <v>2368</v>
      </c>
      <c r="E3301">
        <v>1995</v>
      </c>
      <c r="F3301">
        <v>1995</v>
      </c>
      <c r="G3301" t="s">
        <v>15</v>
      </c>
      <c r="H3301">
        <v>5</v>
      </c>
      <c r="I3301">
        <v>252</v>
      </c>
      <c r="J3301" t="s">
        <v>17</v>
      </c>
      <c r="K3301">
        <v>0</v>
      </c>
      <c r="L3301">
        <v>0</v>
      </c>
      <c r="M3301">
        <v>30</v>
      </c>
      <c r="N3301">
        <v>25</v>
      </c>
      <c r="O3301">
        <v>15</v>
      </c>
      <c r="P3301" t="s">
        <v>16</v>
      </c>
      <c r="Q3301">
        <v>3</v>
      </c>
      <c r="R3301">
        <v>33</v>
      </c>
      <c r="S3301">
        <v>43</v>
      </c>
      <c r="T3301" t="s">
        <v>16</v>
      </c>
      <c r="U3301" t="s">
        <v>16</v>
      </c>
    </row>
    <row r="3302" spans="1:21" x14ac:dyDescent="0.45">
      <c r="A3302" t="s">
        <v>2369</v>
      </c>
      <c r="B3302" t="s">
        <v>2370</v>
      </c>
      <c r="C3302" t="s">
        <v>2374</v>
      </c>
      <c r="D3302" t="s">
        <v>2371</v>
      </c>
      <c r="E3302">
        <v>1995</v>
      </c>
      <c r="F3302">
        <v>1995</v>
      </c>
      <c r="G3302" t="s">
        <v>15</v>
      </c>
      <c r="H3302" t="s">
        <v>16</v>
      </c>
      <c r="I3302">
        <v>0</v>
      </c>
      <c r="J3302" t="s">
        <v>17</v>
      </c>
      <c r="K3302">
        <v>0</v>
      </c>
      <c r="L3302">
        <v>0</v>
      </c>
      <c r="M3302">
        <v>7</v>
      </c>
      <c r="N3302">
        <v>20</v>
      </c>
      <c r="O3302">
        <v>20</v>
      </c>
      <c r="P3302">
        <v>17</v>
      </c>
      <c r="Q3302">
        <v>5</v>
      </c>
      <c r="R3302">
        <v>50</v>
      </c>
      <c r="S3302">
        <v>100</v>
      </c>
      <c r="T3302" t="s">
        <v>16</v>
      </c>
      <c r="U3302" t="s">
        <v>16</v>
      </c>
    </row>
    <row r="3303" spans="1:21" x14ac:dyDescent="0.45">
      <c r="A3303" t="s">
        <v>2369</v>
      </c>
      <c r="B3303" t="s">
        <v>522</v>
      </c>
      <c r="C3303" t="s">
        <v>2373</v>
      </c>
      <c r="D3303" t="s">
        <v>2372</v>
      </c>
      <c r="E3303">
        <v>1995</v>
      </c>
      <c r="F3303">
        <v>1995</v>
      </c>
      <c r="G3303" t="s">
        <v>15</v>
      </c>
      <c r="H3303" t="s">
        <v>16</v>
      </c>
      <c r="I3303">
        <v>0</v>
      </c>
      <c r="J3303" t="s">
        <v>17</v>
      </c>
      <c r="K3303">
        <v>0</v>
      </c>
      <c r="L3303">
        <v>0</v>
      </c>
      <c r="M3303">
        <v>21</v>
      </c>
      <c r="N3303">
        <v>20</v>
      </c>
      <c r="O3303">
        <v>20</v>
      </c>
      <c r="P3303">
        <v>17</v>
      </c>
      <c r="Q3303">
        <v>5</v>
      </c>
      <c r="R3303">
        <v>50</v>
      </c>
      <c r="S3303">
        <v>100</v>
      </c>
      <c r="T3303" t="s">
        <v>16</v>
      </c>
      <c r="U3303" t="s">
        <v>16</v>
      </c>
    </row>
    <row r="3304" spans="1:21" x14ac:dyDescent="0.45">
      <c r="A3304" t="s">
        <v>2369</v>
      </c>
      <c r="B3304" t="s">
        <v>267</v>
      </c>
      <c r="C3304" t="s">
        <v>2378</v>
      </c>
      <c r="D3304" t="s">
        <v>2375</v>
      </c>
      <c r="E3304">
        <v>1995</v>
      </c>
      <c r="F3304">
        <v>1995</v>
      </c>
      <c r="G3304" t="s">
        <v>15</v>
      </c>
      <c r="H3304" t="s">
        <v>16</v>
      </c>
      <c r="I3304">
        <v>0</v>
      </c>
      <c r="J3304" t="s">
        <v>17</v>
      </c>
      <c r="K3304">
        <v>0</v>
      </c>
      <c r="L3304">
        <v>0</v>
      </c>
      <c r="M3304">
        <v>21</v>
      </c>
      <c r="N3304">
        <v>20</v>
      </c>
      <c r="O3304">
        <v>20</v>
      </c>
      <c r="P3304">
        <v>17</v>
      </c>
      <c r="Q3304">
        <v>6</v>
      </c>
      <c r="R3304">
        <v>50</v>
      </c>
      <c r="S3304">
        <v>100</v>
      </c>
      <c r="T3304" t="s">
        <v>16</v>
      </c>
      <c r="U3304" t="s">
        <v>16</v>
      </c>
    </row>
    <row r="3305" spans="1:21" x14ac:dyDescent="0.45">
      <c r="A3305" t="s">
        <v>2369</v>
      </c>
      <c r="B3305" t="s">
        <v>66</v>
      </c>
      <c r="C3305" t="s">
        <v>2377</v>
      </c>
      <c r="D3305" t="s">
        <v>2376</v>
      </c>
      <c r="E3305">
        <v>1995</v>
      </c>
      <c r="F3305">
        <v>1995</v>
      </c>
      <c r="G3305" t="s">
        <v>15</v>
      </c>
      <c r="H3305" t="s">
        <v>16</v>
      </c>
      <c r="I3305">
        <v>0</v>
      </c>
      <c r="J3305" t="s">
        <v>17</v>
      </c>
      <c r="K3305">
        <v>0</v>
      </c>
      <c r="L3305">
        <v>0</v>
      </c>
      <c r="M3305">
        <v>21</v>
      </c>
      <c r="N3305">
        <v>20</v>
      </c>
      <c r="O3305">
        <v>20</v>
      </c>
      <c r="P3305">
        <v>17</v>
      </c>
      <c r="Q3305">
        <v>6</v>
      </c>
      <c r="R3305">
        <v>50</v>
      </c>
      <c r="S3305">
        <v>100</v>
      </c>
      <c r="T3305" t="s">
        <v>16</v>
      </c>
      <c r="U3305" t="s">
        <v>16</v>
      </c>
    </row>
    <row r="3306" spans="1:21" x14ac:dyDescent="0.45">
      <c r="A3306" t="s">
        <v>2379</v>
      </c>
      <c r="B3306" t="s">
        <v>56</v>
      </c>
      <c r="C3306" t="s">
        <v>2384</v>
      </c>
      <c r="D3306" t="s">
        <v>2380</v>
      </c>
      <c r="E3306">
        <v>1995</v>
      </c>
      <c r="F3306">
        <v>1995</v>
      </c>
      <c r="G3306" t="s">
        <v>15</v>
      </c>
      <c r="H3306" t="s">
        <v>16</v>
      </c>
      <c r="I3306">
        <v>0</v>
      </c>
      <c r="J3306" t="s">
        <v>17</v>
      </c>
      <c r="K3306">
        <v>0</v>
      </c>
      <c r="L3306">
        <v>0</v>
      </c>
      <c r="M3306">
        <v>30</v>
      </c>
      <c r="N3306">
        <v>29</v>
      </c>
      <c r="O3306">
        <v>6</v>
      </c>
      <c r="P3306">
        <v>18</v>
      </c>
      <c r="Q3306">
        <v>1</v>
      </c>
      <c r="R3306">
        <v>50</v>
      </c>
      <c r="S3306">
        <v>80</v>
      </c>
      <c r="T3306" t="s">
        <v>16</v>
      </c>
      <c r="U3306" t="s">
        <v>16</v>
      </c>
    </row>
    <row r="3307" spans="1:21" x14ac:dyDescent="0.45">
      <c r="A3307" t="s">
        <v>2379</v>
      </c>
      <c r="B3307" t="s">
        <v>56</v>
      </c>
      <c r="C3307" t="s">
        <v>2385</v>
      </c>
      <c r="D3307" t="s">
        <v>2381</v>
      </c>
      <c r="E3307">
        <v>1995</v>
      </c>
      <c r="F3307">
        <v>1995</v>
      </c>
      <c r="G3307" t="s">
        <v>15</v>
      </c>
      <c r="H3307" t="s">
        <v>16</v>
      </c>
      <c r="I3307">
        <v>0</v>
      </c>
      <c r="J3307" t="s">
        <v>17</v>
      </c>
      <c r="K3307">
        <v>0</v>
      </c>
      <c r="L3307">
        <v>0</v>
      </c>
      <c r="M3307">
        <v>30</v>
      </c>
      <c r="N3307">
        <v>29</v>
      </c>
      <c r="O3307">
        <v>6</v>
      </c>
      <c r="P3307">
        <v>18</v>
      </c>
      <c r="Q3307">
        <v>1</v>
      </c>
      <c r="R3307">
        <v>50</v>
      </c>
      <c r="S3307">
        <v>80</v>
      </c>
      <c r="T3307" t="s">
        <v>16</v>
      </c>
      <c r="U3307" t="s">
        <v>16</v>
      </c>
    </row>
    <row r="3308" spans="1:21" x14ac:dyDescent="0.45">
      <c r="A3308" t="s">
        <v>2379</v>
      </c>
      <c r="B3308" t="s">
        <v>56</v>
      </c>
      <c r="C3308" t="s">
        <v>2386</v>
      </c>
      <c r="D3308" t="s">
        <v>2382</v>
      </c>
      <c r="E3308">
        <v>1995</v>
      </c>
      <c r="F3308">
        <v>1995</v>
      </c>
      <c r="G3308" t="s">
        <v>15</v>
      </c>
      <c r="H3308" t="s">
        <v>16</v>
      </c>
      <c r="I3308">
        <v>0</v>
      </c>
      <c r="J3308" t="s">
        <v>17</v>
      </c>
      <c r="K3308">
        <v>0</v>
      </c>
      <c r="L3308">
        <v>0</v>
      </c>
      <c r="M3308">
        <v>30</v>
      </c>
      <c r="N3308">
        <v>29</v>
      </c>
      <c r="O3308">
        <v>6</v>
      </c>
      <c r="P3308">
        <v>18</v>
      </c>
      <c r="Q3308">
        <v>1</v>
      </c>
      <c r="R3308">
        <v>50</v>
      </c>
      <c r="S3308">
        <v>74</v>
      </c>
      <c r="T3308" t="s">
        <v>16</v>
      </c>
      <c r="U3308" t="s">
        <v>16</v>
      </c>
    </row>
    <row r="3309" spans="1:21" x14ac:dyDescent="0.45">
      <c r="A3309" t="s">
        <v>2379</v>
      </c>
      <c r="B3309" t="s">
        <v>56</v>
      </c>
      <c r="C3309" t="s">
        <v>2387</v>
      </c>
      <c r="D3309" t="s">
        <v>2383</v>
      </c>
      <c r="E3309">
        <v>1995</v>
      </c>
      <c r="F3309">
        <v>1995</v>
      </c>
      <c r="G3309" t="s">
        <v>15</v>
      </c>
      <c r="H3309" t="s">
        <v>16</v>
      </c>
      <c r="I3309">
        <v>0</v>
      </c>
      <c r="J3309" t="s">
        <v>17</v>
      </c>
      <c r="K3309">
        <v>0</v>
      </c>
      <c r="L3309">
        <v>0</v>
      </c>
      <c r="M3309">
        <v>30</v>
      </c>
      <c r="N3309">
        <v>29</v>
      </c>
      <c r="O3309">
        <v>6</v>
      </c>
      <c r="P3309">
        <v>18</v>
      </c>
      <c r="Q3309">
        <v>1</v>
      </c>
      <c r="R3309">
        <v>50</v>
      </c>
      <c r="S3309">
        <v>79</v>
      </c>
      <c r="T3309" t="s">
        <v>16</v>
      </c>
      <c r="U3309" t="s">
        <v>16</v>
      </c>
    </row>
    <row r="3310" spans="1:21" x14ac:dyDescent="0.45">
      <c r="A3310" t="s">
        <v>2379</v>
      </c>
      <c r="B3310" t="s">
        <v>56</v>
      </c>
      <c r="C3310" t="s">
        <v>2384</v>
      </c>
      <c r="D3310" t="s">
        <v>2380</v>
      </c>
      <c r="E3310">
        <v>1995</v>
      </c>
      <c r="F3310">
        <v>1995</v>
      </c>
      <c r="G3310" t="s">
        <v>15</v>
      </c>
      <c r="H3310" t="s">
        <v>16</v>
      </c>
      <c r="I3310">
        <v>0</v>
      </c>
      <c r="J3310" t="s">
        <v>17</v>
      </c>
      <c r="K3310">
        <v>0</v>
      </c>
      <c r="L3310">
        <v>0</v>
      </c>
      <c r="M3310">
        <v>30</v>
      </c>
      <c r="N3310">
        <v>23</v>
      </c>
      <c r="O3310">
        <v>4</v>
      </c>
      <c r="P3310">
        <v>17</v>
      </c>
      <c r="Q3310">
        <v>1</v>
      </c>
      <c r="R3310">
        <v>50</v>
      </c>
      <c r="S3310">
        <v>85</v>
      </c>
      <c r="T3310" t="s">
        <v>16</v>
      </c>
      <c r="U3310" t="s">
        <v>16</v>
      </c>
    </row>
    <row r="3311" spans="1:21" x14ac:dyDescent="0.45">
      <c r="A3311" t="s">
        <v>2379</v>
      </c>
      <c r="B3311" t="s">
        <v>56</v>
      </c>
      <c r="C3311" t="s">
        <v>2385</v>
      </c>
      <c r="D3311" t="s">
        <v>2381</v>
      </c>
      <c r="E3311">
        <v>1995</v>
      </c>
      <c r="F3311">
        <v>1995</v>
      </c>
      <c r="G3311" t="s">
        <v>15</v>
      </c>
      <c r="H3311" t="s">
        <v>16</v>
      </c>
      <c r="I3311">
        <v>0</v>
      </c>
      <c r="J3311" t="s">
        <v>17</v>
      </c>
      <c r="K3311">
        <v>0</v>
      </c>
      <c r="L3311">
        <v>0</v>
      </c>
      <c r="M3311">
        <v>30</v>
      </c>
      <c r="N3311">
        <v>23</v>
      </c>
      <c r="O3311">
        <v>4</v>
      </c>
      <c r="P3311">
        <v>17</v>
      </c>
      <c r="Q3311">
        <v>1</v>
      </c>
      <c r="R3311">
        <v>50</v>
      </c>
      <c r="S3311">
        <v>90</v>
      </c>
      <c r="T3311" t="s">
        <v>16</v>
      </c>
      <c r="U3311" t="s">
        <v>16</v>
      </c>
    </row>
    <row r="3312" spans="1:21" x14ac:dyDescent="0.45">
      <c r="A3312" t="s">
        <v>2379</v>
      </c>
      <c r="B3312" t="s">
        <v>56</v>
      </c>
      <c r="C3312" t="s">
        <v>2386</v>
      </c>
      <c r="D3312" t="s">
        <v>2382</v>
      </c>
      <c r="E3312">
        <v>1995</v>
      </c>
      <c r="F3312">
        <v>1995</v>
      </c>
      <c r="G3312" t="s">
        <v>15</v>
      </c>
      <c r="H3312" t="s">
        <v>16</v>
      </c>
      <c r="I3312">
        <v>0</v>
      </c>
      <c r="J3312" t="s">
        <v>17</v>
      </c>
      <c r="K3312">
        <v>0</v>
      </c>
      <c r="L3312">
        <v>0</v>
      </c>
      <c r="M3312">
        <v>30</v>
      </c>
      <c r="N3312">
        <v>23</v>
      </c>
      <c r="O3312">
        <v>4</v>
      </c>
      <c r="P3312">
        <v>17</v>
      </c>
      <c r="Q3312">
        <v>1</v>
      </c>
      <c r="R3312">
        <v>50</v>
      </c>
      <c r="S3312">
        <v>90</v>
      </c>
      <c r="T3312" t="s">
        <v>16</v>
      </c>
      <c r="U3312" t="s">
        <v>16</v>
      </c>
    </row>
    <row r="3313" spans="1:21" x14ac:dyDescent="0.45">
      <c r="A3313" t="s">
        <v>2379</v>
      </c>
      <c r="B3313" t="s">
        <v>56</v>
      </c>
      <c r="C3313" t="s">
        <v>2387</v>
      </c>
      <c r="D3313" t="s">
        <v>2383</v>
      </c>
      <c r="E3313">
        <v>1995</v>
      </c>
      <c r="F3313">
        <v>1995</v>
      </c>
      <c r="G3313" t="s">
        <v>15</v>
      </c>
      <c r="H3313" t="s">
        <v>16</v>
      </c>
      <c r="I3313">
        <v>0</v>
      </c>
      <c r="J3313" t="s">
        <v>17</v>
      </c>
      <c r="K3313">
        <v>0</v>
      </c>
      <c r="L3313">
        <v>0</v>
      </c>
      <c r="M3313">
        <v>30</v>
      </c>
      <c r="N3313">
        <v>23</v>
      </c>
      <c r="O3313">
        <v>4</v>
      </c>
      <c r="P3313">
        <v>17</v>
      </c>
      <c r="Q3313">
        <v>1</v>
      </c>
      <c r="R3313">
        <v>50</v>
      </c>
      <c r="S3313">
        <v>89</v>
      </c>
      <c r="T3313" t="s">
        <v>16</v>
      </c>
      <c r="U3313" t="s">
        <v>16</v>
      </c>
    </row>
    <row r="3314" spans="1:21" x14ac:dyDescent="0.45">
      <c r="A3314" t="s">
        <v>2379</v>
      </c>
      <c r="B3314" t="s">
        <v>56</v>
      </c>
      <c r="C3314" t="s">
        <v>2384</v>
      </c>
      <c r="D3314" t="s">
        <v>2380</v>
      </c>
      <c r="E3314">
        <v>1995</v>
      </c>
      <c r="F3314">
        <v>1995</v>
      </c>
      <c r="G3314" t="s">
        <v>15</v>
      </c>
      <c r="H3314" t="s">
        <v>16</v>
      </c>
      <c r="I3314">
        <v>0</v>
      </c>
      <c r="J3314" t="s">
        <v>17</v>
      </c>
      <c r="K3314">
        <v>0</v>
      </c>
      <c r="L3314">
        <v>0</v>
      </c>
      <c r="M3314">
        <v>30</v>
      </c>
      <c r="N3314">
        <v>18</v>
      </c>
      <c r="O3314">
        <v>1</v>
      </c>
      <c r="P3314">
        <v>16</v>
      </c>
      <c r="Q3314">
        <v>1</v>
      </c>
      <c r="R3314">
        <v>50</v>
      </c>
      <c r="S3314">
        <v>85</v>
      </c>
      <c r="T3314" t="s">
        <v>16</v>
      </c>
      <c r="U3314" t="s">
        <v>16</v>
      </c>
    </row>
    <row r="3315" spans="1:21" x14ac:dyDescent="0.45">
      <c r="A3315" t="s">
        <v>2379</v>
      </c>
      <c r="B3315" t="s">
        <v>56</v>
      </c>
      <c r="C3315" t="s">
        <v>2385</v>
      </c>
      <c r="D3315" t="s">
        <v>2381</v>
      </c>
      <c r="E3315">
        <v>1995</v>
      </c>
      <c r="F3315">
        <v>1995</v>
      </c>
      <c r="G3315" t="s">
        <v>15</v>
      </c>
      <c r="H3315" t="s">
        <v>16</v>
      </c>
      <c r="I3315">
        <v>0</v>
      </c>
      <c r="J3315" t="s">
        <v>17</v>
      </c>
      <c r="K3315">
        <v>0</v>
      </c>
      <c r="L3315">
        <v>0</v>
      </c>
      <c r="M3315">
        <v>30</v>
      </c>
      <c r="N3315">
        <v>18</v>
      </c>
      <c r="O3315">
        <v>1</v>
      </c>
      <c r="P3315">
        <v>16</v>
      </c>
      <c r="Q3315">
        <v>1</v>
      </c>
      <c r="R3315">
        <v>50</v>
      </c>
      <c r="S3315">
        <v>90</v>
      </c>
      <c r="T3315" t="s">
        <v>16</v>
      </c>
      <c r="U3315" t="s">
        <v>16</v>
      </c>
    </row>
    <row r="3316" spans="1:21" x14ac:dyDescent="0.45">
      <c r="A3316" t="s">
        <v>2379</v>
      </c>
      <c r="B3316" t="s">
        <v>56</v>
      </c>
      <c r="C3316" t="s">
        <v>2386</v>
      </c>
      <c r="D3316" t="s">
        <v>2382</v>
      </c>
      <c r="E3316">
        <v>1995</v>
      </c>
      <c r="F3316">
        <v>1995</v>
      </c>
      <c r="G3316" t="s">
        <v>15</v>
      </c>
      <c r="H3316" t="s">
        <v>16</v>
      </c>
      <c r="I3316">
        <v>0</v>
      </c>
      <c r="J3316" t="s">
        <v>17</v>
      </c>
      <c r="K3316">
        <v>0</v>
      </c>
      <c r="L3316">
        <v>0</v>
      </c>
      <c r="M3316">
        <v>30</v>
      </c>
      <c r="N3316">
        <v>18</v>
      </c>
      <c r="O3316">
        <v>1</v>
      </c>
      <c r="P3316">
        <v>16</v>
      </c>
      <c r="Q3316">
        <v>1</v>
      </c>
      <c r="R3316">
        <v>50</v>
      </c>
      <c r="S3316">
        <v>89</v>
      </c>
      <c r="T3316" t="s">
        <v>16</v>
      </c>
      <c r="U3316" t="s">
        <v>16</v>
      </c>
    </row>
    <row r="3317" spans="1:21" x14ac:dyDescent="0.45">
      <c r="A3317" t="s">
        <v>2379</v>
      </c>
      <c r="B3317" t="s">
        <v>56</v>
      </c>
      <c r="C3317" t="s">
        <v>2387</v>
      </c>
      <c r="D3317" t="s">
        <v>2383</v>
      </c>
      <c r="E3317">
        <v>1995</v>
      </c>
      <c r="F3317">
        <v>1995</v>
      </c>
      <c r="G3317" t="s">
        <v>15</v>
      </c>
      <c r="H3317" t="s">
        <v>16</v>
      </c>
      <c r="I3317">
        <v>0</v>
      </c>
      <c r="J3317" t="s">
        <v>17</v>
      </c>
      <c r="K3317">
        <v>0</v>
      </c>
      <c r="L3317">
        <v>0</v>
      </c>
      <c r="M3317">
        <v>30</v>
      </c>
      <c r="N3317">
        <v>18</v>
      </c>
      <c r="O3317">
        <v>1</v>
      </c>
      <c r="P3317">
        <v>16</v>
      </c>
      <c r="Q3317">
        <v>1</v>
      </c>
      <c r="R3317">
        <v>50</v>
      </c>
      <c r="S3317">
        <v>95</v>
      </c>
      <c r="T3317" t="s">
        <v>16</v>
      </c>
      <c r="U3317" t="s">
        <v>16</v>
      </c>
    </row>
    <row r="3318" spans="1:21" x14ac:dyDescent="0.45">
      <c r="A3318" t="s">
        <v>2379</v>
      </c>
      <c r="B3318" t="s">
        <v>311</v>
      </c>
      <c r="C3318" t="s">
        <v>2384</v>
      </c>
      <c r="D3318" t="s">
        <v>2380</v>
      </c>
      <c r="E3318">
        <v>1995</v>
      </c>
      <c r="F3318">
        <v>1995</v>
      </c>
      <c r="G3318" t="s">
        <v>15</v>
      </c>
      <c r="H3318" t="s">
        <v>16</v>
      </c>
      <c r="I3318">
        <v>0</v>
      </c>
      <c r="J3318" t="s">
        <v>17</v>
      </c>
      <c r="K3318">
        <v>0</v>
      </c>
      <c r="L3318">
        <v>0</v>
      </c>
      <c r="M3318">
        <v>30</v>
      </c>
      <c r="N3318">
        <v>29</v>
      </c>
      <c r="O3318">
        <v>6</v>
      </c>
      <c r="P3318">
        <v>18</v>
      </c>
      <c r="Q3318">
        <v>1</v>
      </c>
      <c r="R3318">
        <v>50</v>
      </c>
      <c r="S3318">
        <v>45</v>
      </c>
      <c r="T3318" t="s">
        <v>16</v>
      </c>
      <c r="U3318" t="s">
        <v>16</v>
      </c>
    </row>
    <row r="3319" spans="1:21" x14ac:dyDescent="0.45">
      <c r="A3319" t="s">
        <v>2379</v>
      </c>
      <c r="B3319" t="s">
        <v>311</v>
      </c>
      <c r="C3319" t="s">
        <v>2385</v>
      </c>
      <c r="D3319" t="s">
        <v>2381</v>
      </c>
      <c r="E3319">
        <v>1995</v>
      </c>
      <c r="F3319">
        <v>1995</v>
      </c>
      <c r="G3319" t="s">
        <v>15</v>
      </c>
      <c r="H3319" t="s">
        <v>16</v>
      </c>
      <c r="I3319">
        <v>0</v>
      </c>
      <c r="J3319" t="s">
        <v>17</v>
      </c>
      <c r="K3319">
        <v>0</v>
      </c>
      <c r="L3319">
        <v>0</v>
      </c>
      <c r="M3319">
        <v>30</v>
      </c>
      <c r="N3319">
        <v>29</v>
      </c>
      <c r="O3319">
        <v>6</v>
      </c>
      <c r="P3319">
        <v>18</v>
      </c>
      <c r="Q3319">
        <v>1</v>
      </c>
      <c r="R3319">
        <v>50</v>
      </c>
      <c r="S3319">
        <v>55</v>
      </c>
      <c r="T3319" t="s">
        <v>16</v>
      </c>
      <c r="U3319" t="s">
        <v>16</v>
      </c>
    </row>
    <row r="3320" spans="1:21" x14ac:dyDescent="0.45">
      <c r="A3320" t="s">
        <v>2379</v>
      </c>
      <c r="B3320" t="s">
        <v>311</v>
      </c>
      <c r="C3320" t="s">
        <v>2386</v>
      </c>
      <c r="D3320" t="s">
        <v>2382</v>
      </c>
      <c r="E3320">
        <v>1995</v>
      </c>
      <c r="F3320">
        <v>1995</v>
      </c>
      <c r="G3320" t="s">
        <v>15</v>
      </c>
      <c r="H3320" t="s">
        <v>16</v>
      </c>
      <c r="I3320">
        <v>0</v>
      </c>
      <c r="J3320" t="s">
        <v>17</v>
      </c>
      <c r="K3320">
        <v>0</v>
      </c>
      <c r="L3320">
        <v>0</v>
      </c>
      <c r="M3320">
        <v>30</v>
      </c>
      <c r="N3320">
        <v>29</v>
      </c>
      <c r="O3320">
        <v>6</v>
      </c>
      <c r="P3320">
        <v>18</v>
      </c>
      <c r="Q3320">
        <v>1</v>
      </c>
      <c r="R3320">
        <v>50</v>
      </c>
      <c r="S3320">
        <v>84</v>
      </c>
      <c r="T3320" t="s">
        <v>16</v>
      </c>
      <c r="U3320" t="s">
        <v>16</v>
      </c>
    </row>
    <row r="3321" spans="1:21" x14ac:dyDescent="0.45">
      <c r="A3321" t="s">
        <v>2379</v>
      </c>
      <c r="B3321" t="s">
        <v>311</v>
      </c>
      <c r="C3321" t="s">
        <v>2387</v>
      </c>
      <c r="D3321" t="s">
        <v>2383</v>
      </c>
      <c r="E3321">
        <v>1995</v>
      </c>
      <c r="F3321">
        <v>1995</v>
      </c>
      <c r="G3321" t="s">
        <v>15</v>
      </c>
      <c r="H3321" t="s">
        <v>16</v>
      </c>
      <c r="I3321">
        <v>0</v>
      </c>
      <c r="J3321" t="s">
        <v>17</v>
      </c>
      <c r="K3321">
        <v>0</v>
      </c>
      <c r="L3321">
        <v>0</v>
      </c>
      <c r="M3321">
        <v>30</v>
      </c>
      <c r="N3321">
        <v>29</v>
      </c>
      <c r="O3321">
        <v>6</v>
      </c>
      <c r="P3321">
        <v>18</v>
      </c>
      <c r="Q3321">
        <v>1</v>
      </c>
      <c r="R3321">
        <v>50</v>
      </c>
      <c r="S3321">
        <v>90</v>
      </c>
      <c r="T3321" t="s">
        <v>16</v>
      </c>
      <c r="U3321" t="s">
        <v>16</v>
      </c>
    </row>
    <row r="3322" spans="1:21" x14ac:dyDescent="0.45">
      <c r="A3322" t="s">
        <v>2379</v>
      </c>
      <c r="B3322" t="s">
        <v>311</v>
      </c>
      <c r="C3322" t="s">
        <v>2384</v>
      </c>
      <c r="D3322" t="s">
        <v>2380</v>
      </c>
      <c r="E3322">
        <v>1995</v>
      </c>
      <c r="F3322">
        <v>1995</v>
      </c>
      <c r="G3322" t="s">
        <v>15</v>
      </c>
      <c r="H3322" t="s">
        <v>16</v>
      </c>
      <c r="I3322">
        <v>0</v>
      </c>
      <c r="J3322" t="s">
        <v>17</v>
      </c>
      <c r="K3322">
        <v>0</v>
      </c>
      <c r="L3322">
        <v>0</v>
      </c>
      <c r="M3322">
        <v>30</v>
      </c>
      <c r="N3322">
        <v>23</v>
      </c>
      <c r="O3322">
        <v>4</v>
      </c>
      <c r="P3322">
        <v>17</v>
      </c>
      <c r="Q3322">
        <v>1</v>
      </c>
      <c r="R3322">
        <v>50</v>
      </c>
      <c r="S3322">
        <v>42</v>
      </c>
      <c r="T3322" t="s">
        <v>16</v>
      </c>
      <c r="U3322" t="s">
        <v>16</v>
      </c>
    </row>
    <row r="3323" spans="1:21" x14ac:dyDescent="0.45">
      <c r="A3323" t="s">
        <v>2379</v>
      </c>
      <c r="B3323" t="s">
        <v>311</v>
      </c>
      <c r="C3323" t="s">
        <v>2385</v>
      </c>
      <c r="D3323" t="s">
        <v>2381</v>
      </c>
      <c r="E3323">
        <v>1995</v>
      </c>
      <c r="F3323">
        <v>1995</v>
      </c>
      <c r="G3323" t="s">
        <v>15</v>
      </c>
      <c r="H3323" t="s">
        <v>16</v>
      </c>
      <c r="I3323">
        <v>0</v>
      </c>
      <c r="J3323" t="s">
        <v>17</v>
      </c>
      <c r="K3323">
        <v>0</v>
      </c>
      <c r="L3323">
        <v>0</v>
      </c>
      <c r="M3323">
        <v>30</v>
      </c>
      <c r="N3323">
        <v>23</v>
      </c>
      <c r="O3323">
        <v>4</v>
      </c>
      <c r="P3323">
        <v>17</v>
      </c>
      <c r="Q3323">
        <v>1</v>
      </c>
      <c r="R3323">
        <v>50</v>
      </c>
      <c r="S3323">
        <v>60</v>
      </c>
      <c r="T3323" t="s">
        <v>16</v>
      </c>
      <c r="U3323" t="s">
        <v>16</v>
      </c>
    </row>
    <row r="3324" spans="1:21" x14ac:dyDescent="0.45">
      <c r="A3324" t="s">
        <v>2379</v>
      </c>
      <c r="B3324" t="s">
        <v>311</v>
      </c>
      <c r="C3324" t="s">
        <v>2386</v>
      </c>
      <c r="D3324" t="s">
        <v>2382</v>
      </c>
      <c r="E3324">
        <v>1995</v>
      </c>
      <c r="F3324">
        <v>1995</v>
      </c>
      <c r="G3324" t="s">
        <v>15</v>
      </c>
      <c r="H3324" t="s">
        <v>16</v>
      </c>
      <c r="I3324">
        <v>0</v>
      </c>
      <c r="J3324" t="s">
        <v>17</v>
      </c>
      <c r="K3324">
        <v>0</v>
      </c>
      <c r="L3324">
        <v>0</v>
      </c>
      <c r="M3324">
        <v>30</v>
      </c>
      <c r="N3324">
        <v>23</v>
      </c>
      <c r="O3324">
        <v>4</v>
      </c>
      <c r="P3324">
        <v>17</v>
      </c>
      <c r="Q3324">
        <v>1</v>
      </c>
      <c r="R3324">
        <v>50</v>
      </c>
      <c r="S3324">
        <v>86</v>
      </c>
      <c r="T3324" t="s">
        <v>16</v>
      </c>
      <c r="U3324" t="s">
        <v>16</v>
      </c>
    </row>
    <row r="3325" spans="1:21" x14ac:dyDescent="0.45">
      <c r="A3325" t="s">
        <v>2379</v>
      </c>
      <c r="B3325" t="s">
        <v>311</v>
      </c>
      <c r="C3325" t="s">
        <v>2387</v>
      </c>
      <c r="D3325" t="s">
        <v>2383</v>
      </c>
      <c r="E3325">
        <v>1995</v>
      </c>
      <c r="F3325">
        <v>1995</v>
      </c>
      <c r="G3325" t="s">
        <v>15</v>
      </c>
      <c r="H3325" t="s">
        <v>16</v>
      </c>
      <c r="I3325">
        <v>0</v>
      </c>
      <c r="J3325" t="s">
        <v>17</v>
      </c>
      <c r="K3325">
        <v>0</v>
      </c>
      <c r="L3325">
        <v>0</v>
      </c>
      <c r="M3325">
        <v>30</v>
      </c>
      <c r="N3325">
        <v>23</v>
      </c>
      <c r="O3325">
        <v>4</v>
      </c>
      <c r="P3325">
        <v>17</v>
      </c>
      <c r="Q3325">
        <v>1</v>
      </c>
      <c r="R3325">
        <v>50</v>
      </c>
      <c r="S3325">
        <v>96</v>
      </c>
      <c r="T3325" t="s">
        <v>16</v>
      </c>
      <c r="U3325" t="s">
        <v>16</v>
      </c>
    </row>
    <row r="3326" spans="1:21" x14ac:dyDescent="0.45">
      <c r="A3326" t="s">
        <v>2379</v>
      </c>
      <c r="B3326" t="s">
        <v>311</v>
      </c>
      <c r="C3326" t="s">
        <v>2384</v>
      </c>
      <c r="D3326" t="s">
        <v>2380</v>
      </c>
      <c r="E3326">
        <v>1995</v>
      </c>
      <c r="F3326">
        <v>1995</v>
      </c>
      <c r="G3326" t="s">
        <v>15</v>
      </c>
      <c r="H3326" t="s">
        <v>16</v>
      </c>
      <c r="I3326">
        <v>0</v>
      </c>
      <c r="J3326" t="s">
        <v>17</v>
      </c>
      <c r="K3326">
        <v>0</v>
      </c>
      <c r="L3326">
        <v>0</v>
      </c>
      <c r="M3326">
        <v>30</v>
      </c>
      <c r="N3326">
        <v>18</v>
      </c>
      <c r="O3326">
        <v>1</v>
      </c>
      <c r="P3326">
        <v>16</v>
      </c>
      <c r="Q3326">
        <v>1</v>
      </c>
      <c r="R3326">
        <v>50</v>
      </c>
      <c r="S3326">
        <v>48</v>
      </c>
      <c r="T3326" t="s">
        <v>16</v>
      </c>
      <c r="U3326" t="s">
        <v>16</v>
      </c>
    </row>
    <row r="3327" spans="1:21" x14ac:dyDescent="0.45">
      <c r="A3327" t="s">
        <v>2379</v>
      </c>
      <c r="B3327" t="s">
        <v>311</v>
      </c>
      <c r="C3327" t="s">
        <v>2385</v>
      </c>
      <c r="D3327" t="s">
        <v>2381</v>
      </c>
      <c r="E3327">
        <v>1995</v>
      </c>
      <c r="F3327">
        <v>1995</v>
      </c>
      <c r="G3327" t="s">
        <v>15</v>
      </c>
      <c r="H3327" t="s">
        <v>16</v>
      </c>
      <c r="I3327">
        <v>0</v>
      </c>
      <c r="J3327" t="s">
        <v>17</v>
      </c>
      <c r="K3327">
        <v>0</v>
      </c>
      <c r="L3327">
        <v>0</v>
      </c>
      <c r="M3327">
        <v>30</v>
      </c>
      <c r="N3327">
        <v>18</v>
      </c>
      <c r="O3327">
        <v>1</v>
      </c>
      <c r="P3327">
        <v>16</v>
      </c>
      <c r="Q3327">
        <v>1</v>
      </c>
      <c r="R3327">
        <v>50</v>
      </c>
      <c r="S3327">
        <v>58</v>
      </c>
      <c r="T3327" t="s">
        <v>16</v>
      </c>
      <c r="U3327" t="s">
        <v>16</v>
      </c>
    </row>
    <row r="3328" spans="1:21" x14ac:dyDescent="0.45">
      <c r="A3328" t="s">
        <v>2379</v>
      </c>
      <c r="B3328" t="s">
        <v>311</v>
      </c>
      <c r="C3328" t="s">
        <v>2386</v>
      </c>
      <c r="D3328" t="s">
        <v>2382</v>
      </c>
      <c r="E3328">
        <v>1995</v>
      </c>
      <c r="F3328">
        <v>1995</v>
      </c>
      <c r="G3328" t="s">
        <v>15</v>
      </c>
      <c r="H3328" t="s">
        <v>16</v>
      </c>
      <c r="I3328">
        <v>0</v>
      </c>
      <c r="J3328" t="s">
        <v>17</v>
      </c>
      <c r="K3328">
        <v>0</v>
      </c>
      <c r="L3328">
        <v>0</v>
      </c>
      <c r="M3328">
        <v>30</v>
      </c>
      <c r="N3328">
        <v>18</v>
      </c>
      <c r="O3328">
        <v>1</v>
      </c>
      <c r="P3328">
        <v>16</v>
      </c>
      <c r="Q3328">
        <v>1</v>
      </c>
      <c r="R3328">
        <v>50</v>
      </c>
      <c r="S3328">
        <v>77</v>
      </c>
      <c r="T3328" t="s">
        <v>16</v>
      </c>
      <c r="U3328" t="s">
        <v>16</v>
      </c>
    </row>
    <row r="3329" spans="1:21" x14ac:dyDescent="0.45">
      <c r="A3329" t="s">
        <v>2379</v>
      </c>
      <c r="B3329" t="s">
        <v>311</v>
      </c>
      <c r="C3329" t="s">
        <v>2387</v>
      </c>
      <c r="D3329" t="s">
        <v>2383</v>
      </c>
      <c r="E3329">
        <v>1995</v>
      </c>
      <c r="F3329">
        <v>1995</v>
      </c>
      <c r="G3329" t="s">
        <v>15</v>
      </c>
      <c r="H3329" t="s">
        <v>16</v>
      </c>
      <c r="I3329">
        <v>0</v>
      </c>
      <c r="J3329" t="s">
        <v>17</v>
      </c>
      <c r="K3329">
        <v>0</v>
      </c>
      <c r="L3329">
        <v>0</v>
      </c>
      <c r="M3329">
        <v>30</v>
      </c>
      <c r="N3329">
        <v>18</v>
      </c>
      <c r="O3329">
        <v>1</v>
      </c>
      <c r="P3329">
        <v>16</v>
      </c>
      <c r="Q3329">
        <v>1</v>
      </c>
      <c r="R3329">
        <v>50</v>
      </c>
      <c r="S3329">
        <v>95</v>
      </c>
      <c r="T3329" t="s">
        <v>16</v>
      </c>
      <c r="U3329" t="s">
        <v>16</v>
      </c>
    </row>
    <row r="3330" spans="1:21" x14ac:dyDescent="0.45">
      <c r="A3330" t="s">
        <v>2388</v>
      </c>
      <c r="B3330" t="s">
        <v>2389</v>
      </c>
      <c r="C3330" t="s">
        <v>2390</v>
      </c>
      <c r="D3330" t="s">
        <v>2391</v>
      </c>
      <c r="E3330">
        <v>1995</v>
      </c>
      <c r="F3330">
        <v>1995</v>
      </c>
      <c r="G3330" t="s">
        <v>15</v>
      </c>
      <c r="H3330" t="s">
        <v>16</v>
      </c>
      <c r="I3330">
        <v>0</v>
      </c>
      <c r="J3330" t="s">
        <v>17</v>
      </c>
      <c r="K3330">
        <v>0</v>
      </c>
      <c r="L3330">
        <v>0</v>
      </c>
      <c r="M3330">
        <v>130</v>
      </c>
      <c r="N3330">
        <v>24</v>
      </c>
      <c r="O3330">
        <v>18</v>
      </c>
      <c r="P3330">
        <v>11</v>
      </c>
      <c r="Q3330">
        <v>4</v>
      </c>
      <c r="R3330">
        <v>50</v>
      </c>
      <c r="S3330">
        <v>87</v>
      </c>
      <c r="T3330" t="s">
        <v>16</v>
      </c>
      <c r="U3330" t="s">
        <v>16</v>
      </c>
    </row>
    <row r="3331" spans="1:21" x14ac:dyDescent="0.45">
      <c r="A3331" t="s">
        <v>2392</v>
      </c>
      <c r="B3331" t="s">
        <v>2252</v>
      </c>
      <c r="C3331" t="s">
        <v>542</v>
      </c>
      <c r="D3331" t="s">
        <v>2393</v>
      </c>
      <c r="E3331">
        <v>1990</v>
      </c>
      <c r="F3331">
        <v>1993</v>
      </c>
      <c r="G3331" t="s">
        <v>15</v>
      </c>
      <c r="H3331" t="s">
        <v>16</v>
      </c>
      <c r="I3331">
        <v>0</v>
      </c>
      <c r="J3331" t="s">
        <v>17</v>
      </c>
      <c r="K3331">
        <v>0</v>
      </c>
      <c r="L3331">
        <v>0</v>
      </c>
      <c r="M3331">
        <v>28</v>
      </c>
      <c r="N3331">
        <v>20</v>
      </c>
      <c r="O3331">
        <v>20</v>
      </c>
      <c r="P3331">
        <v>24</v>
      </c>
      <c r="Q3331">
        <v>2</v>
      </c>
      <c r="R3331">
        <v>100</v>
      </c>
      <c r="S3331">
        <v>90</v>
      </c>
      <c r="T3331" t="s">
        <v>16</v>
      </c>
      <c r="U3331" t="s">
        <v>16</v>
      </c>
    </row>
    <row r="3332" spans="1:21" x14ac:dyDescent="0.45">
      <c r="A3332" t="s">
        <v>2392</v>
      </c>
      <c r="B3332" t="s">
        <v>2252</v>
      </c>
      <c r="C3332" t="s">
        <v>542</v>
      </c>
      <c r="D3332" t="s">
        <v>2393</v>
      </c>
      <c r="E3332">
        <v>1990</v>
      </c>
      <c r="F3332">
        <v>1993</v>
      </c>
      <c r="G3332" t="s">
        <v>15</v>
      </c>
      <c r="H3332" t="s">
        <v>16</v>
      </c>
      <c r="I3332">
        <v>0</v>
      </c>
      <c r="J3332" t="s">
        <v>17</v>
      </c>
      <c r="K3332">
        <v>0</v>
      </c>
      <c r="L3332">
        <v>0</v>
      </c>
      <c r="M3332">
        <v>28</v>
      </c>
      <c r="N3332">
        <v>20</v>
      </c>
      <c r="O3332">
        <v>20</v>
      </c>
      <c r="P3332">
        <v>0</v>
      </c>
      <c r="Q3332">
        <v>2</v>
      </c>
      <c r="R3332">
        <v>100</v>
      </c>
      <c r="S3332">
        <v>90</v>
      </c>
      <c r="T3332" t="s">
        <v>16</v>
      </c>
      <c r="U3332" t="s">
        <v>16</v>
      </c>
    </row>
    <row r="3333" spans="1:21" x14ac:dyDescent="0.45">
      <c r="A3333" t="s">
        <v>2392</v>
      </c>
      <c r="B3333" t="s">
        <v>2252</v>
      </c>
      <c r="C3333" t="s">
        <v>542</v>
      </c>
      <c r="D3333" t="s">
        <v>2393</v>
      </c>
      <c r="E3333">
        <v>1990</v>
      </c>
      <c r="F3333">
        <v>1993</v>
      </c>
      <c r="G3333" t="s">
        <v>15</v>
      </c>
      <c r="H3333">
        <v>2</v>
      </c>
      <c r="I3333">
        <v>28</v>
      </c>
      <c r="J3333" t="s">
        <v>17</v>
      </c>
      <c r="K3333">
        <v>0</v>
      </c>
      <c r="L3333">
        <v>0</v>
      </c>
      <c r="M3333">
        <v>28</v>
      </c>
      <c r="N3333">
        <v>20</v>
      </c>
      <c r="O3333">
        <v>20</v>
      </c>
      <c r="P3333">
        <v>24</v>
      </c>
      <c r="Q3333">
        <v>2</v>
      </c>
      <c r="R3333">
        <v>100</v>
      </c>
      <c r="S3333">
        <v>90</v>
      </c>
      <c r="T3333" t="s">
        <v>16</v>
      </c>
      <c r="U3333" t="s">
        <v>16</v>
      </c>
    </row>
    <row r="3334" spans="1:21" x14ac:dyDescent="0.45">
      <c r="A3334" t="s">
        <v>2392</v>
      </c>
      <c r="B3334" t="s">
        <v>2252</v>
      </c>
      <c r="C3334" t="s">
        <v>542</v>
      </c>
      <c r="D3334" t="s">
        <v>2393</v>
      </c>
      <c r="E3334">
        <v>1990</v>
      </c>
      <c r="F3334">
        <v>1993</v>
      </c>
      <c r="G3334" t="s">
        <v>15</v>
      </c>
      <c r="H3334">
        <v>2</v>
      </c>
      <c r="I3334">
        <v>28</v>
      </c>
      <c r="J3334" t="s">
        <v>17</v>
      </c>
      <c r="K3334">
        <v>0</v>
      </c>
      <c r="L3334">
        <v>0</v>
      </c>
      <c r="M3334">
        <v>28</v>
      </c>
      <c r="N3334">
        <v>20</v>
      </c>
      <c r="O3334">
        <v>20</v>
      </c>
      <c r="P3334">
        <v>0</v>
      </c>
      <c r="Q3334">
        <v>2</v>
      </c>
      <c r="R3334">
        <v>100</v>
      </c>
      <c r="S3334">
        <v>90</v>
      </c>
      <c r="T3334" t="s">
        <v>16</v>
      </c>
      <c r="U3334" t="s">
        <v>16</v>
      </c>
    </row>
    <row r="3335" spans="1:21" x14ac:dyDescent="0.45">
      <c r="A3335" t="s">
        <v>2394</v>
      </c>
      <c r="B3335" t="s">
        <v>327</v>
      </c>
      <c r="C3335" t="s">
        <v>2395</v>
      </c>
      <c r="D3335" t="s">
        <v>2396</v>
      </c>
      <c r="E3335">
        <v>1995</v>
      </c>
      <c r="F3335">
        <v>1995</v>
      </c>
      <c r="G3335" t="s">
        <v>15</v>
      </c>
      <c r="H3335" t="s">
        <v>16</v>
      </c>
      <c r="I3335">
        <v>0</v>
      </c>
      <c r="J3335" t="s">
        <v>17</v>
      </c>
      <c r="K3335">
        <v>0</v>
      </c>
      <c r="L3335">
        <v>0</v>
      </c>
      <c r="M3335">
        <v>21</v>
      </c>
      <c r="N3335">
        <v>25</v>
      </c>
      <c r="O3335">
        <v>25</v>
      </c>
      <c r="P3335">
        <v>0</v>
      </c>
      <c r="Q3335">
        <v>3</v>
      </c>
      <c r="R3335">
        <v>100</v>
      </c>
      <c r="S3335">
        <v>70</v>
      </c>
      <c r="T3335" t="s">
        <v>16</v>
      </c>
      <c r="U3335" t="s">
        <v>16</v>
      </c>
    </row>
    <row r="3336" spans="1:21" x14ac:dyDescent="0.45">
      <c r="A3336" t="s">
        <v>2394</v>
      </c>
      <c r="B3336" t="s">
        <v>327</v>
      </c>
      <c r="C3336" t="s">
        <v>2329</v>
      </c>
      <c r="D3336" t="s">
        <v>2397</v>
      </c>
      <c r="E3336">
        <v>1995</v>
      </c>
      <c r="F3336">
        <v>1995</v>
      </c>
      <c r="G3336" t="s">
        <v>15</v>
      </c>
      <c r="H3336" t="s">
        <v>16</v>
      </c>
      <c r="I3336">
        <v>0</v>
      </c>
      <c r="J3336" t="s">
        <v>17</v>
      </c>
      <c r="K3336">
        <v>0</v>
      </c>
      <c r="L3336">
        <v>0</v>
      </c>
      <c r="M3336">
        <v>21</v>
      </c>
      <c r="N3336">
        <v>25</v>
      </c>
      <c r="O3336">
        <v>25</v>
      </c>
      <c r="P3336">
        <v>0</v>
      </c>
      <c r="Q3336">
        <v>3</v>
      </c>
      <c r="R3336">
        <v>100</v>
      </c>
      <c r="S3336">
        <v>46</v>
      </c>
      <c r="T3336" t="s">
        <v>16</v>
      </c>
      <c r="U3336" t="s">
        <v>16</v>
      </c>
    </row>
    <row r="3337" spans="1:21" x14ac:dyDescent="0.45">
      <c r="A3337" t="s">
        <v>2398</v>
      </c>
      <c r="B3337" t="s">
        <v>1673</v>
      </c>
      <c r="C3337" t="s">
        <v>2404</v>
      </c>
      <c r="D3337" t="s">
        <v>2405</v>
      </c>
      <c r="E3337">
        <v>1995</v>
      </c>
      <c r="F3337">
        <v>1995</v>
      </c>
      <c r="G3337" t="s">
        <v>15</v>
      </c>
      <c r="H3337" t="s">
        <v>16</v>
      </c>
      <c r="I3337">
        <v>0</v>
      </c>
      <c r="J3337" t="s">
        <v>17</v>
      </c>
      <c r="K3337">
        <v>0</v>
      </c>
      <c r="L3337">
        <v>0</v>
      </c>
      <c r="M3337">
        <v>28</v>
      </c>
      <c r="N3337">
        <v>30</v>
      </c>
      <c r="O3337">
        <v>20</v>
      </c>
      <c r="P3337">
        <v>8</v>
      </c>
      <c r="Q3337">
        <v>6</v>
      </c>
      <c r="R3337">
        <v>50</v>
      </c>
      <c r="S3337">
        <v>82.2</v>
      </c>
      <c r="T3337" t="s">
        <v>16</v>
      </c>
      <c r="U3337" t="s">
        <v>16</v>
      </c>
    </row>
    <row r="3338" spans="1:21" x14ac:dyDescent="0.45">
      <c r="A3338" t="s">
        <v>2398</v>
      </c>
      <c r="B3338" t="s">
        <v>1673</v>
      </c>
      <c r="C3338" t="s">
        <v>2403</v>
      </c>
      <c r="D3338" t="s">
        <v>2406</v>
      </c>
      <c r="E3338">
        <v>1995</v>
      </c>
      <c r="F3338">
        <v>1995</v>
      </c>
      <c r="G3338" t="s">
        <v>15</v>
      </c>
      <c r="H3338" t="s">
        <v>16</v>
      </c>
      <c r="I3338">
        <v>0</v>
      </c>
      <c r="J3338" t="s">
        <v>17</v>
      </c>
      <c r="K3338">
        <v>0</v>
      </c>
      <c r="L3338">
        <v>0</v>
      </c>
      <c r="M3338">
        <v>28</v>
      </c>
      <c r="N3338">
        <v>30</v>
      </c>
      <c r="O3338">
        <v>20</v>
      </c>
      <c r="P3338">
        <v>8</v>
      </c>
      <c r="Q3338">
        <v>6</v>
      </c>
      <c r="R3338">
        <v>50</v>
      </c>
      <c r="S3338">
        <v>76.2</v>
      </c>
      <c r="T3338" t="s">
        <v>16</v>
      </c>
      <c r="U3338" t="s">
        <v>16</v>
      </c>
    </row>
    <row r="3339" spans="1:21" x14ac:dyDescent="0.45">
      <c r="A3339" t="s">
        <v>2398</v>
      </c>
      <c r="B3339" t="s">
        <v>1673</v>
      </c>
      <c r="C3339" t="s">
        <v>2402</v>
      </c>
      <c r="D3339" t="s">
        <v>2407</v>
      </c>
      <c r="E3339">
        <v>1995</v>
      </c>
      <c r="F3339">
        <v>1995</v>
      </c>
      <c r="G3339" t="s">
        <v>15</v>
      </c>
      <c r="H3339" t="s">
        <v>16</v>
      </c>
      <c r="I3339">
        <v>0</v>
      </c>
      <c r="J3339" t="s">
        <v>17</v>
      </c>
      <c r="K3339">
        <v>0</v>
      </c>
      <c r="L3339">
        <v>0</v>
      </c>
      <c r="M3339">
        <v>28</v>
      </c>
      <c r="N3339">
        <v>30</v>
      </c>
      <c r="O3339">
        <v>20</v>
      </c>
      <c r="P3339">
        <v>8</v>
      </c>
      <c r="Q3339">
        <v>6</v>
      </c>
      <c r="R3339">
        <v>50</v>
      </c>
      <c r="S3339">
        <v>76.2</v>
      </c>
      <c r="T3339" t="s">
        <v>16</v>
      </c>
      <c r="U3339" t="s">
        <v>16</v>
      </c>
    </row>
    <row r="3340" spans="1:21" x14ac:dyDescent="0.45">
      <c r="A3340" t="s">
        <v>2398</v>
      </c>
      <c r="B3340" t="s">
        <v>1673</v>
      </c>
      <c r="C3340" t="s">
        <v>2401</v>
      </c>
      <c r="D3340" t="s">
        <v>2408</v>
      </c>
      <c r="E3340">
        <v>1995</v>
      </c>
      <c r="F3340">
        <v>1995</v>
      </c>
      <c r="G3340" t="s">
        <v>15</v>
      </c>
      <c r="H3340" t="s">
        <v>16</v>
      </c>
      <c r="I3340">
        <v>0</v>
      </c>
      <c r="J3340" t="s">
        <v>17</v>
      </c>
      <c r="K3340">
        <v>0</v>
      </c>
      <c r="L3340">
        <v>0</v>
      </c>
      <c r="M3340">
        <v>28</v>
      </c>
      <c r="N3340">
        <v>30</v>
      </c>
      <c r="O3340">
        <v>20</v>
      </c>
      <c r="P3340">
        <v>8</v>
      </c>
      <c r="Q3340">
        <v>6</v>
      </c>
      <c r="R3340">
        <v>50</v>
      </c>
      <c r="S3340">
        <v>79.7</v>
      </c>
      <c r="T3340" t="s">
        <v>16</v>
      </c>
      <c r="U3340" t="s">
        <v>16</v>
      </c>
    </row>
    <row r="3341" spans="1:21" x14ac:dyDescent="0.45">
      <c r="A3341" t="s">
        <v>2398</v>
      </c>
      <c r="B3341" t="s">
        <v>1673</v>
      </c>
      <c r="C3341" t="s">
        <v>2399</v>
      </c>
      <c r="D3341" t="s">
        <v>2409</v>
      </c>
      <c r="E3341">
        <v>1995</v>
      </c>
      <c r="F3341">
        <v>1995</v>
      </c>
      <c r="G3341" t="s">
        <v>15</v>
      </c>
      <c r="H3341" t="s">
        <v>16</v>
      </c>
      <c r="I3341">
        <v>0</v>
      </c>
      <c r="J3341" t="s">
        <v>17</v>
      </c>
      <c r="K3341">
        <v>0</v>
      </c>
      <c r="L3341">
        <v>0</v>
      </c>
      <c r="M3341">
        <v>28</v>
      </c>
      <c r="N3341">
        <v>30</v>
      </c>
      <c r="O3341">
        <v>20</v>
      </c>
      <c r="P3341">
        <v>8</v>
      </c>
      <c r="Q3341">
        <v>6</v>
      </c>
      <c r="R3341">
        <v>50</v>
      </c>
      <c r="S3341">
        <v>86.6</v>
      </c>
      <c r="T3341" t="s">
        <v>16</v>
      </c>
      <c r="U3341" t="s">
        <v>16</v>
      </c>
    </row>
    <row r="3342" spans="1:21" x14ac:dyDescent="0.45">
      <c r="A3342" t="s">
        <v>2398</v>
      </c>
      <c r="B3342" t="s">
        <v>1673</v>
      </c>
      <c r="C3342" t="s">
        <v>2400</v>
      </c>
      <c r="D3342" t="s">
        <v>2410</v>
      </c>
      <c r="E3342">
        <v>1995</v>
      </c>
      <c r="F3342">
        <v>1995</v>
      </c>
      <c r="G3342" t="s">
        <v>15</v>
      </c>
      <c r="H3342" t="s">
        <v>16</v>
      </c>
      <c r="I3342">
        <v>0</v>
      </c>
      <c r="J3342" t="s">
        <v>17</v>
      </c>
      <c r="K3342">
        <v>0</v>
      </c>
      <c r="L3342">
        <v>0</v>
      </c>
      <c r="M3342">
        <v>28</v>
      </c>
      <c r="N3342">
        <v>30</v>
      </c>
      <c r="O3342">
        <v>20</v>
      </c>
      <c r="P3342">
        <v>8</v>
      </c>
      <c r="Q3342">
        <v>6</v>
      </c>
      <c r="R3342">
        <v>50</v>
      </c>
      <c r="S3342">
        <v>76.8</v>
      </c>
      <c r="T3342" t="s">
        <v>16</v>
      </c>
      <c r="U3342" t="s">
        <v>16</v>
      </c>
    </row>
    <row r="3343" spans="1:21" x14ac:dyDescent="0.45">
      <c r="A3343" t="s">
        <v>2398</v>
      </c>
      <c r="B3343" t="s">
        <v>1673</v>
      </c>
      <c r="C3343" t="s">
        <v>2404</v>
      </c>
      <c r="D3343" t="s">
        <v>2405</v>
      </c>
      <c r="E3343">
        <v>1995</v>
      </c>
      <c r="F3343">
        <v>1995</v>
      </c>
      <c r="G3343" t="s">
        <v>15</v>
      </c>
      <c r="H3343">
        <v>2</v>
      </c>
      <c r="I3343">
        <v>28</v>
      </c>
      <c r="J3343" t="s">
        <v>17</v>
      </c>
      <c r="K3343">
        <v>0</v>
      </c>
      <c r="L3343">
        <v>0</v>
      </c>
      <c r="M3343">
        <v>28</v>
      </c>
      <c r="N3343">
        <v>30</v>
      </c>
      <c r="O3343">
        <v>20</v>
      </c>
      <c r="P3343">
        <v>8</v>
      </c>
      <c r="Q3343">
        <v>6</v>
      </c>
      <c r="R3343">
        <v>50</v>
      </c>
      <c r="S3343">
        <v>92.5</v>
      </c>
      <c r="T3343" t="s">
        <v>16</v>
      </c>
      <c r="U3343" t="s">
        <v>16</v>
      </c>
    </row>
    <row r="3344" spans="1:21" x14ac:dyDescent="0.45">
      <c r="A3344" t="s">
        <v>2398</v>
      </c>
      <c r="B3344" t="s">
        <v>1673</v>
      </c>
      <c r="C3344" t="s">
        <v>2403</v>
      </c>
      <c r="D3344" t="s">
        <v>2406</v>
      </c>
      <c r="E3344">
        <v>1995</v>
      </c>
      <c r="F3344">
        <v>1995</v>
      </c>
      <c r="G3344" t="s">
        <v>15</v>
      </c>
      <c r="H3344">
        <v>2</v>
      </c>
      <c r="I3344">
        <v>28</v>
      </c>
      <c r="J3344" t="s">
        <v>17</v>
      </c>
      <c r="K3344">
        <v>0</v>
      </c>
      <c r="L3344">
        <v>0</v>
      </c>
      <c r="M3344">
        <v>28</v>
      </c>
      <c r="N3344">
        <v>30</v>
      </c>
      <c r="O3344">
        <v>20</v>
      </c>
      <c r="P3344">
        <v>8</v>
      </c>
      <c r="Q3344">
        <v>6</v>
      </c>
      <c r="R3344">
        <v>50</v>
      </c>
      <c r="S3344">
        <v>91</v>
      </c>
      <c r="T3344" t="s">
        <v>16</v>
      </c>
      <c r="U3344" t="s">
        <v>16</v>
      </c>
    </row>
    <row r="3345" spans="1:21" x14ac:dyDescent="0.45">
      <c r="A3345" t="s">
        <v>2398</v>
      </c>
      <c r="B3345" t="s">
        <v>1673</v>
      </c>
      <c r="C3345" t="s">
        <v>2402</v>
      </c>
      <c r="D3345" t="s">
        <v>2407</v>
      </c>
      <c r="E3345">
        <v>1995</v>
      </c>
      <c r="F3345">
        <v>1995</v>
      </c>
      <c r="G3345" t="s">
        <v>15</v>
      </c>
      <c r="H3345">
        <v>2</v>
      </c>
      <c r="I3345">
        <v>28</v>
      </c>
      <c r="J3345" t="s">
        <v>17</v>
      </c>
      <c r="K3345">
        <v>0</v>
      </c>
      <c r="L3345">
        <v>0</v>
      </c>
      <c r="M3345">
        <v>28</v>
      </c>
      <c r="N3345">
        <v>30</v>
      </c>
      <c r="O3345">
        <v>20</v>
      </c>
      <c r="P3345">
        <v>8</v>
      </c>
      <c r="Q3345">
        <v>6</v>
      </c>
      <c r="R3345">
        <v>50</v>
      </c>
      <c r="S3345">
        <v>89.2</v>
      </c>
      <c r="T3345" t="s">
        <v>16</v>
      </c>
      <c r="U3345" t="s">
        <v>16</v>
      </c>
    </row>
    <row r="3346" spans="1:21" x14ac:dyDescent="0.45">
      <c r="A3346" t="s">
        <v>2398</v>
      </c>
      <c r="B3346" t="s">
        <v>1673</v>
      </c>
      <c r="C3346" t="s">
        <v>2401</v>
      </c>
      <c r="D3346" t="s">
        <v>2408</v>
      </c>
      <c r="E3346">
        <v>1995</v>
      </c>
      <c r="F3346">
        <v>1995</v>
      </c>
      <c r="G3346" t="s">
        <v>15</v>
      </c>
      <c r="H3346">
        <v>2</v>
      </c>
      <c r="I3346">
        <v>28</v>
      </c>
      <c r="J3346" t="s">
        <v>17</v>
      </c>
      <c r="K3346">
        <v>0</v>
      </c>
      <c r="L3346">
        <v>0</v>
      </c>
      <c r="M3346">
        <v>28</v>
      </c>
      <c r="N3346">
        <v>30</v>
      </c>
      <c r="O3346">
        <v>20</v>
      </c>
      <c r="P3346">
        <v>8</v>
      </c>
      <c r="Q3346">
        <v>6</v>
      </c>
      <c r="R3346">
        <v>50</v>
      </c>
      <c r="S3346">
        <v>94.7</v>
      </c>
      <c r="T3346" t="s">
        <v>16</v>
      </c>
      <c r="U3346" t="s">
        <v>16</v>
      </c>
    </row>
    <row r="3347" spans="1:21" x14ac:dyDescent="0.45">
      <c r="A3347" t="s">
        <v>2398</v>
      </c>
      <c r="B3347" t="s">
        <v>1673</v>
      </c>
      <c r="C3347" t="s">
        <v>2399</v>
      </c>
      <c r="D3347" t="s">
        <v>2409</v>
      </c>
      <c r="E3347">
        <v>1995</v>
      </c>
      <c r="F3347">
        <v>1995</v>
      </c>
      <c r="G3347" t="s">
        <v>15</v>
      </c>
      <c r="H3347">
        <v>2</v>
      </c>
      <c r="I3347">
        <v>28</v>
      </c>
      <c r="J3347" t="s">
        <v>17</v>
      </c>
      <c r="K3347">
        <v>0</v>
      </c>
      <c r="L3347">
        <v>0</v>
      </c>
      <c r="M3347">
        <v>28</v>
      </c>
      <c r="N3347">
        <v>30</v>
      </c>
      <c r="O3347">
        <v>20</v>
      </c>
      <c r="P3347">
        <v>8</v>
      </c>
      <c r="Q3347">
        <v>6</v>
      </c>
      <c r="R3347">
        <v>50</v>
      </c>
      <c r="S3347">
        <v>97.8</v>
      </c>
      <c r="T3347" t="s">
        <v>16</v>
      </c>
      <c r="U3347" t="s">
        <v>16</v>
      </c>
    </row>
    <row r="3348" spans="1:21" x14ac:dyDescent="0.45">
      <c r="A3348" t="s">
        <v>2398</v>
      </c>
      <c r="B3348" t="s">
        <v>1673</v>
      </c>
      <c r="C3348" t="s">
        <v>2400</v>
      </c>
      <c r="D3348" t="s">
        <v>2410</v>
      </c>
      <c r="E3348">
        <v>1995</v>
      </c>
      <c r="F3348">
        <v>1995</v>
      </c>
      <c r="G3348" t="s">
        <v>15</v>
      </c>
      <c r="H3348">
        <v>2</v>
      </c>
      <c r="I3348">
        <v>28</v>
      </c>
      <c r="J3348" t="s">
        <v>17</v>
      </c>
      <c r="K3348">
        <v>0</v>
      </c>
      <c r="L3348">
        <v>0</v>
      </c>
      <c r="M3348">
        <v>28</v>
      </c>
      <c r="N3348">
        <v>30</v>
      </c>
      <c r="O3348">
        <v>20</v>
      </c>
      <c r="P3348">
        <v>8</v>
      </c>
      <c r="Q3348">
        <v>6</v>
      </c>
      <c r="R3348">
        <v>50</v>
      </c>
      <c r="S3348">
        <v>68.900000000000006</v>
      </c>
      <c r="T3348" t="s">
        <v>16</v>
      </c>
      <c r="U3348" t="s">
        <v>16</v>
      </c>
    </row>
    <row r="3349" spans="1:21" x14ac:dyDescent="0.45">
      <c r="A3349" t="s">
        <v>2411</v>
      </c>
      <c r="B3349" t="s">
        <v>311</v>
      </c>
      <c r="C3349" t="s">
        <v>2340</v>
      </c>
      <c r="D3349" t="s">
        <v>2415</v>
      </c>
      <c r="E3349">
        <v>1992</v>
      </c>
      <c r="F3349">
        <v>1992</v>
      </c>
      <c r="G3349" t="s">
        <v>15</v>
      </c>
      <c r="H3349" t="s">
        <v>16</v>
      </c>
      <c r="I3349">
        <v>0</v>
      </c>
      <c r="J3349" t="s">
        <v>17</v>
      </c>
      <c r="K3349">
        <v>0</v>
      </c>
      <c r="L3349">
        <v>0</v>
      </c>
      <c r="M3349">
        <v>28</v>
      </c>
      <c r="N3349">
        <v>15</v>
      </c>
      <c r="O3349">
        <v>5</v>
      </c>
      <c r="P3349">
        <v>12</v>
      </c>
      <c r="Q3349">
        <v>4</v>
      </c>
      <c r="R3349">
        <v>25</v>
      </c>
      <c r="S3349">
        <v>84</v>
      </c>
      <c r="T3349" t="s">
        <v>16</v>
      </c>
      <c r="U3349" t="s">
        <v>16</v>
      </c>
    </row>
    <row r="3350" spans="1:21" x14ac:dyDescent="0.45">
      <c r="A3350" t="s">
        <v>2411</v>
      </c>
      <c r="B3350" t="s">
        <v>311</v>
      </c>
      <c r="C3350" t="s">
        <v>2340</v>
      </c>
      <c r="D3350" t="s">
        <v>2415</v>
      </c>
      <c r="E3350">
        <v>1992</v>
      </c>
      <c r="F3350">
        <v>1992</v>
      </c>
      <c r="G3350" t="s">
        <v>15</v>
      </c>
      <c r="H3350" t="s">
        <v>16</v>
      </c>
      <c r="I3350">
        <v>0</v>
      </c>
      <c r="J3350" t="s">
        <v>17</v>
      </c>
      <c r="K3350">
        <v>0</v>
      </c>
      <c r="L3350">
        <v>0</v>
      </c>
      <c r="M3350">
        <v>28</v>
      </c>
      <c r="N3350">
        <v>20</v>
      </c>
      <c r="O3350">
        <v>10</v>
      </c>
      <c r="P3350">
        <v>12</v>
      </c>
      <c r="Q3350">
        <v>4</v>
      </c>
      <c r="R3350">
        <v>25</v>
      </c>
      <c r="S3350">
        <v>78</v>
      </c>
      <c r="T3350" t="s">
        <v>16</v>
      </c>
      <c r="U3350" t="s">
        <v>16</v>
      </c>
    </row>
    <row r="3351" spans="1:21" x14ac:dyDescent="0.45">
      <c r="A3351" t="s">
        <v>2411</v>
      </c>
      <c r="B3351" t="s">
        <v>311</v>
      </c>
      <c r="C3351" t="s">
        <v>2340</v>
      </c>
      <c r="D3351" t="s">
        <v>2415</v>
      </c>
      <c r="E3351">
        <v>1992</v>
      </c>
      <c r="F3351">
        <v>1992</v>
      </c>
      <c r="G3351" t="s">
        <v>15</v>
      </c>
      <c r="H3351" t="s">
        <v>16</v>
      </c>
      <c r="I3351">
        <v>0</v>
      </c>
      <c r="J3351" t="s">
        <v>17</v>
      </c>
      <c r="K3351">
        <v>0</v>
      </c>
      <c r="L3351">
        <v>0</v>
      </c>
      <c r="M3351">
        <v>28</v>
      </c>
      <c r="N3351">
        <v>25</v>
      </c>
      <c r="O3351">
        <v>15</v>
      </c>
      <c r="P3351">
        <v>12</v>
      </c>
      <c r="Q3351">
        <v>4</v>
      </c>
      <c r="R3351">
        <v>25</v>
      </c>
      <c r="S3351">
        <v>30</v>
      </c>
      <c r="T3351" t="s">
        <v>16</v>
      </c>
      <c r="U3351" t="s">
        <v>16</v>
      </c>
    </row>
    <row r="3352" spans="1:21" x14ac:dyDescent="0.45">
      <c r="A3352" t="s">
        <v>2411</v>
      </c>
      <c r="B3352" t="s">
        <v>311</v>
      </c>
      <c r="C3352" t="s">
        <v>2340</v>
      </c>
      <c r="D3352" t="s">
        <v>2415</v>
      </c>
      <c r="E3352">
        <v>1992</v>
      </c>
      <c r="F3352">
        <v>1992</v>
      </c>
      <c r="G3352" t="s">
        <v>15</v>
      </c>
      <c r="H3352" t="s">
        <v>16</v>
      </c>
      <c r="I3352">
        <v>0</v>
      </c>
      <c r="J3352" t="s">
        <v>17</v>
      </c>
      <c r="K3352">
        <v>0</v>
      </c>
      <c r="L3352">
        <v>0</v>
      </c>
      <c r="M3352">
        <v>28</v>
      </c>
      <c r="N3352">
        <v>30</v>
      </c>
      <c r="O3352">
        <v>20</v>
      </c>
      <c r="P3352">
        <v>12</v>
      </c>
      <c r="Q3352">
        <v>4</v>
      </c>
      <c r="R3352">
        <v>25</v>
      </c>
      <c r="S3352">
        <v>1</v>
      </c>
      <c r="T3352" t="s">
        <v>16</v>
      </c>
      <c r="U3352" t="s">
        <v>16</v>
      </c>
    </row>
    <row r="3353" spans="1:21" x14ac:dyDescent="0.45">
      <c r="A3353" t="s">
        <v>2411</v>
      </c>
      <c r="B3353" t="s">
        <v>311</v>
      </c>
      <c r="C3353" t="s">
        <v>2412</v>
      </c>
      <c r="D3353" t="s">
        <v>2416</v>
      </c>
      <c r="E3353">
        <v>1993</v>
      </c>
      <c r="F3353">
        <v>1993</v>
      </c>
      <c r="G3353" t="s">
        <v>15</v>
      </c>
      <c r="H3353" t="s">
        <v>16</v>
      </c>
      <c r="I3353">
        <v>0</v>
      </c>
      <c r="J3353" t="s">
        <v>17</v>
      </c>
      <c r="K3353">
        <v>0</v>
      </c>
      <c r="L3353">
        <v>0</v>
      </c>
      <c r="M3353">
        <v>28</v>
      </c>
      <c r="N3353">
        <v>15</v>
      </c>
      <c r="O3353">
        <v>5</v>
      </c>
      <c r="P3353">
        <v>12</v>
      </c>
      <c r="Q3353">
        <v>4</v>
      </c>
      <c r="R3353">
        <v>25</v>
      </c>
      <c r="S3353">
        <v>39</v>
      </c>
      <c r="T3353" t="s">
        <v>16</v>
      </c>
      <c r="U3353" t="s">
        <v>16</v>
      </c>
    </row>
    <row r="3354" spans="1:21" x14ac:dyDescent="0.45">
      <c r="A3354" t="s">
        <v>2411</v>
      </c>
      <c r="B3354" t="s">
        <v>311</v>
      </c>
      <c r="C3354" t="s">
        <v>2412</v>
      </c>
      <c r="D3354" t="s">
        <v>2416</v>
      </c>
      <c r="E3354">
        <v>1993</v>
      </c>
      <c r="F3354">
        <v>1993</v>
      </c>
      <c r="G3354" t="s">
        <v>15</v>
      </c>
      <c r="H3354" t="s">
        <v>16</v>
      </c>
      <c r="I3354">
        <v>0</v>
      </c>
      <c r="J3354" t="s">
        <v>17</v>
      </c>
      <c r="K3354">
        <v>0</v>
      </c>
      <c r="L3354">
        <v>0</v>
      </c>
      <c r="M3354">
        <v>28</v>
      </c>
      <c r="N3354">
        <v>20</v>
      </c>
      <c r="O3354">
        <v>10</v>
      </c>
      <c r="P3354">
        <v>12</v>
      </c>
      <c r="Q3354">
        <v>4</v>
      </c>
      <c r="R3354">
        <v>25</v>
      </c>
      <c r="S3354">
        <v>55</v>
      </c>
      <c r="T3354" t="s">
        <v>16</v>
      </c>
      <c r="U3354" t="s">
        <v>16</v>
      </c>
    </row>
    <row r="3355" spans="1:21" x14ac:dyDescent="0.45">
      <c r="A3355" t="s">
        <v>2411</v>
      </c>
      <c r="B3355" t="s">
        <v>311</v>
      </c>
      <c r="C3355" t="s">
        <v>2412</v>
      </c>
      <c r="D3355" t="s">
        <v>2416</v>
      </c>
      <c r="E3355">
        <v>1993</v>
      </c>
      <c r="F3355">
        <v>1993</v>
      </c>
      <c r="G3355" t="s">
        <v>15</v>
      </c>
      <c r="H3355" t="s">
        <v>16</v>
      </c>
      <c r="I3355">
        <v>0</v>
      </c>
      <c r="J3355" t="s">
        <v>17</v>
      </c>
      <c r="K3355">
        <v>0</v>
      </c>
      <c r="L3355">
        <v>0</v>
      </c>
      <c r="M3355">
        <v>28</v>
      </c>
      <c r="N3355">
        <v>25</v>
      </c>
      <c r="O3355">
        <v>15</v>
      </c>
      <c r="P3355">
        <v>12</v>
      </c>
      <c r="Q3355">
        <v>4</v>
      </c>
      <c r="R3355">
        <v>25</v>
      </c>
      <c r="S3355">
        <v>55</v>
      </c>
      <c r="T3355" t="s">
        <v>16</v>
      </c>
      <c r="U3355" t="s">
        <v>16</v>
      </c>
    </row>
    <row r="3356" spans="1:21" x14ac:dyDescent="0.45">
      <c r="A3356" t="s">
        <v>2411</v>
      </c>
      <c r="B3356" t="s">
        <v>311</v>
      </c>
      <c r="C3356" t="s">
        <v>2412</v>
      </c>
      <c r="D3356" t="s">
        <v>2416</v>
      </c>
      <c r="E3356">
        <v>1993</v>
      </c>
      <c r="F3356">
        <v>1993</v>
      </c>
      <c r="G3356" t="s">
        <v>15</v>
      </c>
      <c r="H3356" t="s">
        <v>16</v>
      </c>
      <c r="I3356">
        <v>0</v>
      </c>
      <c r="J3356" t="s">
        <v>17</v>
      </c>
      <c r="K3356">
        <v>0</v>
      </c>
      <c r="L3356">
        <v>0</v>
      </c>
      <c r="M3356">
        <v>28</v>
      </c>
      <c r="N3356">
        <v>30</v>
      </c>
      <c r="O3356">
        <v>20</v>
      </c>
      <c r="P3356">
        <v>12</v>
      </c>
      <c r="Q3356">
        <v>4</v>
      </c>
      <c r="R3356">
        <v>25</v>
      </c>
      <c r="S3356">
        <v>12</v>
      </c>
      <c r="T3356" t="s">
        <v>16</v>
      </c>
      <c r="U3356" t="s">
        <v>16</v>
      </c>
    </row>
    <row r="3357" spans="1:21" x14ac:dyDescent="0.45">
      <c r="A3357" t="s">
        <v>2411</v>
      </c>
      <c r="B3357" t="s">
        <v>311</v>
      </c>
      <c r="C3357" t="s">
        <v>2413</v>
      </c>
      <c r="D3357" t="s">
        <v>2417</v>
      </c>
      <c r="E3357">
        <v>1993</v>
      </c>
      <c r="F3357">
        <v>1993</v>
      </c>
      <c r="G3357" t="s">
        <v>15</v>
      </c>
      <c r="H3357" t="s">
        <v>16</v>
      </c>
      <c r="I3357">
        <v>0</v>
      </c>
      <c r="J3357" t="s">
        <v>17</v>
      </c>
      <c r="K3357">
        <v>0</v>
      </c>
      <c r="L3357">
        <v>0</v>
      </c>
      <c r="M3357">
        <v>28</v>
      </c>
      <c r="N3357">
        <v>15</v>
      </c>
      <c r="O3357">
        <v>5</v>
      </c>
      <c r="P3357">
        <v>12</v>
      </c>
      <c r="Q3357">
        <v>4</v>
      </c>
      <c r="R3357">
        <v>25</v>
      </c>
      <c r="S3357">
        <v>45</v>
      </c>
      <c r="T3357" t="s">
        <v>16</v>
      </c>
      <c r="U3357" t="s">
        <v>16</v>
      </c>
    </row>
    <row r="3358" spans="1:21" x14ac:dyDescent="0.45">
      <c r="A3358" t="s">
        <v>2411</v>
      </c>
      <c r="B3358" t="s">
        <v>311</v>
      </c>
      <c r="C3358" t="s">
        <v>2413</v>
      </c>
      <c r="D3358" t="s">
        <v>2417</v>
      </c>
      <c r="E3358">
        <v>1993</v>
      </c>
      <c r="F3358">
        <v>1993</v>
      </c>
      <c r="G3358" t="s">
        <v>15</v>
      </c>
      <c r="H3358" t="s">
        <v>16</v>
      </c>
      <c r="I3358">
        <v>0</v>
      </c>
      <c r="J3358" t="s">
        <v>17</v>
      </c>
      <c r="K3358">
        <v>0</v>
      </c>
      <c r="L3358">
        <v>0</v>
      </c>
      <c r="M3358">
        <v>28</v>
      </c>
      <c r="N3358">
        <v>20</v>
      </c>
      <c r="O3358">
        <v>10</v>
      </c>
      <c r="P3358">
        <v>12</v>
      </c>
      <c r="Q3358">
        <v>4</v>
      </c>
      <c r="R3358">
        <v>25</v>
      </c>
      <c r="S3358">
        <v>84</v>
      </c>
      <c r="T3358" t="s">
        <v>16</v>
      </c>
      <c r="U3358" t="s">
        <v>16</v>
      </c>
    </row>
    <row r="3359" spans="1:21" x14ac:dyDescent="0.45">
      <c r="A3359" t="s">
        <v>2411</v>
      </c>
      <c r="B3359" t="s">
        <v>311</v>
      </c>
      <c r="C3359" t="s">
        <v>2413</v>
      </c>
      <c r="D3359" t="s">
        <v>2417</v>
      </c>
      <c r="E3359">
        <v>1993</v>
      </c>
      <c r="F3359">
        <v>1993</v>
      </c>
      <c r="G3359" t="s">
        <v>15</v>
      </c>
      <c r="H3359" t="s">
        <v>16</v>
      </c>
      <c r="I3359">
        <v>0</v>
      </c>
      <c r="J3359" t="s">
        <v>17</v>
      </c>
      <c r="K3359">
        <v>0</v>
      </c>
      <c r="L3359">
        <v>0</v>
      </c>
      <c r="M3359">
        <v>28</v>
      </c>
      <c r="N3359">
        <v>25</v>
      </c>
      <c r="O3359">
        <v>15</v>
      </c>
      <c r="P3359">
        <v>12</v>
      </c>
      <c r="Q3359">
        <v>4</v>
      </c>
      <c r="R3359">
        <v>25</v>
      </c>
      <c r="S3359">
        <v>49</v>
      </c>
      <c r="T3359" t="s">
        <v>16</v>
      </c>
      <c r="U3359" t="s">
        <v>16</v>
      </c>
    </row>
    <row r="3360" spans="1:21" x14ac:dyDescent="0.45">
      <c r="A3360" t="s">
        <v>2411</v>
      </c>
      <c r="B3360" t="s">
        <v>311</v>
      </c>
      <c r="C3360" t="s">
        <v>2413</v>
      </c>
      <c r="D3360" t="s">
        <v>2417</v>
      </c>
      <c r="E3360">
        <v>1993</v>
      </c>
      <c r="F3360">
        <v>1993</v>
      </c>
      <c r="G3360" t="s">
        <v>15</v>
      </c>
      <c r="H3360" t="s">
        <v>16</v>
      </c>
      <c r="I3360">
        <v>0</v>
      </c>
      <c r="J3360" t="s">
        <v>17</v>
      </c>
      <c r="K3360">
        <v>0</v>
      </c>
      <c r="L3360">
        <v>0</v>
      </c>
      <c r="M3360">
        <v>28</v>
      </c>
      <c r="N3360">
        <v>30</v>
      </c>
      <c r="O3360">
        <v>20</v>
      </c>
      <c r="P3360">
        <v>12</v>
      </c>
      <c r="Q3360">
        <v>4</v>
      </c>
      <c r="R3360">
        <v>25</v>
      </c>
      <c r="S3360">
        <v>14</v>
      </c>
      <c r="T3360" t="s">
        <v>16</v>
      </c>
      <c r="U3360" t="s">
        <v>16</v>
      </c>
    </row>
    <row r="3361" spans="1:21" x14ac:dyDescent="0.45">
      <c r="A3361" t="s">
        <v>2411</v>
      </c>
      <c r="B3361" t="s">
        <v>311</v>
      </c>
      <c r="C3361" t="s">
        <v>2414</v>
      </c>
      <c r="D3361" t="s">
        <v>2418</v>
      </c>
      <c r="E3361">
        <v>1992</v>
      </c>
      <c r="F3361">
        <v>1992</v>
      </c>
      <c r="G3361" t="s">
        <v>15</v>
      </c>
      <c r="H3361" t="s">
        <v>16</v>
      </c>
      <c r="I3361">
        <v>0</v>
      </c>
      <c r="J3361" t="s">
        <v>17</v>
      </c>
      <c r="K3361">
        <v>0</v>
      </c>
      <c r="L3361">
        <v>0</v>
      </c>
      <c r="M3361">
        <v>28</v>
      </c>
      <c r="N3361">
        <v>15</v>
      </c>
      <c r="O3361">
        <v>5</v>
      </c>
      <c r="P3361">
        <v>12</v>
      </c>
      <c r="Q3361">
        <v>4</v>
      </c>
      <c r="R3361">
        <v>25</v>
      </c>
      <c r="S3361">
        <v>68</v>
      </c>
      <c r="T3361" t="s">
        <v>16</v>
      </c>
      <c r="U3361" t="s">
        <v>16</v>
      </c>
    </row>
    <row r="3362" spans="1:21" x14ac:dyDescent="0.45">
      <c r="A3362" t="s">
        <v>2411</v>
      </c>
      <c r="B3362" t="s">
        <v>311</v>
      </c>
      <c r="C3362" t="s">
        <v>2414</v>
      </c>
      <c r="D3362" t="s">
        <v>2418</v>
      </c>
      <c r="E3362">
        <v>1992</v>
      </c>
      <c r="F3362">
        <v>1992</v>
      </c>
      <c r="G3362" t="s">
        <v>15</v>
      </c>
      <c r="H3362" t="s">
        <v>16</v>
      </c>
      <c r="I3362">
        <v>0</v>
      </c>
      <c r="J3362" t="s">
        <v>17</v>
      </c>
      <c r="K3362">
        <v>0</v>
      </c>
      <c r="L3362">
        <v>0</v>
      </c>
      <c r="M3362">
        <v>28</v>
      </c>
      <c r="N3362">
        <v>20</v>
      </c>
      <c r="O3362">
        <v>10</v>
      </c>
      <c r="P3362">
        <v>12</v>
      </c>
      <c r="Q3362">
        <v>4</v>
      </c>
      <c r="R3362">
        <v>25</v>
      </c>
      <c r="S3362">
        <v>72</v>
      </c>
      <c r="T3362" t="s">
        <v>16</v>
      </c>
      <c r="U3362" t="s">
        <v>16</v>
      </c>
    </row>
    <row r="3363" spans="1:21" x14ac:dyDescent="0.45">
      <c r="A3363" t="s">
        <v>2411</v>
      </c>
      <c r="B3363" t="s">
        <v>311</v>
      </c>
      <c r="C3363" t="s">
        <v>2414</v>
      </c>
      <c r="D3363" t="s">
        <v>2418</v>
      </c>
      <c r="E3363">
        <v>1992</v>
      </c>
      <c r="F3363">
        <v>1992</v>
      </c>
      <c r="G3363" t="s">
        <v>15</v>
      </c>
      <c r="H3363" t="s">
        <v>16</v>
      </c>
      <c r="I3363">
        <v>0</v>
      </c>
      <c r="J3363" t="s">
        <v>17</v>
      </c>
      <c r="K3363">
        <v>0</v>
      </c>
      <c r="L3363">
        <v>0</v>
      </c>
      <c r="M3363">
        <v>28</v>
      </c>
      <c r="N3363">
        <v>25</v>
      </c>
      <c r="O3363">
        <v>15</v>
      </c>
      <c r="P3363">
        <v>12</v>
      </c>
      <c r="Q3363">
        <v>4</v>
      </c>
      <c r="R3363">
        <v>25</v>
      </c>
      <c r="S3363">
        <v>59</v>
      </c>
      <c r="T3363" t="s">
        <v>16</v>
      </c>
      <c r="U3363" t="s">
        <v>16</v>
      </c>
    </row>
    <row r="3364" spans="1:21" x14ac:dyDescent="0.45">
      <c r="A3364" t="s">
        <v>2411</v>
      </c>
      <c r="B3364" t="s">
        <v>311</v>
      </c>
      <c r="C3364" t="s">
        <v>2414</v>
      </c>
      <c r="D3364" t="s">
        <v>2418</v>
      </c>
      <c r="E3364">
        <v>1992</v>
      </c>
      <c r="F3364">
        <v>1992</v>
      </c>
      <c r="G3364" t="s">
        <v>15</v>
      </c>
      <c r="H3364" t="s">
        <v>16</v>
      </c>
      <c r="I3364">
        <v>0</v>
      </c>
      <c r="J3364" t="s">
        <v>17</v>
      </c>
      <c r="K3364">
        <v>0</v>
      </c>
      <c r="L3364">
        <v>0</v>
      </c>
      <c r="M3364">
        <v>28</v>
      </c>
      <c r="N3364">
        <v>30</v>
      </c>
      <c r="O3364">
        <v>20</v>
      </c>
      <c r="P3364">
        <v>12</v>
      </c>
      <c r="Q3364">
        <v>4</v>
      </c>
      <c r="R3364">
        <v>25</v>
      </c>
      <c r="S3364">
        <v>28</v>
      </c>
      <c r="T3364" t="s">
        <v>16</v>
      </c>
      <c r="U3364" t="s">
        <v>16</v>
      </c>
    </row>
    <row r="3365" spans="1:21" x14ac:dyDescent="0.45">
      <c r="A3365" t="s">
        <v>2419</v>
      </c>
      <c r="B3365" t="s">
        <v>2420</v>
      </c>
      <c r="C3365" t="s">
        <v>2421</v>
      </c>
      <c r="D3365" t="s">
        <v>2422</v>
      </c>
      <c r="E3365">
        <v>1991</v>
      </c>
      <c r="F3365">
        <v>1991</v>
      </c>
      <c r="G3365" t="s">
        <v>15</v>
      </c>
      <c r="H3365" t="s">
        <v>16</v>
      </c>
      <c r="I3365">
        <v>0</v>
      </c>
      <c r="J3365" t="s">
        <v>17</v>
      </c>
      <c r="K3365">
        <v>0</v>
      </c>
      <c r="L3365">
        <v>0</v>
      </c>
      <c r="M3365">
        <v>15</v>
      </c>
      <c r="N3365">
        <v>25</v>
      </c>
      <c r="O3365">
        <v>25</v>
      </c>
      <c r="P3365">
        <v>24</v>
      </c>
      <c r="Q3365">
        <v>3</v>
      </c>
      <c r="R3365">
        <v>50</v>
      </c>
      <c r="S3365">
        <v>64</v>
      </c>
      <c r="T3365" t="s">
        <v>16</v>
      </c>
      <c r="U3365" t="s">
        <v>16</v>
      </c>
    </row>
    <row r="3366" spans="1:21" x14ac:dyDescent="0.45">
      <c r="A3366" t="s">
        <v>2419</v>
      </c>
      <c r="B3366" t="s">
        <v>2420</v>
      </c>
      <c r="C3366" t="s">
        <v>2421</v>
      </c>
      <c r="D3366" t="s">
        <v>2422</v>
      </c>
      <c r="E3366">
        <v>1991</v>
      </c>
      <c r="F3366">
        <v>1991</v>
      </c>
      <c r="G3366" t="s">
        <v>15</v>
      </c>
      <c r="H3366" t="s">
        <v>16</v>
      </c>
      <c r="I3366">
        <v>0</v>
      </c>
      <c r="J3366" t="s">
        <v>17</v>
      </c>
      <c r="K3366">
        <v>0</v>
      </c>
      <c r="L3366">
        <v>0</v>
      </c>
      <c r="M3366">
        <v>15</v>
      </c>
      <c r="N3366">
        <v>25</v>
      </c>
      <c r="O3366">
        <v>25</v>
      </c>
      <c r="P3366">
        <v>0</v>
      </c>
      <c r="Q3366">
        <v>3</v>
      </c>
      <c r="R3366">
        <v>50</v>
      </c>
      <c r="S3366">
        <v>1</v>
      </c>
      <c r="T3366" t="s">
        <v>16</v>
      </c>
      <c r="U3366" t="s">
        <v>16</v>
      </c>
    </row>
    <row r="3367" spans="1:21" x14ac:dyDescent="0.45">
      <c r="A3367" t="s">
        <v>2423</v>
      </c>
      <c r="B3367" t="s">
        <v>1798</v>
      </c>
      <c r="C3367" t="s">
        <v>2424</v>
      </c>
      <c r="D3367" t="s">
        <v>2425</v>
      </c>
      <c r="E3367">
        <v>1994</v>
      </c>
      <c r="F3367">
        <v>1994</v>
      </c>
      <c r="G3367" t="s">
        <v>17</v>
      </c>
      <c r="H3367" t="s">
        <v>16</v>
      </c>
      <c r="I3367">
        <v>0</v>
      </c>
      <c r="J3367" t="s">
        <v>17</v>
      </c>
      <c r="K3367">
        <v>0</v>
      </c>
      <c r="L3367">
        <v>0</v>
      </c>
      <c r="M3367">
        <v>3</v>
      </c>
      <c r="N3367">
        <v>5</v>
      </c>
      <c r="O3367">
        <v>5</v>
      </c>
      <c r="P3367">
        <v>16</v>
      </c>
      <c r="Q3367">
        <v>5</v>
      </c>
      <c r="R3367">
        <v>40</v>
      </c>
      <c r="S3367">
        <v>98</v>
      </c>
      <c r="T3367" t="s">
        <v>16</v>
      </c>
      <c r="U3367" t="s">
        <v>16</v>
      </c>
    </row>
    <row r="3368" spans="1:21" x14ac:dyDescent="0.45">
      <c r="A3368" t="s">
        <v>2423</v>
      </c>
      <c r="B3368" t="s">
        <v>1798</v>
      </c>
      <c r="C3368" t="s">
        <v>2424</v>
      </c>
      <c r="D3368" t="s">
        <v>2425</v>
      </c>
      <c r="E3368">
        <v>1994</v>
      </c>
      <c r="F3368">
        <v>1994</v>
      </c>
      <c r="G3368" t="s">
        <v>17</v>
      </c>
      <c r="H3368" t="s">
        <v>16</v>
      </c>
      <c r="I3368">
        <v>0</v>
      </c>
      <c r="J3368" t="s">
        <v>17</v>
      </c>
      <c r="K3368">
        <v>0</v>
      </c>
      <c r="L3368">
        <v>0</v>
      </c>
      <c r="M3368">
        <v>3</v>
      </c>
      <c r="N3368">
        <v>10</v>
      </c>
      <c r="O3368">
        <v>10</v>
      </c>
      <c r="P3368">
        <v>16</v>
      </c>
      <c r="Q3368">
        <v>5</v>
      </c>
      <c r="R3368">
        <v>40</v>
      </c>
      <c r="S3368">
        <v>90</v>
      </c>
      <c r="T3368" t="s">
        <v>16</v>
      </c>
      <c r="U3368" t="s">
        <v>16</v>
      </c>
    </row>
    <row r="3369" spans="1:21" x14ac:dyDescent="0.45">
      <c r="A3369" t="s">
        <v>2423</v>
      </c>
      <c r="B3369" t="s">
        <v>1798</v>
      </c>
      <c r="C3369" t="s">
        <v>2424</v>
      </c>
      <c r="D3369" t="s">
        <v>2425</v>
      </c>
      <c r="E3369">
        <v>1994</v>
      </c>
      <c r="F3369">
        <v>1994</v>
      </c>
      <c r="G3369" t="s">
        <v>17</v>
      </c>
      <c r="H3369" t="s">
        <v>16</v>
      </c>
      <c r="I3369">
        <v>0</v>
      </c>
      <c r="J3369" t="s">
        <v>17</v>
      </c>
      <c r="K3369">
        <v>0</v>
      </c>
      <c r="L3369">
        <v>0</v>
      </c>
      <c r="M3369">
        <v>3</v>
      </c>
      <c r="N3369">
        <v>15</v>
      </c>
      <c r="O3369">
        <v>15</v>
      </c>
      <c r="P3369">
        <v>16</v>
      </c>
      <c r="Q3369">
        <v>5</v>
      </c>
      <c r="R3369">
        <v>40</v>
      </c>
      <c r="S3369">
        <v>95</v>
      </c>
      <c r="T3369" t="s">
        <v>16</v>
      </c>
      <c r="U3369" t="s">
        <v>16</v>
      </c>
    </row>
    <row r="3370" spans="1:21" x14ac:dyDescent="0.45">
      <c r="A3370" t="s">
        <v>2423</v>
      </c>
      <c r="B3370" t="s">
        <v>1798</v>
      </c>
      <c r="C3370" t="s">
        <v>2424</v>
      </c>
      <c r="D3370" t="s">
        <v>2425</v>
      </c>
      <c r="E3370">
        <v>1994</v>
      </c>
      <c r="F3370">
        <v>1994</v>
      </c>
      <c r="G3370" t="s">
        <v>17</v>
      </c>
      <c r="H3370" t="s">
        <v>16</v>
      </c>
      <c r="I3370">
        <v>0</v>
      </c>
      <c r="J3370" t="s">
        <v>17</v>
      </c>
      <c r="K3370">
        <v>0</v>
      </c>
      <c r="L3370">
        <v>0</v>
      </c>
      <c r="M3370">
        <v>3</v>
      </c>
      <c r="N3370">
        <v>20</v>
      </c>
      <c r="O3370">
        <v>20</v>
      </c>
      <c r="P3370">
        <v>16</v>
      </c>
      <c r="Q3370">
        <v>5</v>
      </c>
      <c r="R3370">
        <v>40</v>
      </c>
      <c r="S3370">
        <v>97</v>
      </c>
      <c r="T3370" t="s">
        <v>16</v>
      </c>
      <c r="U3370" t="s">
        <v>16</v>
      </c>
    </row>
    <row r="3371" spans="1:21" x14ac:dyDescent="0.45">
      <c r="A3371" t="s">
        <v>2423</v>
      </c>
      <c r="B3371" t="s">
        <v>1798</v>
      </c>
      <c r="C3371" t="s">
        <v>2424</v>
      </c>
      <c r="D3371" t="s">
        <v>2425</v>
      </c>
      <c r="E3371">
        <v>1994</v>
      </c>
      <c r="F3371">
        <v>1994</v>
      </c>
      <c r="G3371" t="s">
        <v>17</v>
      </c>
      <c r="H3371" t="s">
        <v>16</v>
      </c>
      <c r="I3371">
        <v>0</v>
      </c>
      <c r="J3371" t="s">
        <v>17</v>
      </c>
      <c r="K3371">
        <v>0</v>
      </c>
      <c r="L3371">
        <v>0</v>
      </c>
      <c r="M3371">
        <v>3</v>
      </c>
      <c r="N3371">
        <v>25</v>
      </c>
      <c r="O3371">
        <v>25</v>
      </c>
      <c r="P3371">
        <v>16</v>
      </c>
      <c r="Q3371">
        <v>5</v>
      </c>
      <c r="R3371">
        <v>40</v>
      </c>
      <c r="S3371">
        <v>92</v>
      </c>
      <c r="T3371" t="s">
        <v>16</v>
      </c>
      <c r="U3371" t="s">
        <v>16</v>
      </c>
    </row>
    <row r="3372" spans="1:21" x14ac:dyDescent="0.45">
      <c r="A3372" t="s">
        <v>2426</v>
      </c>
      <c r="B3372" t="s">
        <v>218</v>
      </c>
      <c r="C3372" t="s">
        <v>2427</v>
      </c>
      <c r="D3372" t="s">
        <v>2428</v>
      </c>
      <c r="E3372">
        <v>1992</v>
      </c>
      <c r="F3372">
        <v>1992</v>
      </c>
      <c r="G3372" t="s">
        <v>15</v>
      </c>
      <c r="H3372" t="s">
        <v>16</v>
      </c>
      <c r="I3372">
        <v>0</v>
      </c>
      <c r="J3372" t="s">
        <v>17</v>
      </c>
      <c r="K3372">
        <v>0</v>
      </c>
      <c r="L3372">
        <v>0</v>
      </c>
      <c r="M3372">
        <v>20</v>
      </c>
      <c r="N3372">
        <v>5</v>
      </c>
      <c r="O3372">
        <v>5</v>
      </c>
      <c r="P3372">
        <v>0.1</v>
      </c>
      <c r="Q3372">
        <v>5</v>
      </c>
      <c r="R3372">
        <v>20</v>
      </c>
      <c r="S3372">
        <v>30</v>
      </c>
      <c r="T3372" t="s">
        <v>16</v>
      </c>
      <c r="U3372" t="s">
        <v>16</v>
      </c>
    </row>
    <row r="3373" spans="1:21" x14ac:dyDescent="0.45">
      <c r="A3373" t="s">
        <v>2426</v>
      </c>
      <c r="B3373" t="s">
        <v>218</v>
      </c>
      <c r="C3373" t="s">
        <v>2427</v>
      </c>
      <c r="D3373" t="s">
        <v>2428</v>
      </c>
      <c r="E3373">
        <v>1992</v>
      </c>
      <c r="F3373">
        <v>1992</v>
      </c>
      <c r="G3373" t="s">
        <v>15</v>
      </c>
      <c r="H3373" t="s">
        <v>16</v>
      </c>
      <c r="I3373">
        <v>0</v>
      </c>
      <c r="J3373" t="s">
        <v>17</v>
      </c>
      <c r="K3373">
        <v>0</v>
      </c>
      <c r="L3373">
        <v>0</v>
      </c>
      <c r="M3373">
        <v>20</v>
      </c>
      <c r="N3373">
        <v>10</v>
      </c>
      <c r="O3373">
        <v>10</v>
      </c>
      <c r="P3373">
        <v>0.1</v>
      </c>
      <c r="Q3373">
        <v>5</v>
      </c>
      <c r="R3373">
        <v>20</v>
      </c>
      <c r="S3373">
        <v>39</v>
      </c>
      <c r="T3373" t="s">
        <v>16</v>
      </c>
      <c r="U3373" t="s">
        <v>16</v>
      </c>
    </row>
    <row r="3374" spans="1:21" x14ac:dyDescent="0.45">
      <c r="A3374" t="s">
        <v>2426</v>
      </c>
      <c r="B3374" t="s">
        <v>218</v>
      </c>
      <c r="C3374" t="s">
        <v>2427</v>
      </c>
      <c r="D3374" t="s">
        <v>2428</v>
      </c>
      <c r="E3374">
        <v>1992</v>
      </c>
      <c r="F3374">
        <v>1992</v>
      </c>
      <c r="G3374" t="s">
        <v>15</v>
      </c>
      <c r="H3374" t="s">
        <v>16</v>
      </c>
      <c r="I3374">
        <v>0</v>
      </c>
      <c r="J3374" t="s">
        <v>17</v>
      </c>
      <c r="K3374">
        <v>0</v>
      </c>
      <c r="L3374">
        <v>0</v>
      </c>
      <c r="M3374">
        <v>20</v>
      </c>
      <c r="N3374">
        <v>15</v>
      </c>
      <c r="O3374">
        <v>15</v>
      </c>
      <c r="P3374">
        <v>0.1</v>
      </c>
      <c r="Q3374">
        <v>5</v>
      </c>
      <c r="R3374">
        <v>20</v>
      </c>
      <c r="S3374">
        <v>72</v>
      </c>
      <c r="T3374" t="s">
        <v>16</v>
      </c>
      <c r="U3374" t="s">
        <v>16</v>
      </c>
    </row>
    <row r="3375" spans="1:21" x14ac:dyDescent="0.45">
      <c r="A3375" t="s">
        <v>2426</v>
      </c>
      <c r="B3375" t="s">
        <v>218</v>
      </c>
      <c r="C3375" t="s">
        <v>2427</v>
      </c>
      <c r="D3375" t="s">
        <v>2428</v>
      </c>
      <c r="E3375">
        <v>1992</v>
      </c>
      <c r="F3375">
        <v>1992</v>
      </c>
      <c r="G3375" t="s">
        <v>15</v>
      </c>
      <c r="H3375" t="s">
        <v>16</v>
      </c>
      <c r="I3375">
        <v>0</v>
      </c>
      <c r="J3375" t="s">
        <v>17</v>
      </c>
      <c r="K3375">
        <v>0</v>
      </c>
      <c r="L3375">
        <v>0</v>
      </c>
      <c r="M3375">
        <v>20</v>
      </c>
      <c r="N3375">
        <v>20</v>
      </c>
      <c r="O3375">
        <v>20</v>
      </c>
      <c r="P3375">
        <v>0.1</v>
      </c>
      <c r="Q3375">
        <v>5</v>
      </c>
      <c r="R3375">
        <v>20</v>
      </c>
      <c r="S3375">
        <v>72</v>
      </c>
      <c r="T3375" t="s">
        <v>16</v>
      </c>
      <c r="U3375" t="s">
        <v>16</v>
      </c>
    </row>
    <row r="3376" spans="1:21" x14ac:dyDescent="0.45">
      <c r="A3376" t="s">
        <v>2426</v>
      </c>
      <c r="B3376" t="s">
        <v>218</v>
      </c>
      <c r="C3376" t="s">
        <v>2427</v>
      </c>
      <c r="D3376" t="s">
        <v>2428</v>
      </c>
      <c r="E3376">
        <v>1992</v>
      </c>
      <c r="F3376">
        <v>1992</v>
      </c>
      <c r="G3376" t="s">
        <v>15</v>
      </c>
      <c r="H3376" t="s">
        <v>16</v>
      </c>
      <c r="I3376">
        <v>0</v>
      </c>
      <c r="J3376" t="s">
        <v>17</v>
      </c>
      <c r="K3376">
        <v>0</v>
      </c>
      <c r="L3376">
        <v>0</v>
      </c>
      <c r="M3376">
        <v>20</v>
      </c>
      <c r="N3376">
        <v>25</v>
      </c>
      <c r="O3376">
        <v>25</v>
      </c>
      <c r="P3376">
        <v>0.1</v>
      </c>
      <c r="Q3376">
        <v>5</v>
      </c>
      <c r="R3376">
        <v>20</v>
      </c>
      <c r="S3376">
        <v>33.1</v>
      </c>
      <c r="T3376" t="s">
        <v>16</v>
      </c>
      <c r="U3376" t="s">
        <v>16</v>
      </c>
    </row>
    <row r="3377" spans="1:21" x14ac:dyDescent="0.45">
      <c r="A3377" t="s">
        <v>2426</v>
      </c>
      <c r="B3377" t="s">
        <v>218</v>
      </c>
      <c r="C3377" t="s">
        <v>2427</v>
      </c>
      <c r="D3377" t="s">
        <v>2428</v>
      </c>
      <c r="E3377">
        <v>1992</v>
      </c>
      <c r="F3377">
        <v>1992</v>
      </c>
      <c r="G3377" t="s">
        <v>15</v>
      </c>
      <c r="H3377" t="s">
        <v>16</v>
      </c>
      <c r="I3377">
        <v>0</v>
      </c>
      <c r="J3377" t="s">
        <v>17</v>
      </c>
      <c r="K3377">
        <v>0</v>
      </c>
      <c r="L3377">
        <v>0</v>
      </c>
      <c r="M3377">
        <v>20</v>
      </c>
      <c r="N3377">
        <v>30</v>
      </c>
      <c r="O3377">
        <v>30</v>
      </c>
      <c r="P3377">
        <v>0.1</v>
      </c>
      <c r="Q3377">
        <v>5</v>
      </c>
      <c r="R3377">
        <v>20</v>
      </c>
      <c r="S3377">
        <v>0</v>
      </c>
      <c r="T3377" t="s">
        <v>16</v>
      </c>
      <c r="U3377" t="s">
        <v>16</v>
      </c>
    </row>
    <row r="3378" spans="1:21" x14ac:dyDescent="0.45">
      <c r="A3378" t="s">
        <v>2426</v>
      </c>
      <c r="B3378" t="s">
        <v>218</v>
      </c>
      <c r="C3378" t="s">
        <v>2427</v>
      </c>
      <c r="D3378" t="s">
        <v>2428</v>
      </c>
      <c r="E3378">
        <v>1992</v>
      </c>
      <c r="F3378">
        <v>1992</v>
      </c>
      <c r="G3378" t="s">
        <v>15</v>
      </c>
      <c r="H3378" t="s">
        <v>16</v>
      </c>
      <c r="I3378">
        <v>0</v>
      </c>
      <c r="J3378" t="s">
        <v>17</v>
      </c>
      <c r="K3378">
        <v>0</v>
      </c>
      <c r="L3378">
        <v>0</v>
      </c>
      <c r="M3378">
        <v>20</v>
      </c>
      <c r="N3378">
        <v>5</v>
      </c>
      <c r="O3378">
        <v>5</v>
      </c>
      <c r="P3378">
        <v>0</v>
      </c>
      <c r="Q3378">
        <v>5</v>
      </c>
      <c r="R3378">
        <v>20</v>
      </c>
      <c r="S3378">
        <v>0</v>
      </c>
      <c r="T3378" t="s">
        <v>16</v>
      </c>
      <c r="U3378" t="s">
        <v>16</v>
      </c>
    </row>
    <row r="3379" spans="1:21" x14ac:dyDescent="0.45">
      <c r="A3379" t="s">
        <v>2426</v>
      </c>
      <c r="B3379" t="s">
        <v>218</v>
      </c>
      <c r="C3379" t="s">
        <v>2427</v>
      </c>
      <c r="D3379" t="s">
        <v>2428</v>
      </c>
      <c r="E3379">
        <v>1992</v>
      </c>
      <c r="F3379">
        <v>1992</v>
      </c>
      <c r="G3379" t="s">
        <v>15</v>
      </c>
      <c r="H3379" t="s">
        <v>16</v>
      </c>
      <c r="I3379">
        <v>0</v>
      </c>
      <c r="J3379" t="s">
        <v>17</v>
      </c>
      <c r="K3379">
        <v>0</v>
      </c>
      <c r="L3379">
        <v>0</v>
      </c>
      <c r="M3379">
        <v>20</v>
      </c>
      <c r="N3379">
        <v>10</v>
      </c>
      <c r="O3379">
        <v>10</v>
      </c>
      <c r="P3379">
        <v>0</v>
      </c>
      <c r="Q3379">
        <v>5</v>
      </c>
      <c r="R3379">
        <v>20</v>
      </c>
      <c r="S3379">
        <v>0</v>
      </c>
      <c r="T3379" t="s">
        <v>16</v>
      </c>
      <c r="U3379" t="s">
        <v>16</v>
      </c>
    </row>
    <row r="3380" spans="1:21" x14ac:dyDescent="0.45">
      <c r="A3380" t="s">
        <v>2426</v>
      </c>
      <c r="B3380" t="s">
        <v>218</v>
      </c>
      <c r="C3380" t="s">
        <v>2427</v>
      </c>
      <c r="D3380" t="s">
        <v>2428</v>
      </c>
      <c r="E3380">
        <v>1992</v>
      </c>
      <c r="F3380">
        <v>1992</v>
      </c>
      <c r="G3380" t="s">
        <v>15</v>
      </c>
      <c r="H3380" t="s">
        <v>16</v>
      </c>
      <c r="I3380">
        <v>0</v>
      </c>
      <c r="J3380" t="s">
        <v>17</v>
      </c>
      <c r="K3380">
        <v>0</v>
      </c>
      <c r="L3380">
        <v>0</v>
      </c>
      <c r="M3380">
        <v>20</v>
      </c>
      <c r="N3380">
        <v>15</v>
      </c>
      <c r="O3380">
        <v>15</v>
      </c>
      <c r="P3380">
        <v>0</v>
      </c>
      <c r="Q3380">
        <v>5</v>
      </c>
      <c r="R3380">
        <v>20</v>
      </c>
      <c r="S3380">
        <v>0</v>
      </c>
      <c r="T3380" t="s">
        <v>16</v>
      </c>
      <c r="U3380" t="s">
        <v>16</v>
      </c>
    </row>
    <row r="3381" spans="1:21" x14ac:dyDescent="0.45">
      <c r="A3381" t="s">
        <v>2426</v>
      </c>
      <c r="B3381" t="s">
        <v>218</v>
      </c>
      <c r="C3381" t="s">
        <v>2427</v>
      </c>
      <c r="D3381" t="s">
        <v>2428</v>
      </c>
      <c r="E3381">
        <v>1992</v>
      </c>
      <c r="F3381">
        <v>1992</v>
      </c>
      <c r="G3381" t="s">
        <v>15</v>
      </c>
      <c r="H3381" t="s">
        <v>16</v>
      </c>
      <c r="I3381">
        <v>0</v>
      </c>
      <c r="J3381" t="s">
        <v>17</v>
      </c>
      <c r="K3381">
        <v>0</v>
      </c>
      <c r="L3381">
        <v>0</v>
      </c>
      <c r="M3381">
        <v>20</v>
      </c>
      <c r="N3381">
        <v>20</v>
      </c>
      <c r="O3381">
        <v>20</v>
      </c>
      <c r="P3381">
        <v>0</v>
      </c>
      <c r="Q3381">
        <v>5</v>
      </c>
      <c r="R3381">
        <v>20</v>
      </c>
      <c r="S3381">
        <v>0</v>
      </c>
      <c r="T3381" t="s">
        <v>16</v>
      </c>
      <c r="U3381" t="s">
        <v>16</v>
      </c>
    </row>
    <row r="3382" spans="1:21" x14ac:dyDescent="0.45">
      <c r="A3382" t="s">
        <v>2426</v>
      </c>
      <c r="B3382" t="s">
        <v>218</v>
      </c>
      <c r="C3382" t="s">
        <v>2427</v>
      </c>
      <c r="D3382" t="s">
        <v>2428</v>
      </c>
      <c r="E3382">
        <v>1992</v>
      </c>
      <c r="F3382">
        <v>1992</v>
      </c>
      <c r="G3382" t="s">
        <v>15</v>
      </c>
      <c r="H3382" t="s">
        <v>16</v>
      </c>
      <c r="I3382">
        <v>0</v>
      </c>
      <c r="J3382" t="s">
        <v>17</v>
      </c>
      <c r="K3382">
        <v>0</v>
      </c>
      <c r="L3382">
        <v>0</v>
      </c>
      <c r="M3382">
        <v>20</v>
      </c>
      <c r="N3382">
        <v>25</v>
      </c>
      <c r="O3382">
        <v>25</v>
      </c>
      <c r="P3382">
        <v>0</v>
      </c>
      <c r="Q3382">
        <v>5</v>
      </c>
      <c r="R3382">
        <v>20</v>
      </c>
      <c r="S3382">
        <v>0</v>
      </c>
      <c r="T3382" t="s">
        <v>16</v>
      </c>
      <c r="U3382" t="s">
        <v>16</v>
      </c>
    </row>
    <row r="3383" spans="1:21" x14ac:dyDescent="0.45">
      <c r="A3383" t="s">
        <v>2426</v>
      </c>
      <c r="B3383" t="s">
        <v>218</v>
      </c>
      <c r="C3383" t="s">
        <v>2427</v>
      </c>
      <c r="D3383" t="s">
        <v>2428</v>
      </c>
      <c r="E3383">
        <v>1992</v>
      </c>
      <c r="F3383">
        <v>1992</v>
      </c>
      <c r="G3383" t="s">
        <v>15</v>
      </c>
      <c r="H3383" t="s">
        <v>16</v>
      </c>
      <c r="I3383">
        <v>0</v>
      </c>
      <c r="J3383" t="s">
        <v>17</v>
      </c>
      <c r="K3383">
        <v>0</v>
      </c>
      <c r="L3383">
        <v>0</v>
      </c>
      <c r="M3383">
        <v>20</v>
      </c>
      <c r="N3383">
        <v>30</v>
      </c>
      <c r="O3383">
        <v>30</v>
      </c>
      <c r="P3383">
        <v>0</v>
      </c>
      <c r="Q3383">
        <v>5</v>
      </c>
      <c r="R3383">
        <v>20</v>
      </c>
      <c r="S3383">
        <v>0</v>
      </c>
      <c r="T3383" t="s">
        <v>16</v>
      </c>
      <c r="U3383" t="s">
        <v>16</v>
      </c>
    </row>
    <row r="3384" spans="1:21" x14ac:dyDescent="0.45">
      <c r="A3384" t="s">
        <v>2429</v>
      </c>
      <c r="B3384" t="s">
        <v>56</v>
      </c>
      <c r="C3384" t="s">
        <v>2387</v>
      </c>
      <c r="D3384" t="s">
        <v>2430</v>
      </c>
      <c r="E3384">
        <v>1989</v>
      </c>
      <c r="F3384">
        <v>1989</v>
      </c>
      <c r="G3384" t="s">
        <v>15</v>
      </c>
      <c r="H3384" t="s">
        <v>16</v>
      </c>
      <c r="I3384">
        <v>0</v>
      </c>
      <c r="J3384" t="s">
        <v>17</v>
      </c>
      <c r="K3384">
        <v>0</v>
      </c>
      <c r="L3384">
        <v>0</v>
      </c>
      <c r="M3384">
        <v>30</v>
      </c>
      <c r="N3384">
        <v>20</v>
      </c>
      <c r="O3384">
        <v>15</v>
      </c>
      <c r="P3384">
        <v>16</v>
      </c>
      <c r="Q3384">
        <v>1</v>
      </c>
      <c r="R3384">
        <v>50</v>
      </c>
      <c r="S3384">
        <v>35</v>
      </c>
      <c r="T3384" t="s">
        <v>16</v>
      </c>
      <c r="U3384" t="s">
        <v>16</v>
      </c>
    </row>
    <row r="3385" spans="1:21" x14ac:dyDescent="0.45">
      <c r="A3385" t="s">
        <v>2429</v>
      </c>
      <c r="B3385" t="s">
        <v>56</v>
      </c>
      <c r="C3385" t="s">
        <v>2387</v>
      </c>
      <c r="D3385" t="s">
        <v>2430</v>
      </c>
      <c r="E3385">
        <v>1989</v>
      </c>
      <c r="F3385">
        <v>1989</v>
      </c>
      <c r="G3385" t="s">
        <v>15</v>
      </c>
      <c r="H3385" t="s">
        <v>2240</v>
      </c>
      <c r="I3385">
        <v>182</v>
      </c>
      <c r="J3385" t="s">
        <v>17</v>
      </c>
      <c r="K3385">
        <v>0</v>
      </c>
      <c r="L3385">
        <v>0</v>
      </c>
      <c r="M3385">
        <v>30</v>
      </c>
      <c r="N3385">
        <v>20</v>
      </c>
      <c r="O3385">
        <v>15</v>
      </c>
      <c r="P3385">
        <v>16</v>
      </c>
      <c r="Q3385">
        <v>1</v>
      </c>
      <c r="R3385">
        <v>50</v>
      </c>
      <c r="S3385">
        <v>80</v>
      </c>
      <c r="T3385" t="s">
        <v>16</v>
      </c>
      <c r="U3385" t="s">
        <v>16</v>
      </c>
    </row>
    <row r="3386" spans="1:21" x14ac:dyDescent="0.45">
      <c r="A3386" t="s">
        <v>2431</v>
      </c>
      <c r="B3386" t="s">
        <v>306</v>
      </c>
      <c r="C3386" t="s">
        <v>2432</v>
      </c>
      <c r="D3386" t="s">
        <v>2433</v>
      </c>
      <c r="E3386">
        <v>1994</v>
      </c>
      <c r="F3386">
        <v>1994</v>
      </c>
      <c r="G3386" t="s">
        <v>15</v>
      </c>
      <c r="H3386">
        <v>4</v>
      </c>
      <c r="I3386">
        <v>45</v>
      </c>
      <c r="J3386" t="s">
        <v>17</v>
      </c>
      <c r="K3386">
        <v>0</v>
      </c>
      <c r="L3386">
        <v>0</v>
      </c>
      <c r="M3386">
        <v>62</v>
      </c>
      <c r="N3386">
        <v>20</v>
      </c>
      <c r="O3386">
        <v>20</v>
      </c>
      <c r="P3386">
        <v>15</v>
      </c>
      <c r="Q3386">
        <v>10</v>
      </c>
      <c r="R3386">
        <v>30</v>
      </c>
      <c r="S3386">
        <v>78.2</v>
      </c>
      <c r="T3386" t="s">
        <v>16</v>
      </c>
      <c r="U3386" t="s">
        <v>16</v>
      </c>
    </row>
    <row r="3387" spans="1:21" x14ac:dyDescent="0.45">
      <c r="A3387" t="s">
        <v>2431</v>
      </c>
      <c r="B3387" t="s">
        <v>1716</v>
      </c>
      <c r="C3387" t="s">
        <v>2432</v>
      </c>
      <c r="D3387" t="s">
        <v>2433</v>
      </c>
      <c r="E3387">
        <v>1994</v>
      </c>
      <c r="F3387">
        <v>1994</v>
      </c>
      <c r="G3387" t="s">
        <v>15</v>
      </c>
      <c r="H3387">
        <v>4</v>
      </c>
      <c r="I3387">
        <v>45</v>
      </c>
      <c r="J3387" t="s">
        <v>17</v>
      </c>
      <c r="K3387">
        <v>0</v>
      </c>
      <c r="L3387">
        <v>0</v>
      </c>
      <c r="M3387">
        <v>62</v>
      </c>
      <c r="N3387">
        <v>20</v>
      </c>
      <c r="O3387">
        <v>20</v>
      </c>
      <c r="P3387">
        <v>15</v>
      </c>
      <c r="Q3387">
        <v>10</v>
      </c>
      <c r="R3387">
        <v>30</v>
      </c>
      <c r="S3387">
        <v>11.2</v>
      </c>
      <c r="T3387" t="s">
        <v>16</v>
      </c>
      <c r="U3387" t="s">
        <v>16</v>
      </c>
    </row>
    <row r="3388" spans="1:21" x14ac:dyDescent="0.45">
      <c r="A3388" t="s">
        <v>2434</v>
      </c>
      <c r="B3388" t="s">
        <v>2435</v>
      </c>
      <c r="C3388" t="s">
        <v>2436</v>
      </c>
      <c r="D3388" t="s">
        <v>2437</v>
      </c>
      <c r="E3388">
        <v>1991</v>
      </c>
      <c r="F3388">
        <v>1991</v>
      </c>
      <c r="G3388" t="s">
        <v>15</v>
      </c>
      <c r="H3388" t="s">
        <v>16</v>
      </c>
      <c r="I3388">
        <v>0</v>
      </c>
      <c r="J3388" t="s">
        <v>17</v>
      </c>
      <c r="K3388">
        <v>0</v>
      </c>
      <c r="L3388">
        <v>0</v>
      </c>
      <c r="M3388">
        <f>42*7</f>
        <v>294</v>
      </c>
      <c r="N3388">
        <v>5</v>
      </c>
      <c r="O3388">
        <v>5</v>
      </c>
      <c r="P3388">
        <v>12</v>
      </c>
      <c r="Q3388">
        <v>3</v>
      </c>
      <c r="R3388">
        <v>50</v>
      </c>
      <c r="S3388">
        <v>89</v>
      </c>
      <c r="T3388" t="s">
        <v>16</v>
      </c>
      <c r="U3388" t="s">
        <v>16</v>
      </c>
    </row>
    <row r="3389" spans="1:21" x14ac:dyDescent="0.45">
      <c r="A3389" t="s">
        <v>2434</v>
      </c>
      <c r="B3389" t="s">
        <v>2435</v>
      </c>
      <c r="C3389" t="s">
        <v>2436</v>
      </c>
      <c r="D3389" t="s">
        <v>2437</v>
      </c>
      <c r="E3389">
        <v>1991</v>
      </c>
      <c r="F3389">
        <v>1991</v>
      </c>
      <c r="G3389" t="s">
        <v>15</v>
      </c>
      <c r="H3389" t="s">
        <v>16</v>
      </c>
      <c r="I3389">
        <v>0</v>
      </c>
      <c r="J3389" t="s">
        <v>17</v>
      </c>
      <c r="K3389">
        <v>0</v>
      </c>
      <c r="L3389">
        <v>0</v>
      </c>
      <c r="M3389">
        <f t="shared" ref="M3389:M3391" si="32">42*7</f>
        <v>294</v>
      </c>
      <c r="N3389">
        <v>5</v>
      </c>
      <c r="O3389">
        <v>1</v>
      </c>
      <c r="P3389">
        <v>12</v>
      </c>
      <c r="Q3389">
        <v>3</v>
      </c>
      <c r="R3389">
        <v>50</v>
      </c>
      <c r="S3389">
        <v>100</v>
      </c>
      <c r="T3389" t="s">
        <v>16</v>
      </c>
      <c r="U3389" t="s">
        <v>16</v>
      </c>
    </row>
    <row r="3390" spans="1:21" x14ac:dyDescent="0.45">
      <c r="A3390" t="s">
        <v>2434</v>
      </c>
      <c r="B3390" t="s">
        <v>2435</v>
      </c>
      <c r="C3390" t="s">
        <v>2436</v>
      </c>
      <c r="D3390" t="s">
        <v>2437</v>
      </c>
      <c r="E3390">
        <v>1991</v>
      </c>
      <c r="F3390">
        <v>1991</v>
      </c>
      <c r="G3390" t="s">
        <v>15</v>
      </c>
      <c r="H3390" t="s">
        <v>16</v>
      </c>
      <c r="I3390">
        <v>0</v>
      </c>
      <c r="J3390" t="s">
        <v>17</v>
      </c>
      <c r="K3390">
        <v>0</v>
      </c>
      <c r="L3390">
        <v>0</v>
      </c>
      <c r="M3390">
        <f t="shared" si="32"/>
        <v>294</v>
      </c>
      <c r="N3390">
        <v>15</v>
      </c>
      <c r="O3390">
        <v>6</v>
      </c>
      <c r="P3390">
        <v>12</v>
      </c>
      <c r="Q3390">
        <v>3</v>
      </c>
      <c r="R3390">
        <v>50</v>
      </c>
      <c r="S3390">
        <v>0</v>
      </c>
      <c r="T3390" t="s">
        <v>16</v>
      </c>
      <c r="U3390" t="s">
        <v>16</v>
      </c>
    </row>
    <row r="3391" spans="1:21" x14ac:dyDescent="0.45">
      <c r="A3391" t="s">
        <v>2434</v>
      </c>
      <c r="B3391" t="s">
        <v>2435</v>
      </c>
      <c r="C3391" t="s">
        <v>2436</v>
      </c>
      <c r="D3391" t="s">
        <v>2437</v>
      </c>
      <c r="E3391">
        <v>1991</v>
      </c>
      <c r="F3391">
        <v>1991</v>
      </c>
      <c r="G3391" t="s">
        <v>15</v>
      </c>
      <c r="H3391" t="s">
        <v>16</v>
      </c>
      <c r="I3391">
        <v>0</v>
      </c>
      <c r="J3391" t="s">
        <v>17</v>
      </c>
      <c r="K3391">
        <v>0</v>
      </c>
      <c r="L3391">
        <v>0</v>
      </c>
      <c r="M3391">
        <f t="shared" si="32"/>
        <v>294</v>
      </c>
      <c r="N3391">
        <v>20</v>
      </c>
      <c r="O3391">
        <v>10</v>
      </c>
      <c r="P3391">
        <v>12</v>
      </c>
      <c r="Q3391">
        <v>3</v>
      </c>
      <c r="R3391">
        <v>50</v>
      </c>
      <c r="S3391">
        <v>0</v>
      </c>
      <c r="T3391" t="s">
        <v>16</v>
      </c>
      <c r="U3391" t="s">
        <v>16</v>
      </c>
    </row>
    <row r="3392" spans="1:21" x14ac:dyDescent="0.45">
      <c r="A3392" t="s">
        <v>2438</v>
      </c>
      <c r="B3392" t="s">
        <v>2439</v>
      </c>
      <c r="C3392" t="s">
        <v>2238</v>
      </c>
      <c r="D3392" t="s">
        <v>2440</v>
      </c>
      <c r="E3392">
        <v>1987</v>
      </c>
      <c r="F3392">
        <v>1987</v>
      </c>
      <c r="G3392" t="s">
        <v>17</v>
      </c>
      <c r="H3392" t="s">
        <v>16</v>
      </c>
      <c r="I3392">
        <v>0</v>
      </c>
      <c r="J3392" t="s">
        <v>17</v>
      </c>
      <c r="K3392">
        <v>0</v>
      </c>
      <c r="L3392">
        <v>0</v>
      </c>
      <c r="M3392">
        <f>32*7</f>
        <v>224</v>
      </c>
      <c r="N3392">
        <v>5</v>
      </c>
      <c r="O3392">
        <v>5</v>
      </c>
      <c r="P3392">
        <v>12</v>
      </c>
      <c r="Q3392">
        <v>3</v>
      </c>
      <c r="R3392">
        <v>50</v>
      </c>
      <c r="S3392">
        <v>97</v>
      </c>
      <c r="T3392" t="s">
        <v>16</v>
      </c>
      <c r="U3392" t="s">
        <v>16</v>
      </c>
    </row>
    <row r="3393" spans="1:21" x14ac:dyDescent="0.45">
      <c r="A3393" t="s">
        <v>2438</v>
      </c>
      <c r="B3393" t="s">
        <v>2439</v>
      </c>
      <c r="C3393" t="s">
        <v>2238</v>
      </c>
      <c r="D3393" t="s">
        <v>2440</v>
      </c>
      <c r="E3393">
        <v>1987</v>
      </c>
      <c r="F3393">
        <v>1987</v>
      </c>
      <c r="G3393" t="s">
        <v>17</v>
      </c>
      <c r="H3393" t="s">
        <v>16</v>
      </c>
      <c r="I3393">
        <v>0</v>
      </c>
      <c r="J3393" t="s">
        <v>17</v>
      </c>
      <c r="K3393">
        <v>0</v>
      </c>
      <c r="L3393">
        <v>0</v>
      </c>
      <c r="M3393">
        <f t="shared" ref="M3393:M3396" si="33">32*7</f>
        <v>224</v>
      </c>
      <c r="N3393">
        <v>15</v>
      </c>
      <c r="O3393">
        <v>6</v>
      </c>
      <c r="P3393">
        <v>12</v>
      </c>
      <c r="Q3393">
        <v>3</v>
      </c>
      <c r="R3393">
        <v>50</v>
      </c>
      <c r="S3393">
        <v>0</v>
      </c>
      <c r="T3393" t="s">
        <v>16</v>
      </c>
      <c r="U3393" t="s">
        <v>16</v>
      </c>
    </row>
    <row r="3394" spans="1:21" x14ac:dyDescent="0.45">
      <c r="A3394" t="s">
        <v>2438</v>
      </c>
      <c r="B3394" t="s">
        <v>2439</v>
      </c>
      <c r="C3394" t="s">
        <v>2238</v>
      </c>
      <c r="D3394" t="s">
        <v>2440</v>
      </c>
      <c r="E3394">
        <v>1987</v>
      </c>
      <c r="F3394">
        <v>1987</v>
      </c>
      <c r="G3394" t="s">
        <v>17</v>
      </c>
      <c r="H3394" t="s">
        <v>16</v>
      </c>
      <c r="I3394">
        <v>0</v>
      </c>
      <c r="J3394" t="s">
        <v>17</v>
      </c>
      <c r="K3394">
        <v>0</v>
      </c>
      <c r="L3394">
        <v>0</v>
      </c>
      <c r="M3394">
        <f t="shared" si="33"/>
        <v>224</v>
      </c>
      <c r="N3394">
        <v>20</v>
      </c>
      <c r="O3394">
        <v>10</v>
      </c>
      <c r="P3394">
        <v>12</v>
      </c>
      <c r="Q3394">
        <v>3</v>
      </c>
      <c r="R3394">
        <v>50</v>
      </c>
      <c r="S3394">
        <v>0</v>
      </c>
      <c r="T3394" t="s">
        <v>16</v>
      </c>
      <c r="U3394" t="s">
        <v>16</v>
      </c>
    </row>
    <row r="3395" spans="1:21" x14ac:dyDescent="0.45">
      <c r="A3395" t="s">
        <v>2438</v>
      </c>
      <c r="B3395" t="s">
        <v>2439</v>
      </c>
      <c r="C3395" t="s">
        <v>2238</v>
      </c>
      <c r="D3395" t="s">
        <v>2440</v>
      </c>
      <c r="E3395">
        <v>1987</v>
      </c>
      <c r="F3395">
        <v>1987</v>
      </c>
      <c r="G3395" t="s">
        <v>17</v>
      </c>
      <c r="H3395" t="s">
        <v>16</v>
      </c>
      <c r="I3395">
        <v>0</v>
      </c>
      <c r="J3395" t="s">
        <v>17</v>
      </c>
      <c r="K3395">
        <v>0</v>
      </c>
      <c r="L3395">
        <v>0</v>
      </c>
      <c r="M3395">
        <f t="shared" si="33"/>
        <v>224</v>
      </c>
      <c r="N3395">
        <v>25</v>
      </c>
      <c r="O3395">
        <v>15</v>
      </c>
      <c r="P3395">
        <v>12</v>
      </c>
      <c r="Q3395">
        <v>3</v>
      </c>
      <c r="R3395">
        <v>50</v>
      </c>
      <c r="S3395">
        <v>0</v>
      </c>
      <c r="T3395" t="s">
        <v>16</v>
      </c>
      <c r="U3395" t="s">
        <v>16</v>
      </c>
    </row>
    <row r="3396" spans="1:21" x14ac:dyDescent="0.45">
      <c r="A3396" t="s">
        <v>2438</v>
      </c>
      <c r="B3396" t="s">
        <v>2439</v>
      </c>
      <c r="C3396" t="s">
        <v>2238</v>
      </c>
      <c r="D3396" t="s">
        <v>2440</v>
      </c>
      <c r="E3396">
        <v>1987</v>
      </c>
      <c r="F3396">
        <v>1987</v>
      </c>
      <c r="G3396" t="s">
        <v>17</v>
      </c>
      <c r="H3396" t="s">
        <v>16</v>
      </c>
      <c r="I3396">
        <v>0</v>
      </c>
      <c r="J3396" t="s">
        <v>17</v>
      </c>
      <c r="K3396">
        <v>0</v>
      </c>
      <c r="L3396">
        <v>0</v>
      </c>
      <c r="M3396">
        <f t="shared" si="33"/>
        <v>224</v>
      </c>
      <c r="N3396">
        <v>30</v>
      </c>
      <c r="O3396">
        <v>15</v>
      </c>
      <c r="P3396">
        <v>12</v>
      </c>
      <c r="Q3396">
        <v>3</v>
      </c>
      <c r="R3396">
        <v>50</v>
      </c>
      <c r="S3396">
        <v>0</v>
      </c>
      <c r="T3396" t="s">
        <v>16</v>
      </c>
      <c r="U3396" t="s">
        <v>16</v>
      </c>
    </row>
    <row r="3397" spans="1:21" x14ac:dyDescent="0.45">
      <c r="A3397" t="s">
        <v>2441</v>
      </c>
      <c r="B3397" t="s">
        <v>1840</v>
      </c>
      <c r="C3397" t="s">
        <v>2442</v>
      </c>
      <c r="D3397" t="s">
        <v>2443</v>
      </c>
      <c r="E3397">
        <v>1993</v>
      </c>
      <c r="F3397">
        <v>1993</v>
      </c>
      <c r="G3397" t="s">
        <v>15</v>
      </c>
      <c r="H3397">
        <v>4</v>
      </c>
      <c r="I3397">
        <v>120</v>
      </c>
      <c r="J3397" t="s">
        <v>17</v>
      </c>
      <c r="K3397">
        <v>0</v>
      </c>
      <c r="L3397">
        <v>0</v>
      </c>
      <c r="M3397">
        <v>20</v>
      </c>
      <c r="N3397">
        <v>5</v>
      </c>
      <c r="O3397">
        <v>5</v>
      </c>
      <c r="P3397">
        <v>12</v>
      </c>
      <c r="Q3397">
        <v>3</v>
      </c>
      <c r="R3397">
        <v>50</v>
      </c>
      <c r="S3397">
        <v>0</v>
      </c>
      <c r="T3397" t="s">
        <v>16</v>
      </c>
      <c r="U3397" t="s">
        <v>16</v>
      </c>
    </row>
    <row r="3398" spans="1:21" x14ac:dyDescent="0.45">
      <c r="A3398" t="s">
        <v>2441</v>
      </c>
      <c r="B3398" t="s">
        <v>1840</v>
      </c>
      <c r="C3398" t="s">
        <v>2442</v>
      </c>
      <c r="D3398" t="s">
        <v>2443</v>
      </c>
      <c r="E3398">
        <v>1993</v>
      </c>
      <c r="F3398">
        <v>1993</v>
      </c>
      <c r="G3398" t="s">
        <v>15</v>
      </c>
      <c r="H3398">
        <v>4</v>
      </c>
      <c r="I3398">
        <v>120</v>
      </c>
      <c r="J3398" t="s">
        <v>17</v>
      </c>
      <c r="K3398">
        <v>0</v>
      </c>
      <c r="L3398">
        <v>0</v>
      </c>
      <c r="M3398">
        <v>20</v>
      </c>
      <c r="N3398">
        <v>7.8</v>
      </c>
      <c r="O3398">
        <v>7.8</v>
      </c>
      <c r="P3398">
        <v>12</v>
      </c>
      <c r="Q3398">
        <v>3</v>
      </c>
      <c r="R3398">
        <v>50</v>
      </c>
      <c r="S3398">
        <v>1</v>
      </c>
      <c r="T3398" t="s">
        <v>16</v>
      </c>
      <c r="U3398" t="s">
        <v>16</v>
      </c>
    </row>
    <row r="3399" spans="1:21" x14ac:dyDescent="0.45">
      <c r="A3399" t="s">
        <v>2441</v>
      </c>
      <c r="B3399" t="s">
        <v>1840</v>
      </c>
      <c r="C3399" t="s">
        <v>2442</v>
      </c>
      <c r="D3399" t="s">
        <v>2443</v>
      </c>
      <c r="E3399">
        <v>1993</v>
      </c>
      <c r="F3399">
        <v>1993</v>
      </c>
      <c r="G3399" t="s">
        <v>15</v>
      </c>
      <c r="H3399">
        <v>4</v>
      </c>
      <c r="I3399">
        <v>120</v>
      </c>
      <c r="J3399" t="s">
        <v>17</v>
      </c>
      <c r="K3399">
        <v>0</v>
      </c>
      <c r="L3399">
        <v>0</v>
      </c>
      <c r="M3399">
        <v>20</v>
      </c>
      <c r="N3399">
        <v>10.6</v>
      </c>
      <c r="O3399">
        <v>10.6</v>
      </c>
      <c r="P3399">
        <v>12</v>
      </c>
      <c r="Q3399">
        <v>3</v>
      </c>
      <c r="R3399">
        <v>50</v>
      </c>
      <c r="S3399">
        <v>8</v>
      </c>
      <c r="T3399" t="s">
        <v>16</v>
      </c>
      <c r="U3399" t="s">
        <v>16</v>
      </c>
    </row>
    <row r="3400" spans="1:21" x14ac:dyDescent="0.45">
      <c r="A3400" t="s">
        <v>2441</v>
      </c>
      <c r="B3400" t="s">
        <v>1840</v>
      </c>
      <c r="C3400" t="s">
        <v>2442</v>
      </c>
      <c r="D3400" t="s">
        <v>2443</v>
      </c>
      <c r="E3400">
        <v>1993</v>
      </c>
      <c r="F3400">
        <v>1993</v>
      </c>
      <c r="G3400" t="s">
        <v>15</v>
      </c>
      <c r="H3400">
        <v>4</v>
      </c>
      <c r="I3400">
        <v>120</v>
      </c>
      <c r="J3400" t="s">
        <v>17</v>
      </c>
      <c r="K3400">
        <v>0</v>
      </c>
      <c r="L3400">
        <v>0</v>
      </c>
      <c r="M3400">
        <v>20</v>
      </c>
      <c r="N3400">
        <v>13.3</v>
      </c>
      <c r="O3400">
        <v>13.3</v>
      </c>
      <c r="P3400">
        <v>12</v>
      </c>
      <c r="Q3400">
        <v>3</v>
      </c>
      <c r="R3400">
        <v>50</v>
      </c>
      <c r="S3400">
        <v>14</v>
      </c>
      <c r="T3400" t="s">
        <v>16</v>
      </c>
      <c r="U3400" t="s">
        <v>16</v>
      </c>
    </row>
    <row r="3401" spans="1:21" x14ac:dyDescent="0.45">
      <c r="A3401" t="s">
        <v>2441</v>
      </c>
      <c r="B3401" t="s">
        <v>1840</v>
      </c>
      <c r="C3401" t="s">
        <v>2442</v>
      </c>
      <c r="D3401" t="s">
        <v>2443</v>
      </c>
      <c r="E3401">
        <v>1993</v>
      </c>
      <c r="F3401">
        <v>1993</v>
      </c>
      <c r="G3401" t="s">
        <v>15</v>
      </c>
      <c r="H3401">
        <v>4</v>
      </c>
      <c r="I3401">
        <v>120</v>
      </c>
      <c r="J3401" t="s">
        <v>17</v>
      </c>
      <c r="K3401">
        <v>0</v>
      </c>
      <c r="L3401">
        <v>0</v>
      </c>
      <c r="M3401">
        <v>20</v>
      </c>
      <c r="N3401">
        <v>16.100000000000001</v>
      </c>
      <c r="O3401">
        <v>16.100000000000001</v>
      </c>
      <c r="P3401">
        <v>12</v>
      </c>
      <c r="Q3401">
        <v>3</v>
      </c>
      <c r="R3401">
        <v>50</v>
      </c>
      <c r="S3401">
        <v>31</v>
      </c>
      <c r="T3401" t="s">
        <v>16</v>
      </c>
      <c r="U3401" t="s">
        <v>16</v>
      </c>
    </row>
    <row r="3402" spans="1:21" x14ac:dyDescent="0.45">
      <c r="A3402" t="s">
        <v>2441</v>
      </c>
      <c r="B3402" t="s">
        <v>1840</v>
      </c>
      <c r="C3402" t="s">
        <v>2442</v>
      </c>
      <c r="D3402" t="s">
        <v>2443</v>
      </c>
      <c r="E3402">
        <v>1993</v>
      </c>
      <c r="F3402">
        <v>1993</v>
      </c>
      <c r="G3402" t="s">
        <v>15</v>
      </c>
      <c r="H3402">
        <v>4</v>
      </c>
      <c r="I3402">
        <v>120</v>
      </c>
      <c r="J3402" t="s">
        <v>17</v>
      </c>
      <c r="K3402">
        <v>0</v>
      </c>
      <c r="L3402">
        <v>0</v>
      </c>
      <c r="M3402">
        <v>20</v>
      </c>
      <c r="N3402">
        <v>18.899999999999999</v>
      </c>
      <c r="O3402">
        <v>18.899999999999999</v>
      </c>
      <c r="P3402">
        <v>12</v>
      </c>
      <c r="Q3402">
        <v>3</v>
      </c>
      <c r="R3402">
        <v>50</v>
      </c>
      <c r="S3402">
        <v>5</v>
      </c>
      <c r="T3402" t="s">
        <v>16</v>
      </c>
      <c r="U3402" t="s">
        <v>16</v>
      </c>
    </row>
    <row r="3403" spans="1:21" x14ac:dyDescent="0.45">
      <c r="A3403" t="s">
        <v>2441</v>
      </c>
      <c r="B3403" t="s">
        <v>1840</v>
      </c>
      <c r="C3403" t="s">
        <v>2442</v>
      </c>
      <c r="D3403" t="s">
        <v>2443</v>
      </c>
      <c r="E3403">
        <v>1993</v>
      </c>
      <c r="F3403">
        <v>1993</v>
      </c>
      <c r="G3403" t="s">
        <v>15</v>
      </c>
      <c r="H3403">
        <v>4</v>
      </c>
      <c r="I3403">
        <v>120</v>
      </c>
      <c r="J3403" t="s">
        <v>17</v>
      </c>
      <c r="K3403">
        <v>0</v>
      </c>
      <c r="L3403">
        <v>0</v>
      </c>
      <c r="M3403">
        <v>20</v>
      </c>
      <c r="N3403">
        <v>21.7</v>
      </c>
      <c r="O3403">
        <v>21.7</v>
      </c>
      <c r="P3403">
        <v>12</v>
      </c>
      <c r="Q3403">
        <v>3</v>
      </c>
      <c r="R3403">
        <v>50</v>
      </c>
      <c r="S3403">
        <v>2</v>
      </c>
      <c r="T3403" t="s">
        <v>16</v>
      </c>
      <c r="U3403" t="s">
        <v>16</v>
      </c>
    </row>
    <row r="3404" spans="1:21" x14ac:dyDescent="0.45">
      <c r="A3404" t="s">
        <v>2441</v>
      </c>
      <c r="B3404" t="s">
        <v>1840</v>
      </c>
      <c r="C3404" t="s">
        <v>2442</v>
      </c>
      <c r="D3404" t="s">
        <v>2443</v>
      </c>
      <c r="E3404">
        <v>1993</v>
      </c>
      <c r="F3404">
        <v>1993</v>
      </c>
      <c r="G3404" t="s">
        <v>15</v>
      </c>
      <c r="H3404">
        <v>4</v>
      </c>
      <c r="I3404">
        <v>120</v>
      </c>
      <c r="J3404" t="s">
        <v>17</v>
      </c>
      <c r="K3404">
        <v>0</v>
      </c>
      <c r="L3404">
        <v>0</v>
      </c>
      <c r="M3404">
        <v>20</v>
      </c>
      <c r="N3404">
        <v>24.4</v>
      </c>
      <c r="O3404">
        <v>24.4</v>
      </c>
      <c r="P3404">
        <v>12</v>
      </c>
      <c r="Q3404">
        <v>3</v>
      </c>
      <c r="R3404">
        <v>50</v>
      </c>
      <c r="S3404">
        <v>4</v>
      </c>
      <c r="T3404" t="s">
        <v>16</v>
      </c>
      <c r="U3404" t="s">
        <v>16</v>
      </c>
    </row>
    <row r="3405" spans="1:21" x14ac:dyDescent="0.45">
      <c r="A3405" t="s">
        <v>2441</v>
      </c>
      <c r="B3405" t="s">
        <v>1840</v>
      </c>
      <c r="C3405" t="s">
        <v>2442</v>
      </c>
      <c r="D3405" t="s">
        <v>2443</v>
      </c>
      <c r="E3405">
        <v>1993</v>
      </c>
      <c r="F3405">
        <v>1993</v>
      </c>
      <c r="G3405" t="s">
        <v>15</v>
      </c>
      <c r="H3405">
        <v>4</v>
      </c>
      <c r="I3405">
        <v>120</v>
      </c>
      <c r="J3405" t="s">
        <v>17</v>
      </c>
      <c r="K3405">
        <v>0</v>
      </c>
      <c r="L3405">
        <v>0</v>
      </c>
      <c r="M3405">
        <v>20</v>
      </c>
      <c r="N3405">
        <v>27.2</v>
      </c>
      <c r="O3405">
        <v>27.2</v>
      </c>
      <c r="P3405">
        <v>12</v>
      </c>
      <c r="Q3405">
        <v>3</v>
      </c>
      <c r="R3405">
        <v>50</v>
      </c>
      <c r="S3405">
        <v>0</v>
      </c>
      <c r="T3405" t="s">
        <v>16</v>
      </c>
      <c r="U3405" t="s">
        <v>16</v>
      </c>
    </row>
    <row r="3406" spans="1:21" x14ac:dyDescent="0.45">
      <c r="A3406" t="s">
        <v>2441</v>
      </c>
      <c r="B3406" t="s">
        <v>1840</v>
      </c>
      <c r="C3406" t="s">
        <v>2442</v>
      </c>
      <c r="D3406" t="s">
        <v>2443</v>
      </c>
      <c r="E3406">
        <v>1993</v>
      </c>
      <c r="F3406">
        <v>1993</v>
      </c>
      <c r="G3406" t="s">
        <v>15</v>
      </c>
      <c r="H3406">
        <v>4</v>
      </c>
      <c r="I3406">
        <v>120</v>
      </c>
      <c r="J3406" t="s">
        <v>17</v>
      </c>
      <c r="K3406">
        <v>0</v>
      </c>
      <c r="L3406">
        <v>0</v>
      </c>
      <c r="M3406">
        <v>20</v>
      </c>
      <c r="N3406">
        <v>30</v>
      </c>
      <c r="O3406">
        <v>30</v>
      </c>
      <c r="P3406">
        <v>12</v>
      </c>
      <c r="Q3406">
        <v>3</v>
      </c>
      <c r="R3406">
        <v>50</v>
      </c>
      <c r="S3406">
        <v>0</v>
      </c>
      <c r="T3406" t="s">
        <v>16</v>
      </c>
      <c r="U3406" t="s">
        <v>16</v>
      </c>
    </row>
    <row r="3407" spans="1:21" x14ac:dyDescent="0.45">
      <c r="A3407" t="s">
        <v>2444</v>
      </c>
      <c r="B3407" t="s">
        <v>928</v>
      </c>
      <c r="C3407" t="s">
        <v>2445</v>
      </c>
      <c r="D3407" t="s">
        <v>2446</v>
      </c>
      <c r="E3407">
        <v>1992</v>
      </c>
      <c r="F3407">
        <v>1992</v>
      </c>
      <c r="G3407" t="s">
        <v>15</v>
      </c>
      <c r="H3407" t="s">
        <v>16</v>
      </c>
      <c r="I3407">
        <v>0</v>
      </c>
      <c r="J3407" t="s">
        <v>17</v>
      </c>
      <c r="K3407">
        <v>0</v>
      </c>
      <c r="L3407">
        <v>0</v>
      </c>
      <c r="M3407">
        <v>30</v>
      </c>
      <c r="N3407">
        <v>10</v>
      </c>
      <c r="O3407">
        <v>0</v>
      </c>
      <c r="P3407">
        <v>8</v>
      </c>
      <c r="Q3407">
        <v>4</v>
      </c>
      <c r="R3407">
        <v>100</v>
      </c>
      <c r="S3407">
        <v>0</v>
      </c>
      <c r="T3407" t="s">
        <v>16</v>
      </c>
      <c r="U3407" t="s">
        <v>16</v>
      </c>
    </row>
    <row r="3408" spans="1:21" x14ac:dyDescent="0.45">
      <c r="A3408" t="s">
        <v>2444</v>
      </c>
      <c r="B3408" t="s">
        <v>928</v>
      </c>
      <c r="C3408" t="s">
        <v>2445</v>
      </c>
      <c r="D3408" t="s">
        <v>2446</v>
      </c>
      <c r="E3408">
        <v>1992</v>
      </c>
      <c r="F3408">
        <v>1992</v>
      </c>
      <c r="G3408" t="s">
        <v>15</v>
      </c>
      <c r="H3408" t="s">
        <v>16</v>
      </c>
      <c r="I3408">
        <v>0</v>
      </c>
      <c r="J3408" t="s">
        <v>17</v>
      </c>
      <c r="K3408">
        <v>0</v>
      </c>
      <c r="L3408">
        <v>0</v>
      </c>
      <c r="M3408">
        <v>30</v>
      </c>
      <c r="N3408">
        <v>10</v>
      </c>
      <c r="O3408">
        <v>0</v>
      </c>
      <c r="P3408">
        <v>0</v>
      </c>
      <c r="Q3408">
        <v>4</v>
      </c>
      <c r="R3408">
        <v>100</v>
      </c>
      <c r="S3408">
        <v>0</v>
      </c>
      <c r="T3408" t="s">
        <v>16</v>
      </c>
      <c r="U3408" t="s">
        <v>16</v>
      </c>
    </row>
    <row r="3409" spans="1:21" x14ac:dyDescent="0.45">
      <c r="A3409" t="s">
        <v>2444</v>
      </c>
      <c r="B3409" t="s">
        <v>928</v>
      </c>
      <c r="C3409" t="s">
        <v>2445</v>
      </c>
      <c r="D3409" t="s">
        <v>2446</v>
      </c>
      <c r="E3409">
        <v>1992</v>
      </c>
      <c r="F3409">
        <v>1992</v>
      </c>
      <c r="G3409" t="s">
        <v>15</v>
      </c>
      <c r="H3409" t="s">
        <v>16</v>
      </c>
      <c r="I3409">
        <v>0</v>
      </c>
      <c r="J3409" t="s">
        <v>17</v>
      </c>
      <c r="K3409">
        <v>0</v>
      </c>
      <c r="L3409">
        <v>0</v>
      </c>
      <c r="M3409">
        <v>30</v>
      </c>
      <c r="N3409">
        <v>20</v>
      </c>
      <c r="O3409">
        <v>10</v>
      </c>
      <c r="P3409">
        <v>8</v>
      </c>
      <c r="Q3409">
        <v>4</v>
      </c>
      <c r="R3409">
        <v>100</v>
      </c>
      <c r="S3409">
        <v>91</v>
      </c>
      <c r="T3409" t="s">
        <v>16</v>
      </c>
      <c r="U3409" t="s">
        <v>16</v>
      </c>
    </row>
    <row r="3410" spans="1:21" x14ac:dyDescent="0.45">
      <c r="A3410" t="s">
        <v>2444</v>
      </c>
      <c r="B3410" t="s">
        <v>928</v>
      </c>
      <c r="C3410" t="s">
        <v>2445</v>
      </c>
      <c r="D3410" t="s">
        <v>2446</v>
      </c>
      <c r="E3410">
        <v>1992</v>
      </c>
      <c r="F3410">
        <v>1992</v>
      </c>
      <c r="G3410" t="s">
        <v>15</v>
      </c>
      <c r="H3410" t="s">
        <v>16</v>
      </c>
      <c r="I3410">
        <v>0</v>
      </c>
      <c r="J3410" t="s">
        <v>17</v>
      </c>
      <c r="K3410">
        <v>0</v>
      </c>
      <c r="L3410">
        <v>0</v>
      </c>
      <c r="M3410">
        <v>30</v>
      </c>
      <c r="N3410">
        <v>20</v>
      </c>
      <c r="O3410">
        <v>10</v>
      </c>
      <c r="P3410">
        <v>0</v>
      </c>
      <c r="Q3410">
        <v>4</v>
      </c>
      <c r="R3410">
        <v>100</v>
      </c>
      <c r="S3410">
        <v>78</v>
      </c>
      <c r="T3410" t="s">
        <v>16</v>
      </c>
      <c r="U3410" t="s">
        <v>16</v>
      </c>
    </row>
    <row r="3411" spans="1:21" x14ac:dyDescent="0.45">
      <c r="A3411" t="s">
        <v>2444</v>
      </c>
      <c r="B3411" t="s">
        <v>928</v>
      </c>
      <c r="C3411" t="s">
        <v>2445</v>
      </c>
      <c r="D3411" t="s">
        <v>2446</v>
      </c>
      <c r="E3411">
        <v>1992</v>
      </c>
      <c r="F3411">
        <v>1992</v>
      </c>
      <c r="G3411" t="s">
        <v>15</v>
      </c>
      <c r="H3411" t="s">
        <v>16</v>
      </c>
      <c r="I3411">
        <v>0</v>
      </c>
      <c r="J3411" t="s">
        <v>17</v>
      </c>
      <c r="K3411">
        <v>0</v>
      </c>
      <c r="L3411">
        <v>0</v>
      </c>
      <c r="M3411">
        <v>30</v>
      </c>
      <c r="N3411">
        <v>30</v>
      </c>
      <c r="O3411">
        <v>10</v>
      </c>
      <c r="P3411">
        <v>8</v>
      </c>
      <c r="Q3411">
        <v>4</v>
      </c>
      <c r="R3411">
        <v>100</v>
      </c>
      <c r="S3411">
        <v>96</v>
      </c>
      <c r="T3411" t="s">
        <v>16</v>
      </c>
      <c r="U3411" t="s">
        <v>16</v>
      </c>
    </row>
    <row r="3412" spans="1:21" x14ac:dyDescent="0.45">
      <c r="A3412" t="s">
        <v>2444</v>
      </c>
      <c r="B3412" t="s">
        <v>928</v>
      </c>
      <c r="C3412" t="s">
        <v>2445</v>
      </c>
      <c r="D3412" t="s">
        <v>2446</v>
      </c>
      <c r="E3412">
        <v>1992</v>
      </c>
      <c r="F3412">
        <v>1992</v>
      </c>
      <c r="G3412" t="s">
        <v>15</v>
      </c>
      <c r="H3412" t="s">
        <v>16</v>
      </c>
      <c r="I3412">
        <v>0</v>
      </c>
      <c r="J3412" t="s">
        <v>17</v>
      </c>
      <c r="K3412">
        <v>0</v>
      </c>
      <c r="L3412">
        <v>0</v>
      </c>
      <c r="M3412">
        <v>30</v>
      </c>
      <c r="N3412">
        <v>30</v>
      </c>
      <c r="O3412">
        <v>10</v>
      </c>
      <c r="P3412">
        <v>0</v>
      </c>
      <c r="Q3412">
        <v>4</v>
      </c>
      <c r="R3412">
        <v>100</v>
      </c>
      <c r="S3412">
        <v>82</v>
      </c>
      <c r="T3412" t="s">
        <v>16</v>
      </c>
      <c r="U3412" t="s">
        <v>16</v>
      </c>
    </row>
    <row r="3413" spans="1:21" x14ac:dyDescent="0.45">
      <c r="A3413" t="s">
        <v>2444</v>
      </c>
      <c r="B3413" t="s">
        <v>928</v>
      </c>
      <c r="C3413" t="s">
        <v>2445</v>
      </c>
      <c r="D3413" t="s">
        <v>2446</v>
      </c>
      <c r="E3413">
        <v>1992</v>
      </c>
      <c r="F3413">
        <v>1992</v>
      </c>
      <c r="G3413" t="s">
        <v>15</v>
      </c>
      <c r="H3413" t="s">
        <v>16</v>
      </c>
      <c r="I3413">
        <v>0</v>
      </c>
      <c r="J3413" t="s">
        <v>17</v>
      </c>
      <c r="K3413">
        <v>0</v>
      </c>
      <c r="L3413">
        <v>0</v>
      </c>
      <c r="M3413">
        <v>30</v>
      </c>
      <c r="N3413">
        <v>30</v>
      </c>
      <c r="O3413">
        <v>20</v>
      </c>
      <c r="P3413">
        <v>8</v>
      </c>
      <c r="Q3413">
        <v>4</v>
      </c>
      <c r="R3413">
        <v>100</v>
      </c>
      <c r="S3413">
        <v>94</v>
      </c>
      <c r="T3413" t="s">
        <v>16</v>
      </c>
      <c r="U3413" t="s">
        <v>16</v>
      </c>
    </row>
    <row r="3414" spans="1:21" x14ac:dyDescent="0.45">
      <c r="A3414" t="s">
        <v>2444</v>
      </c>
      <c r="B3414" t="s">
        <v>928</v>
      </c>
      <c r="C3414" t="s">
        <v>2445</v>
      </c>
      <c r="D3414" t="s">
        <v>2446</v>
      </c>
      <c r="E3414">
        <v>1992</v>
      </c>
      <c r="F3414">
        <v>1992</v>
      </c>
      <c r="G3414" t="s">
        <v>15</v>
      </c>
      <c r="H3414" t="s">
        <v>16</v>
      </c>
      <c r="I3414">
        <v>0</v>
      </c>
      <c r="J3414" t="s">
        <v>17</v>
      </c>
      <c r="K3414">
        <v>0</v>
      </c>
      <c r="L3414">
        <v>0</v>
      </c>
      <c r="M3414">
        <v>30</v>
      </c>
      <c r="N3414">
        <v>30</v>
      </c>
      <c r="O3414">
        <v>20</v>
      </c>
      <c r="P3414">
        <v>0</v>
      </c>
      <c r="Q3414">
        <v>4</v>
      </c>
      <c r="R3414">
        <v>100</v>
      </c>
      <c r="S3414">
        <v>86</v>
      </c>
      <c r="T3414" t="s">
        <v>16</v>
      </c>
      <c r="U3414" t="s">
        <v>16</v>
      </c>
    </row>
    <row r="3415" spans="1:21" x14ac:dyDescent="0.45">
      <c r="A3415" t="s">
        <v>2447</v>
      </c>
      <c r="B3415" t="s">
        <v>1673</v>
      </c>
      <c r="C3415" t="s">
        <v>542</v>
      </c>
      <c r="D3415" t="s">
        <v>2450</v>
      </c>
      <c r="E3415">
        <v>1990</v>
      </c>
      <c r="F3415">
        <v>1994</v>
      </c>
      <c r="G3415" t="s">
        <v>15</v>
      </c>
      <c r="H3415" t="s">
        <v>16</v>
      </c>
      <c r="I3415">
        <v>0</v>
      </c>
      <c r="J3415" t="s">
        <v>17</v>
      </c>
      <c r="K3415">
        <v>0</v>
      </c>
      <c r="L3415">
        <v>0</v>
      </c>
      <c r="M3415">
        <v>28</v>
      </c>
      <c r="N3415">
        <v>30</v>
      </c>
      <c r="O3415">
        <v>20</v>
      </c>
      <c r="P3415">
        <v>0</v>
      </c>
      <c r="Q3415">
        <v>4</v>
      </c>
      <c r="R3415">
        <v>100</v>
      </c>
      <c r="S3415">
        <v>29</v>
      </c>
      <c r="T3415" t="s">
        <v>16</v>
      </c>
      <c r="U3415" t="s">
        <v>16</v>
      </c>
    </row>
    <row r="3416" spans="1:21" x14ac:dyDescent="0.45">
      <c r="A3416" t="s">
        <v>2447</v>
      </c>
      <c r="B3416" t="s">
        <v>1676</v>
      </c>
      <c r="C3416" t="s">
        <v>542</v>
      </c>
      <c r="D3416" t="s">
        <v>2451</v>
      </c>
      <c r="E3416">
        <v>1988</v>
      </c>
      <c r="F3416">
        <v>1994</v>
      </c>
      <c r="G3416" t="s">
        <v>15</v>
      </c>
      <c r="H3416" t="s">
        <v>16</v>
      </c>
      <c r="I3416">
        <v>0</v>
      </c>
      <c r="J3416" t="s">
        <v>17</v>
      </c>
      <c r="K3416">
        <v>0</v>
      </c>
      <c r="L3416">
        <v>0</v>
      </c>
      <c r="M3416">
        <v>28</v>
      </c>
      <c r="N3416">
        <v>30</v>
      </c>
      <c r="O3416">
        <v>20</v>
      </c>
      <c r="P3416">
        <v>0</v>
      </c>
      <c r="Q3416">
        <v>4</v>
      </c>
      <c r="R3416">
        <v>100</v>
      </c>
      <c r="S3416">
        <v>80.3</v>
      </c>
      <c r="T3416" t="s">
        <v>16</v>
      </c>
      <c r="U3416" t="s">
        <v>16</v>
      </c>
    </row>
    <row r="3417" spans="1:21" x14ac:dyDescent="0.45">
      <c r="A3417" t="s">
        <v>2447</v>
      </c>
      <c r="B3417" t="s">
        <v>1674</v>
      </c>
      <c r="C3417" t="s">
        <v>542</v>
      </c>
      <c r="D3417" t="s">
        <v>2452</v>
      </c>
      <c r="E3417">
        <v>1990</v>
      </c>
      <c r="F3417">
        <v>1994</v>
      </c>
      <c r="G3417" t="s">
        <v>15</v>
      </c>
      <c r="H3417" t="s">
        <v>16</v>
      </c>
      <c r="I3417">
        <v>0</v>
      </c>
      <c r="J3417" t="s">
        <v>17</v>
      </c>
      <c r="K3417">
        <v>0</v>
      </c>
      <c r="L3417">
        <v>0</v>
      </c>
      <c r="M3417">
        <v>28</v>
      </c>
      <c r="N3417">
        <v>30</v>
      </c>
      <c r="O3417">
        <v>20</v>
      </c>
      <c r="P3417">
        <v>0</v>
      </c>
      <c r="Q3417">
        <v>4</v>
      </c>
      <c r="R3417">
        <v>100</v>
      </c>
      <c r="S3417">
        <v>39.299999999999997</v>
      </c>
      <c r="T3417" t="s">
        <v>16</v>
      </c>
      <c r="U3417" t="s">
        <v>16</v>
      </c>
    </row>
    <row r="3418" spans="1:21" x14ac:dyDescent="0.45">
      <c r="A3418" t="s">
        <v>2447</v>
      </c>
      <c r="B3418" t="s">
        <v>2448</v>
      </c>
      <c r="C3418" t="s">
        <v>542</v>
      </c>
      <c r="D3418" t="s">
        <v>2453</v>
      </c>
      <c r="E3418">
        <v>1989</v>
      </c>
      <c r="F3418">
        <v>1994</v>
      </c>
      <c r="G3418" t="s">
        <v>15</v>
      </c>
      <c r="H3418" t="s">
        <v>16</v>
      </c>
      <c r="I3418">
        <v>0</v>
      </c>
      <c r="J3418" t="s">
        <v>17</v>
      </c>
      <c r="K3418">
        <v>0</v>
      </c>
      <c r="L3418">
        <v>0</v>
      </c>
      <c r="M3418">
        <v>28</v>
      </c>
      <c r="N3418">
        <v>30</v>
      </c>
      <c r="O3418">
        <v>20</v>
      </c>
      <c r="P3418">
        <v>0</v>
      </c>
      <c r="Q3418">
        <v>4</v>
      </c>
      <c r="R3418">
        <v>100</v>
      </c>
      <c r="S3418">
        <v>8</v>
      </c>
      <c r="T3418" t="s">
        <v>16</v>
      </c>
      <c r="U3418" t="s">
        <v>16</v>
      </c>
    </row>
    <row r="3419" spans="1:21" x14ac:dyDescent="0.45">
      <c r="A3419" t="s">
        <v>2447</v>
      </c>
      <c r="B3419" t="s">
        <v>327</v>
      </c>
      <c r="C3419" t="s">
        <v>542</v>
      </c>
      <c r="D3419" t="s">
        <v>2454</v>
      </c>
      <c r="E3419">
        <v>1990</v>
      </c>
      <c r="F3419">
        <v>1994</v>
      </c>
      <c r="G3419" t="s">
        <v>15</v>
      </c>
      <c r="H3419" t="s">
        <v>16</v>
      </c>
      <c r="I3419">
        <v>0</v>
      </c>
      <c r="J3419" t="s">
        <v>17</v>
      </c>
      <c r="K3419">
        <v>0</v>
      </c>
      <c r="L3419">
        <v>0</v>
      </c>
      <c r="M3419">
        <v>28</v>
      </c>
      <c r="N3419">
        <v>30</v>
      </c>
      <c r="O3419">
        <v>20</v>
      </c>
      <c r="P3419">
        <v>0</v>
      </c>
      <c r="Q3419">
        <v>4</v>
      </c>
      <c r="R3419">
        <v>100</v>
      </c>
      <c r="S3419">
        <v>91.5</v>
      </c>
      <c r="T3419" t="s">
        <v>16</v>
      </c>
      <c r="U3419" t="s">
        <v>16</v>
      </c>
    </row>
    <row r="3420" spans="1:21" x14ac:dyDescent="0.45">
      <c r="A3420" t="s">
        <v>2447</v>
      </c>
      <c r="B3420" t="s">
        <v>570</v>
      </c>
      <c r="C3420" t="s">
        <v>542</v>
      </c>
      <c r="D3420" t="s">
        <v>2455</v>
      </c>
      <c r="E3420">
        <v>1990</v>
      </c>
      <c r="F3420">
        <v>1994</v>
      </c>
      <c r="G3420" t="s">
        <v>15</v>
      </c>
      <c r="H3420" t="s">
        <v>16</v>
      </c>
      <c r="I3420">
        <v>0</v>
      </c>
      <c r="J3420" t="s">
        <v>17</v>
      </c>
      <c r="K3420">
        <v>0</v>
      </c>
      <c r="L3420">
        <v>0</v>
      </c>
      <c r="M3420">
        <v>28</v>
      </c>
      <c r="N3420">
        <v>30</v>
      </c>
      <c r="O3420">
        <v>20</v>
      </c>
      <c r="P3420">
        <v>0</v>
      </c>
      <c r="Q3420">
        <v>4</v>
      </c>
      <c r="R3420">
        <v>100</v>
      </c>
      <c r="S3420">
        <v>75.8</v>
      </c>
      <c r="T3420" t="s">
        <v>16</v>
      </c>
      <c r="U3420" t="s">
        <v>16</v>
      </c>
    </row>
    <row r="3421" spans="1:21" x14ac:dyDescent="0.45">
      <c r="A3421" t="s">
        <v>2447</v>
      </c>
      <c r="B3421" t="s">
        <v>1428</v>
      </c>
      <c r="C3421" t="s">
        <v>542</v>
      </c>
      <c r="D3421" t="s">
        <v>2456</v>
      </c>
      <c r="E3421">
        <v>1990</v>
      </c>
      <c r="F3421">
        <v>1994</v>
      </c>
      <c r="G3421" t="s">
        <v>15</v>
      </c>
      <c r="H3421" t="s">
        <v>16</v>
      </c>
      <c r="I3421">
        <v>0</v>
      </c>
      <c r="J3421" t="s">
        <v>17</v>
      </c>
      <c r="K3421">
        <v>0</v>
      </c>
      <c r="L3421">
        <v>0</v>
      </c>
      <c r="M3421">
        <v>28</v>
      </c>
      <c r="N3421">
        <v>30</v>
      </c>
      <c r="O3421">
        <v>20</v>
      </c>
      <c r="P3421">
        <v>0</v>
      </c>
      <c r="Q3421">
        <v>4</v>
      </c>
      <c r="R3421">
        <v>100</v>
      </c>
      <c r="S3421">
        <v>6.5</v>
      </c>
      <c r="T3421" t="s">
        <v>16</v>
      </c>
      <c r="U3421" t="s">
        <v>16</v>
      </c>
    </row>
    <row r="3422" spans="1:21" x14ac:dyDescent="0.45">
      <c r="A3422" t="s">
        <v>2447</v>
      </c>
      <c r="B3422" t="s">
        <v>897</v>
      </c>
      <c r="C3422" t="s">
        <v>542</v>
      </c>
      <c r="D3422" t="s">
        <v>2457</v>
      </c>
      <c r="E3422">
        <v>1989</v>
      </c>
      <c r="F3422">
        <v>1994</v>
      </c>
      <c r="G3422" t="s">
        <v>15</v>
      </c>
      <c r="H3422" t="s">
        <v>16</v>
      </c>
      <c r="I3422">
        <v>0</v>
      </c>
      <c r="J3422" t="s">
        <v>17</v>
      </c>
      <c r="K3422">
        <v>0</v>
      </c>
      <c r="L3422">
        <v>0</v>
      </c>
      <c r="M3422">
        <v>28</v>
      </c>
      <c r="N3422">
        <v>30</v>
      </c>
      <c r="O3422">
        <v>20</v>
      </c>
      <c r="P3422">
        <v>0</v>
      </c>
      <c r="Q3422">
        <v>4</v>
      </c>
      <c r="R3422">
        <v>100</v>
      </c>
      <c r="S3422">
        <v>36.299999999999997</v>
      </c>
      <c r="T3422" t="s">
        <v>16</v>
      </c>
      <c r="U3422" t="s">
        <v>16</v>
      </c>
    </row>
    <row r="3423" spans="1:21" x14ac:dyDescent="0.45">
      <c r="A3423" t="s">
        <v>2447</v>
      </c>
      <c r="B3423" t="s">
        <v>256</v>
      </c>
      <c r="C3423" t="s">
        <v>542</v>
      </c>
      <c r="D3423" t="s">
        <v>2458</v>
      </c>
      <c r="E3423">
        <v>1990</v>
      </c>
      <c r="F3423">
        <v>1994</v>
      </c>
      <c r="G3423" t="s">
        <v>15</v>
      </c>
      <c r="H3423" t="s">
        <v>16</v>
      </c>
      <c r="I3423">
        <v>0</v>
      </c>
      <c r="J3423" t="s">
        <v>17</v>
      </c>
      <c r="K3423">
        <v>0</v>
      </c>
      <c r="L3423">
        <v>0</v>
      </c>
      <c r="M3423">
        <v>28</v>
      </c>
      <c r="N3423">
        <v>30</v>
      </c>
      <c r="O3423">
        <v>20</v>
      </c>
      <c r="P3423">
        <v>0</v>
      </c>
      <c r="Q3423">
        <v>4</v>
      </c>
      <c r="R3423">
        <v>100</v>
      </c>
      <c r="S3423">
        <v>61.8</v>
      </c>
      <c r="T3423" t="s">
        <v>16</v>
      </c>
      <c r="U3423" t="s">
        <v>16</v>
      </c>
    </row>
    <row r="3424" spans="1:21" x14ac:dyDescent="0.45">
      <c r="A3424" t="s">
        <v>2447</v>
      </c>
      <c r="B3424" t="s">
        <v>2449</v>
      </c>
      <c r="C3424" t="s">
        <v>542</v>
      </c>
      <c r="D3424" t="s">
        <v>2459</v>
      </c>
      <c r="E3424">
        <v>1990</v>
      </c>
      <c r="F3424">
        <v>1994</v>
      </c>
      <c r="G3424" t="s">
        <v>15</v>
      </c>
      <c r="H3424" t="s">
        <v>16</v>
      </c>
      <c r="I3424">
        <v>0</v>
      </c>
      <c r="J3424" t="s">
        <v>17</v>
      </c>
      <c r="K3424">
        <v>0</v>
      </c>
      <c r="L3424">
        <v>0</v>
      </c>
      <c r="M3424">
        <v>28</v>
      </c>
      <c r="N3424">
        <v>30</v>
      </c>
      <c r="O3424">
        <v>20</v>
      </c>
      <c r="P3424">
        <v>0</v>
      </c>
      <c r="Q3424">
        <v>4</v>
      </c>
      <c r="R3424">
        <v>100</v>
      </c>
      <c r="S3424">
        <v>61.3</v>
      </c>
      <c r="T3424" t="s">
        <v>16</v>
      </c>
      <c r="U3424" t="s">
        <v>16</v>
      </c>
    </row>
    <row r="3425" spans="1:21" x14ac:dyDescent="0.45">
      <c r="A3425" t="s">
        <v>2447</v>
      </c>
      <c r="B3425" t="s">
        <v>684</v>
      </c>
      <c r="C3425" t="s">
        <v>542</v>
      </c>
      <c r="D3425" t="s">
        <v>2460</v>
      </c>
      <c r="E3425">
        <v>1990</v>
      </c>
      <c r="F3425">
        <v>1994</v>
      </c>
      <c r="G3425" t="s">
        <v>15</v>
      </c>
      <c r="H3425" t="s">
        <v>16</v>
      </c>
      <c r="I3425">
        <v>0</v>
      </c>
      <c r="J3425" t="s">
        <v>17</v>
      </c>
      <c r="K3425">
        <v>0</v>
      </c>
      <c r="L3425">
        <v>0</v>
      </c>
      <c r="M3425">
        <v>28</v>
      </c>
      <c r="N3425">
        <v>30</v>
      </c>
      <c r="O3425">
        <v>20</v>
      </c>
      <c r="P3425">
        <v>0</v>
      </c>
      <c r="Q3425">
        <v>4</v>
      </c>
      <c r="R3425">
        <v>100</v>
      </c>
      <c r="S3425">
        <v>74</v>
      </c>
      <c r="T3425" t="s">
        <v>16</v>
      </c>
      <c r="U3425" t="s">
        <v>16</v>
      </c>
    </row>
    <row r="3426" spans="1:21" x14ac:dyDescent="0.45">
      <c r="A3426" t="s">
        <v>2447</v>
      </c>
      <c r="B3426" t="s">
        <v>1673</v>
      </c>
      <c r="C3426" t="s">
        <v>542</v>
      </c>
      <c r="D3426" t="s">
        <v>2450</v>
      </c>
      <c r="E3426">
        <v>1990</v>
      </c>
      <c r="F3426">
        <v>1994</v>
      </c>
      <c r="G3426" t="s">
        <v>15</v>
      </c>
      <c r="H3426" t="s">
        <v>16</v>
      </c>
      <c r="I3426">
        <v>0</v>
      </c>
      <c r="J3426" t="s">
        <v>17</v>
      </c>
      <c r="K3426">
        <v>0</v>
      </c>
      <c r="L3426">
        <v>0</v>
      </c>
      <c r="M3426">
        <v>28</v>
      </c>
      <c r="N3426">
        <v>30</v>
      </c>
      <c r="O3426">
        <v>20</v>
      </c>
      <c r="P3426">
        <v>8</v>
      </c>
      <c r="Q3426">
        <v>4</v>
      </c>
      <c r="R3426">
        <v>100</v>
      </c>
      <c r="S3426">
        <v>24.8</v>
      </c>
      <c r="T3426" t="s">
        <v>16</v>
      </c>
      <c r="U3426" t="s">
        <v>16</v>
      </c>
    </row>
    <row r="3427" spans="1:21" x14ac:dyDescent="0.45">
      <c r="A3427" t="s">
        <v>2447</v>
      </c>
      <c r="B3427" t="s">
        <v>1676</v>
      </c>
      <c r="C3427" t="s">
        <v>542</v>
      </c>
      <c r="D3427" t="s">
        <v>2451</v>
      </c>
      <c r="E3427">
        <v>1988</v>
      </c>
      <c r="F3427">
        <v>1994</v>
      </c>
      <c r="G3427" t="s">
        <v>15</v>
      </c>
      <c r="H3427" t="s">
        <v>16</v>
      </c>
      <c r="I3427">
        <v>0</v>
      </c>
      <c r="J3427" t="s">
        <v>17</v>
      </c>
      <c r="K3427">
        <v>0</v>
      </c>
      <c r="L3427">
        <v>0</v>
      </c>
      <c r="M3427">
        <v>28</v>
      </c>
      <c r="N3427">
        <v>30</v>
      </c>
      <c r="O3427">
        <v>20</v>
      </c>
      <c r="P3427">
        <v>8</v>
      </c>
      <c r="Q3427">
        <v>4</v>
      </c>
      <c r="R3427">
        <v>100</v>
      </c>
      <c r="S3427">
        <v>89.3</v>
      </c>
      <c r="T3427" t="s">
        <v>16</v>
      </c>
      <c r="U3427" t="s">
        <v>16</v>
      </c>
    </row>
    <row r="3428" spans="1:21" x14ac:dyDescent="0.45">
      <c r="A3428" t="s">
        <v>2447</v>
      </c>
      <c r="B3428" t="s">
        <v>1674</v>
      </c>
      <c r="C3428" t="s">
        <v>542</v>
      </c>
      <c r="D3428" t="s">
        <v>2452</v>
      </c>
      <c r="E3428">
        <v>1990</v>
      </c>
      <c r="F3428">
        <v>1994</v>
      </c>
      <c r="G3428" t="s">
        <v>15</v>
      </c>
      <c r="H3428" t="s">
        <v>16</v>
      </c>
      <c r="I3428">
        <v>0</v>
      </c>
      <c r="J3428" t="s">
        <v>17</v>
      </c>
      <c r="K3428">
        <v>0</v>
      </c>
      <c r="L3428">
        <v>0</v>
      </c>
      <c r="M3428">
        <v>28</v>
      </c>
      <c r="N3428">
        <v>30</v>
      </c>
      <c r="O3428">
        <v>20</v>
      </c>
      <c r="P3428">
        <v>8</v>
      </c>
      <c r="Q3428">
        <v>4</v>
      </c>
      <c r="R3428">
        <v>100</v>
      </c>
      <c r="S3428">
        <v>25.5</v>
      </c>
      <c r="T3428" t="s">
        <v>16</v>
      </c>
      <c r="U3428" t="s">
        <v>16</v>
      </c>
    </row>
    <row r="3429" spans="1:21" x14ac:dyDescent="0.45">
      <c r="A3429" t="s">
        <v>2447</v>
      </c>
      <c r="B3429" t="s">
        <v>2448</v>
      </c>
      <c r="C3429" t="s">
        <v>542</v>
      </c>
      <c r="D3429" t="s">
        <v>2453</v>
      </c>
      <c r="E3429">
        <v>1989</v>
      </c>
      <c r="F3429">
        <v>1994</v>
      </c>
      <c r="G3429" t="s">
        <v>15</v>
      </c>
      <c r="H3429" t="s">
        <v>16</v>
      </c>
      <c r="I3429">
        <v>0</v>
      </c>
      <c r="J3429" t="s">
        <v>17</v>
      </c>
      <c r="K3429">
        <v>0</v>
      </c>
      <c r="L3429">
        <v>0</v>
      </c>
      <c r="M3429">
        <v>28</v>
      </c>
      <c r="N3429">
        <v>30</v>
      </c>
      <c r="O3429">
        <v>20</v>
      </c>
      <c r="P3429">
        <v>8</v>
      </c>
      <c r="Q3429">
        <v>4</v>
      </c>
      <c r="R3429">
        <v>100</v>
      </c>
      <c r="S3429">
        <v>16.5</v>
      </c>
      <c r="T3429" t="s">
        <v>16</v>
      </c>
      <c r="U3429" t="s">
        <v>16</v>
      </c>
    </row>
    <row r="3430" spans="1:21" x14ac:dyDescent="0.45">
      <c r="A3430" t="s">
        <v>2447</v>
      </c>
      <c r="B3430" t="s">
        <v>327</v>
      </c>
      <c r="C3430" t="s">
        <v>542</v>
      </c>
      <c r="D3430" t="s">
        <v>2454</v>
      </c>
      <c r="E3430">
        <v>1990</v>
      </c>
      <c r="F3430">
        <v>1994</v>
      </c>
      <c r="G3430" t="s">
        <v>15</v>
      </c>
      <c r="H3430" t="s">
        <v>16</v>
      </c>
      <c r="I3430">
        <v>0</v>
      </c>
      <c r="J3430" t="s">
        <v>17</v>
      </c>
      <c r="K3430">
        <v>0</v>
      </c>
      <c r="L3430">
        <v>0</v>
      </c>
      <c r="M3430">
        <v>28</v>
      </c>
      <c r="N3430">
        <v>30</v>
      </c>
      <c r="O3430">
        <v>20</v>
      </c>
      <c r="P3430">
        <v>8</v>
      </c>
      <c r="Q3430">
        <v>4</v>
      </c>
      <c r="R3430">
        <v>100</v>
      </c>
      <c r="S3430">
        <v>91.8</v>
      </c>
      <c r="T3430" t="s">
        <v>16</v>
      </c>
      <c r="U3430" t="s">
        <v>16</v>
      </c>
    </row>
    <row r="3431" spans="1:21" x14ac:dyDescent="0.45">
      <c r="A3431" t="s">
        <v>2447</v>
      </c>
      <c r="B3431" t="s">
        <v>570</v>
      </c>
      <c r="C3431" t="s">
        <v>542</v>
      </c>
      <c r="D3431" t="s">
        <v>2455</v>
      </c>
      <c r="E3431">
        <v>1990</v>
      </c>
      <c r="F3431">
        <v>1994</v>
      </c>
      <c r="G3431" t="s">
        <v>15</v>
      </c>
      <c r="H3431" t="s">
        <v>16</v>
      </c>
      <c r="I3431">
        <v>0</v>
      </c>
      <c r="J3431" t="s">
        <v>17</v>
      </c>
      <c r="K3431">
        <v>0</v>
      </c>
      <c r="L3431">
        <v>0</v>
      </c>
      <c r="M3431">
        <v>28</v>
      </c>
      <c r="N3431">
        <v>30</v>
      </c>
      <c r="O3431">
        <v>20</v>
      </c>
      <c r="P3431">
        <v>8</v>
      </c>
      <c r="Q3431">
        <v>4</v>
      </c>
      <c r="R3431">
        <v>100</v>
      </c>
      <c r="S3431">
        <v>95</v>
      </c>
      <c r="T3431" t="s">
        <v>16</v>
      </c>
      <c r="U3431" t="s">
        <v>16</v>
      </c>
    </row>
    <row r="3432" spans="1:21" x14ac:dyDescent="0.45">
      <c r="A3432" t="s">
        <v>2447</v>
      </c>
      <c r="B3432" t="s">
        <v>1428</v>
      </c>
      <c r="C3432" t="s">
        <v>542</v>
      </c>
      <c r="D3432" t="s">
        <v>2456</v>
      </c>
      <c r="E3432">
        <v>1990</v>
      </c>
      <c r="F3432">
        <v>1994</v>
      </c>
      <c r="G3432" t="s">
        <v>15</v>
      </c>
      <c r="H3432" t="s">
        <v>16</v>
      </c>
      <c r="I3432">
        <v>0</v>
      </c>
      <c r="J3432" t="s">
        <v>17</v>
      </c>
      <c r="K3432">
        <v>0</v>
      </c>
      <c r="L3432">
        <v>0</v>
      </c>
      <c r="M3432">
        <v>28</v>
      </c>
      <c r="N3432">
        <v>30</v>
      </c>
      <c r="O3432">
        <v>20</v>
      </c>
      <c r="P3432">
        <v>8</v>
      </c>
      <c r="Q3432">
        <v>4</v>
      </c>
      <c r="R3432">
        <v>100</v>
      </c>
      <c r="S3432">
        <v>7.3</v>
      </c>
      <c r="T3432" t="s">
        <v>16</v>
      </c>
      <c r="U3432" t="s">
        <v>16</v>
      </c>
    </row>
    <row r="3433" spans="1:21" x14ac:dyDescent="0.45">
      <c r="A3433" t="s">
        <v>2447</v>
      </c>
      <c r="B3433" t="s">
        <v>897</v>
      </c>
      <c r="C3433" t="s">
        <v>542</v>
      </c>
      <c r="D3433" t="s">
        <v>2457</v>
      </c>
      <c r="E3433">
        <v>1989</v>
      </c>
      <c r="F3433">
        <v>1994</v>
      </c>
      <c r="G3433" t="s">
        <v>15</v>
      </c>
      <c r="H3433" t="s">
        <v>16</v>
      </c>
      <c r="I3433">
        <v>0</v>
      </c>
      <c r="J3433" t="s">
        <v>17</v>
      </c>
      <c r="K3433">
        <v>0</v>
      </c>
      <c r="L3433">
        <v>0</v>
      </c>
      <c r="M3433">
        <v>28</v>
      </c>
      <c r="N3433">
        <v>30</v>
      </c>
      <c r="O3433">
        <v>20</v>
      </c>
      <c r="P3433">
        <v>8</v>
      </c>
      <c r="Q3433">
        <v>4</v>
      </c>
      <c r="R3433">
        <v>100</v>
      </c>
      <c r="S3433">
        <v>78.5</v>
      </c>
      <c r="T3433" t="s">
        <v>16</v>
      </c>
      <c r="U3433" t="s">
        <v>16</v>
      </c>
    </row>
    <row r="3434" spans="1:21" x14ac:dyDescent="0.45">
      <c r="A3434" t="s">
        <v>2447</v>
      </c>
      <c r="B3434" t="s">
        <v>256</v>
      </c>
      <c r="C3434" t="s">
        <v>542</v>
      </c>
      <c r="D3434" t="s">
        <v>2458</v>
      </c>
      <c r="E3434">
        <v>1990</v>
      </c>
      <c r="F3434">
        <v>1994</v>
      </c>
      <c r="G3434" t="s">
        <v>15</v>
      </c>
      <c r="H3434" t="s">
        <v>16</v>
      </c>
      <c r="I3434">
        <v>0</v>
      </c>
      <c r="J3434" t="s">
        <v>17</v>
      </c>
      <c r="K3434">
        <v>0</v>
      </c>
      <c r="L3434">
        <v>0</v>
      </c>
      <c r="M3434">
        <v>28</v>
      </c>
      <c r="N3434">
        <v>30</v>
      </c>
      <c r="O3434">
        <v>20</v>
      </c>
      <c r="P3434">
        <v>8</v>
      </c>
      <c r="Q3434">
        <v>4</v>
      </c>
      <c r="R3434">
        <v>100</v>
      </c>
      <c r="S3434">
        <v>78.5</v>
      </c>
      <c r="T3434" t="s">
        <v>16</v>
      </c>
      <c r="U3434" t="s">
        <v>16</v>
      </c>
    </row>
    <row r="3435" spans="1:21" x14ac:dyDescent="0.45">
      <c r="A3435" t="s">
        <v>2447</v>
      </c>
      <c r="B3435" t="s">
        <v>2449</v>
      </c>
      <c r="C3435" t="s">
        <v>542</v>
      </c>
      <c r="D3435" t="s">
        <v>2459</v>
      </c>
      <c r="E3435">
        <v>1990</v>
      </c>
      <c r="F3435">
        <v>1994</v>
      </c>
      <c r="G3435" t="s">
        <v>15</v>
      </c>
      <c r="H3435" t="s">
        <v>16</v>
      </c>
      <c r="I3435">
        <v>0</v>
      </c>
      <c r="J3435" t="s">
        <v>17</v>
      </c>
      <c r="K3435">
        <v>0</v>
      </c>
      <c r="L3435">
        <v>0</v>
      </c>
      <c r="M3435">
        <v>28</v>
      </c>
      <c r="N3435">
        <v>30</v>
      </c>
      <c r="O3435">
        <v>20</v>
      </c>
      <c r="P3435">
        <v>8</v>
      </c>
      <c r="Q3435">
        <v>4</v>
      </c>
      <c r="R3435">
        <v>100</v>
      </c>
      <c r="S3435">
        <v>93.3</v>
      </c>
      <c r="T3435" t="s">
        <v>16</v>
      </c>
      <c r="U3435" t="s">
        <v>16</v>
      </c>
    </row>
    <row r="3436" spans="1:21" x14ac:dyDescent="0.45">
      <c r="A3436" t="s">
        <v>2447</v>
      </c>
      <c r="B3436" t="s">
        <v>684</v>
      </c>
      <c r="C3436" t="s">
        <v>542</v>
      </c>
      <c r="D3436" t="s">
        <v>2460</v>
      </c>
      <c r="E3436">
        <v>1990</v>
      </c>
      <c r="F3436">
        <v>1994</v>
      </c>
      <c r="G3436" t="s">
        <v>15</v>
      </c>
      <c r="H3436" t="s">
        <v>16</v>
      </c>
      <c r="I3436">
        <v>0</v>
      </c>
      <c r="J3436" t="s">
        <v>17</v>
      </c>
      <c r="K3436">
        <v>0</v>
      </c>
      <c r="L3436">
        <v>0</v>
      </c>
      <c r="M3436">
        <v>28</v>
      </c>
      <c r="N3436">
        <v>30</v>
      </c>
      <c r="O3436">
        <v>20</v>
      </c>
      <c r="P3436">
        <v>8</v>
      </c>
      <c r="Q3436">
        <v>4</v>
      </c>
      <c r="R3436">
        <v>100</v>
      </c>
      <c r="S3436">
        <v>78</v>
      </c>
      <c r="T3436" t="s">
        <v>16</v>
      </c>
      <c r="U3436" t="s">
        <v>16</v>
      </c>
    </row>
    <row r="3437" spans="1:21" x14ac:dyDescent="0.45">
      <c r="A3437" t="s">
        <v>2447</v>
      </c>
      <c r="B3437" t="s">
        <v>1673</v>
      </c>
      <c r="C3437" t="s">
        <v>542</v>
      </c>
      <c r="D3437" t="s">
        <v>2450</v>
      </c>
      <c r="E3437">
        <v>1990</v>
      </c>
      <c r="F3437">
        <v>1994</v>
      </c>
      <c r="G3437" t="s">
        <v>15</v>
      </c>
      <c r="H3437">
        <v>3.5</v>
      </c>
      <c r="I3437">
        <v>21</v>
      </c>
      <c r="J3437" t="s">
        <v>17</v>
      </c>
      <c r="K3437">
        <v>0</v>
      </c>
      <c r="L3437">
        <v>0</v>
      </c>
      <c r="M3437">
        <v>28</v>
      </c>
      <c r="N3437">
        <v>30</v>
      </c>
      <c r="O3437">
        <v>20</v>
      </c>
      <c r="P3437">
        <v>0</v>
      </c>
      <c r="Q3437">
        <v>4</v>
      </c>
      <c r="R3437">
        <v>100</v>
      </c>
      <c r="S3437">
        <v>39.299999999999997</v>
      </c>
      <c r="T3437" t="s">
        <v>16</v>
      </c>
      <c r="U3437" t="s">
        <v>16</v>
      </c>
    </row>
    <row r="3438" spans="1:21" x14ac:dyDescent="0.45">
      <c r="A3438" t="s">
        <v>2447</v>
      </c>
      <c r="B3438" t="s">
        <v>1676</v>
      </c>
      <c r="C3438" t="s">
        <v>542</v>
      </c>
      <c r="D3438" t="s">
        <v>2451</v>
      </c>
      <c r="E3438">
        <v>1988</v>
      </c>
      <c r="F3438">
        <v>1994</v>
      </c>
      <c r="G3438" t="s">
        <v>15</v>
      </c>
      <c r="H3438">
        <v>3.5</v>
      </c>
      <c r="I3438">
        <v>21</v>
      </c>
      <c r="J3438" t="s">
        <v>17</v>
      </c>
      <c r="K3438">
        <v>0</v>
      </c>
      <c r="L3438">
        <v>0</v>
      </c>
      <c r="M3438">
        <v>28</v>
      </c>
      <c r="N3438">
        <v>30</v>
      </c>
      <c r="O3438">
        <v>20</v>
      </c>
      <c r="P3438">
        <v>0</v>
      </c>
      <c r="Q3438">
        <v>4</v>
      </c>
      <c r="R3438">
        <v>100</v>
      </c>
      <c r="S3438">
        <v>93.3</v>
      </c>
      <c r="T3438" t="s">
        <v>16</v>
      </c>
      <c r="U3438" t="s">
        <v>16</v>
      </c>
    </row>
    <row r="3439" spans="1:21" x14ac:dyDescent="0.45">
      <c r="A3439" t="s">
        <v>2447</v>
      </c>
      <c r="B3439" t="s">
        <v>1674</v>
      </c>
      <c r="C3439" t="s">
        <v>542</v>
      </c>
      <c r="D3439" t="s">
        <v>2452</v>
      </c>
      <c r="E3439">
        <v>1990</v>
      </c>
      <c r="F3439">
        <v>1994</v>
      </c>
      <c r="G3439" t="s">
        <v>15</v>
      </c>
      <c r="H3439">
        <v>3.5</v>
      </c>
      <c r="I3439">
        <v>21</v>
      </c>
      <c r="J3439" t="s">
        <v>17</v>
      </c>
      <c r="K3439">
        <v>0</v>
      </c>
      <c r="L3439">
        <v>0</v>
      </c>
      <c r="M3439">
        <v>28</v>
      </c>
      <c r="N3439">
        <v>30</v>
      </c>
      <c r="O3439">
        <v>20</v>
      </c>
      <c r="P3439">
        <v>0</v>
      </c>
      <c r="Q3439">
        <v>4</v>
      </c>
      <c r="R3439">
        <v>100</v>
      </c>
      <c r="S3439">
        <v>55.5</v>
      </c>
      <c r="T3439" t="s">
        <v>16</v>
      </c>
      <c r="U3439" t="s">
        <v>16</v>
      </c>
    </row>
    <row r="3440" spans="1:21" x14ac:dyDescent="0.45">
      <c r="A3440" t="s">
        <v>2447</v>
      </c>
      <c r="B3440" t="s">
        <v>2448</v>
      </c>
      <c r="C3440" t="s">
        <v>542</v>
      </c>
      <c r="D3440" t="s">
        <v>2453</v>
      </c>
      <c r="E3440">
        <v>1989</v>
      </c>
      <c r="F3440">
        <v>1994</v>
      </c>
      <c r="G3440" t="s">
        <v>15</v>
      </c>
      <c r="H3440">
        <v>3.5</v>
      </c>
      <c r="I3440">
        <v>21</v>
      </c>
      <c r="J3440" t="s">
        <v>17</v>
      </c>
      <c r="K3440">
        <v>0</v>
      </c>
      <c r="L3440">
        <v>0</v>
      </c>
      <c r="M3440">
        <v>28</v>
      </c>
      <c r="N3440">
        <v>30</v>
      </c>
      <c r="O3440">
        <v>20</v>
      </c>
      <c r="P3440">
        <v>0</v>
      </c>
      <c r="Q3440">
        <v>4</v>
      </c>
      <c r="R3440">
        <v>100</v>
      </c>
      <c r="S3440">
        <v>54.8</v>
      </c>
      <c r="T3440" t="s">
        <v>16</v>
      </c>
      <c r="U3440" t="s">
        <v>16</v>
      </c>
    </row>
    <row r="3441" spans="1:21" x14ac:dyDescent="0.45">
      <c r="A3441" t="s">
        <v>2447</v>
      </c>
      <c r="B3441" t="s">
        <v>327</v>
      </c>
      <c r="C3441" t="s">
        <v>542</v>
      </c>
      <c r="D3441" t="s">
        <v>2454</v>
      </c>
      <c r="E3441">
        <v>1990</v>
      </c>
      <c r="F3441">
        <v>1994</v>
      </c>
      <c r="G3441" t="s">
        <v>15</v>
      </c>
      <c r="H3441">
        <v>3.5</v>
      </c>
      <c r="I3441">
        <v>21</v>
      </c>
      <c r="J3441" t="s">
        <v>17</v>
      </c>
      <c r="K3441">
        <v>0</v>
      </c>
      <c r="L3441">
        <v>0</v>
      </c>
      <c r="M3441">
        <v>28</v>
      </c>
      <c r="N3441">
        <v>30</v>
      </c>
      <c r="O3441">
        <v>20</v>
      </c>
      <c r="P3441">
        <v>0</v>
      </c>
      <c r="Q3441">
        <v>4</v>
      </c>
      <c r="R3441">
        <v>100</v>
      </c>
      <c r="S3441">
        <v>92</v>
      </c>
      <c r="T3441" t="s">
        <v>16</v>
      </c>
      <c r="U3441" t="s">
        <v>16</v>
      </c>
    </row>
    <row r="3442" spans="1:21" x14ac:dyDescent="0.45">
      <c r="A3442" t="s">
        <v>2447</v>
      </c>
      <c r="B3442" t="s">
        <v>570</v>
      </c>
      <c r="C3442" t="s">
        <v>542</v>
      </c>
      <c r="D3442" t="s">
        <v>2455</v>
      </c>
      <c r="E3442">
        <v>1990</v>
      </c>
      <c r="F3442">
        <v>1994</v>
      </c>
      <c r="G3442" t="s">
        <v>15</v>
      </c>
      <c r="H3442">
        <v>3.5</v>
      </c>
      <c r="I3442">
        <v>21</v>
      </c>
      <c r="J3442" t="s">
        <v>17</v>
      </c>
      <c r="K3442">
        <v>0</v>
      </c>
      <c r="L3442">
        <v>0</v>
      </c>
      <c r="M3442">
        <v>28</v>
      </c>
      <c r="N3442">
        <v>30</v>
      </c>
      <c r="O3442">
        <v>20</v>
      </c>
      <c r="P3442">
        <v>0</v>
      </c>
      <c r="Q3442">
        <v>4</v>
      </c>
      <c r="R3442">
        <v>100</v>
      </c>
      <c r="S3442">
        <v>97.5</v>
      </c>
      <c r="T3442" t="s">
        <v>16</v>
      </c>
      <c r="U3442" t="s">
        <v>16</v>
      </c>
    </row>
    <row r="3443" spans="1:21" x14ac:dyDescent="0.45">
      <c r="A3443" t="s">
        <v>2447</v>
      </c>
      <c r="B3443" t="s">
        <v>1428</v>
      </c>
      <c r="C3443" t="s">
        <v>542</v>
      </c>
      <c r="D3443" t="s">
        <v>2456</v>
      </c>
      <c r="E3443">
        <v>1990</v>
      </c>
      <c r="F3443">
        <v>1994</v>
      </c>
      <c r="G3443" t="s">
        <v>15</v>
      </c>
      <c r="H3443">
        <v>3.5</v>
      </c>
      <c r="I3443">
        <v>21</v>
      </c>
      <c r="J3443" t="s">
        <v>17</v>
      </c>
      <c r="K3443">
        <v>0</v>
      </c>
      <c r="L3443">
        <v>0</v>
      </c>
      <c r="M3443">
        <v>28</v>
      </c>
      <c r="N3443">
        <v>30</v>
      </c>
      <c r="O3443">
        <v>20</v>
      </c>
      <c r="P3443">
        <v>0</v>
      </c>
      <c r="Q3443">
        <v>4</v>
      </c>
      <c r="R3443">
        <v>100</v>
      </c>
      <c r="S3443">
        <v>43.3</v>
      </c>
      <c r="T3443" t="s">
        <v>16</v>
      </c>
      <c r="U3443" t="s">
        <v>16</v>
      </c>
    </row>
    <row r="3444" spans="1:21" x14ac:dyDescent="0.45">
      <c r="A3444" t="s">
        <v>2447</v>
      </c>
      <c r="B3444" t="s">
        <v>897</v>
      </c>
      <c r="C3444" t="s">
        <v>542</v>
      </c>
      <c r="D3444" t="s">
        <v>2457</v>
      </c>
      <c r="E3444">
        <v>1989</v>
      </c>
      <c r="F3444">
        <v>1994</v>
      </c>
      <c r="G3444" t="s">
        <v>15</v>
      </c>
      <c r="H3444">
        <v>3.5</v>
      </c>
      <c r="I3444">
        <v>21</v>
      </c>
      <c r="J3444" t="s">
        <v>17</v>
      </c>
      <c r="K3444">
        <v>0</v>
      </c>
      <c r="L3444">
        <v>0</v>
      </c>
      <c r="M3444">
        <v>28</v>
      </c>
      <c r="N3444">
        <v>30</v>
      </c>
      <c r="O3444">
        <v>20</v>
      </c>
      <c r="P3444">
        <v>0</v>
      </c>
      <c r="Q3444">
        <v>4</v>
      </c>
      <c r="R3444">
        <v>100</v>
      </c>
      <c r="S3444">
        <v>93.8</v>
      </c>
      <c r="T3444" t="s">
        <v>16</v>
      </c>
      <c r="U3444" t="s">
        <v>16</v>
      </c>
    </row>
    <row r="3445" spans="1:21" x14ac:dyDescent="0.45">
      <c r="A3445" t="s">
        <v>2447</v>
      </c>
      <c r="B3445" t="s">
        <v>256</v>
      </c>
      <c r="C3445" t="s">
        <v>542</v>
      </c>
      <c r="D3445" t="s">
        <v>2458</v>
      </c>
      <c r="E3445">
        <v>1990</v>
      </c>
      <c r="F3445">
        <v>1994</v>
      </c>
      <c r="G3445" t="s">
        <v>15</v>
      </c>
      <c r="H3445">
        <v>3.5</v>
      </c>
      <c r="I3445">
        <v>21</v>
      </c>
      <c r="J3445" t="s">
        <v>17</v>
      </c>
      <c r="K3445">
        <v>0</v>
      </c>
      <c r="L3445">
        <v>0</v>
      </c>
      <c r="M3445">
        <v>28</v>
      </c>
      <c r="N3445">
        <v>30</v>
      </c>
      <c r="O3445">
        <v>20</v>
      </c>
      <c r="P3445">
        <v>0</v>
      </c>
      <c r="Q3445">
        <v>4</v>
      </c>
      <c r="R3445">
        <v>100</v>
      </c>
      <c r="S3445">
        <v>81</v>
      </c>
      <c r="T3445" t="s">
        <v>16</v>
      </c>
      <c r="U3445" t="s">
        <v>16</v>
      </c>
    </row>
    <row r="3446" spans="1:21" x14ac:dyDescent="0.45">
      <c r="A3446" t="s">
        <v>2447</v>
      </c>
      <c r="B3446" t="s">
        <v>2449</v>
      </c>
      <c r="C3446" t="s">
        <v>542</v>
      </c>
      <c r="D3446" t="s">
        <v>2459</v>
      </c>
      <c r="E3446">
        <v>1990</v>
      </c>
      <c r="F3446">
        <v>1994</v>
      </c>
      <c r="G3446" t="s">
        <v>15</v>
      </c>
      <c r="H3446">
        <v>3.5</v>
      </c>
      <c r="I3446">
        <v>21</v>
      </c>
      <c r="J3446" t="s">
        <v>17</v>
      </c>
      <c r="K3446">
        <v>0</v>
      </c>
      <c r="L3446">
        <v>0</v>
      </c>
      <c r="M3446">
        <v>28</v>
      </c>
      <c r="N3446">
        <v>30</v>
      </c>
      <c r="O3446">
        <v>20</v>
      </c>
      <c r="P3446">
        <v>0</v>
      </c>
      <c r="Q3446">
        <v>4</v>
      </c>
      <c r="R3446">
        <v>100</v>
      </c>
      <c r="S3446">
        <v>86.8</v>
      </c>
      <c r="T3446" t="s">
        <v>16</v>
      </c>
      <c r="U3446" t="s">
        <v>16</v>
      </c>
    </row>
    <row r="3447" spans="1:21" x14ac:dyDescent="0.45">
      <c r="A3447" t="s">
        <v>2447</v>
      </c>
      <c r="B3447" t="s">
        <v>684</v>
      </c>
      <c r="C3447" t="s">
        <v>542</v>
      </c>
      <c r="D3447" t="s">
        <v>2460</v>
      </c>
      <c r="E3447">
        <v>1990</v>
      </c>
      <c r="F3447">
        <v>1994</v>
      </c>
      <c r="G3447" t="s">
        <v>15</v>
      </c>
      <c r="H3447">
        <v>3.5</v>
      </c>
      <c r="I3447">
        <v>21</v>
      </c>
      <c r="J3447" t="s">
        <v>17</v>
      </c>
      <c r="K3447">
        <v>0</v>
      </c>
      <c r="L3447">
        <v>0</v>
      </c>
      <c r="M3447">
        <v>28</v>
      </c>
      <c r="N3447">
        <v>30</v>
      </c>
      <c r="O3447">
        <v>20</v>
      </c>
      <c r="P3447">
        <v>0</v>
      </c>
      <c r="Q3447">
        <v>4</v>
      </c>
      <c r="R3447">
        <v>100</v>
      </c>
      <c r="S3447">
        <v>90.3</v>
      </c>
      <c r="T3447" t="s">
        <v>16</v>
      </c>
      <c r="U3447" t="s">
        <v>16</v>
      </c>
    </row>
    <row r="3448" spans="1:21" x14ac:dyDescent="0.45">
      <c r="A3448" t="s">
        <v>2447</v>
      </c>
      <c r="B3448" t="s">
        <v>1673</v>
      </c>
      <c r="C3448" t="s">
        <v>542</v>
      </c>
      <c r="D3448" t="s">
        <v>2450</v>
      </c>
      <c r="E3448">
        <v>1990</v>
      </c>
      <c r="F3448">
        <v>1994</v>
      </c>
      <c r="G3448" t="s">
        <v>15</v>
      </c>
      <c r="H3448">
        <v>3.5</v>
      </c>
      <c r="I3448">
        <v>21</v>
      </c>
      <c r="J3448" t="s">
        <v>17</v>
      </c>
      <c r="K3448">
        <v>0</v>
      </c>
      <c r="L3448">
        <v>0</v>
      </c>
      <c r="M3448">
        <v>28</v>
      </c>
      <c r="N3448">
        <v>30</v>
      </c>
      <c r="O3448">
        <v>20</v>
      </c>
      <c r="P3448">
        <v>8</v>
      </c>
      <c r="Q3448">
        <v>4</v>
      </c>
      <c r="R3448">
        <v>100</v>
      </c>
      <c r="S3448">
        <v>18.5</v>
      </c>
      <c r="T3448" t="s">
        <v>16</v>
      </c>
      <c r="U3448" t="s">
        <v>16</v>
      </c>
    </row>
    <row r="3449" spans="1:21" x14ac:dyDescent="0.45">
      <c r="A3449" t="s">
        <v>2447</v>
      </c>
      <c r="B3449" t="s">
        <v>1676</v>
      </c>
      <c r="C3449" t="s">
        <v>542</v>
      </c>
      <c r="D3449" t="s">
        <v>2451</v>
      </c>
      <c r="E3449">
        <v>1988</v>
      </c>
      <c r="F3449">
        <v>1994</v>
      </c>
      <c r="G3449" t="s">
        <v>15</v>
      </c>
      <c r="H3449">
        <v>3.5</v>
      </c>
      <c r="I3449">
        <v>21</v>
      </c>
      <c r="J3449" t="s">
        <v>17</v>
      </c>
      <c r="K3449">
        <v>0</v>
      </c>
      <c r="L3449">
        <v>0</v>
      </c>
      <c r="M3449">
        <v>28</v>
      </c>
      <c r="N3449">
        <v>30</v>
      </c>
      <c r="O3449">
        <v>20</v>
      </c>
      <c r="P3449">
        <v>8</v>
      </c>
      <c r="Q3449">
        <v>4</v>
      </c>
      <c r="R3449">
        <v>100</v>
      </c>
      <c r="S3449">
        <v>91.5</v>
      </c>
      <c r="T3449" t="s">
        <v>16</v>
      </c>
      <c r="U3449" t="s">
        <v>16</v>
      </c>
    </row>
    <row r="3450" spans="1:21" x14ac:dyDescent="0.45">
      <c r="A3450" t="s">
        <v>2447</v>
      </c>
      <c r="B3450" t="s">
        <v>1674</v>
      </c>
      <c r="C3450" t="s">
        <v>542</v>
      </c>
      <c r="D3450" t="s">
        <v>2452</v>
      </c>
      <c r="E3450">
        <v>1990</v>
      </c>
      <c r="F3450">
        <v>1994</v>
      </c>
      <c r="G3450" t="s">
        <v>15</v>
      </c>
      <c r="H3450">
        <v>3.5</v>
      </c>
      <c r="I3450">
        <v>21</v>
      </c>
      <c r="J3450" t="s">
        <v>17</v>
      </c>
      <c r="K3450">
        <v>0</v>
      </c>
      <c r="L3450">
        <v>0</v>
      </c>
      <c r="M3450">
        <v>28</v>
      </c>
      <c r="N3450">
        <v>30</v>
      </c>
      <c r="O3450">
        <v>20</v>
      </c>
      <c r="P3450">
        <v>8</v>
      </c>
      <c r="Q3450">
        <v>4</v>
      </c>
      <c r="R3450">
        <v>100</v>
      </c>
      <c r="S3450">
        <v>40.799999999999997</v>
      </c>
      <c r="T3450" t="s">
        <v>16</v>
      </c>
      <c r="U3450" t="s">
        <v>16</v>
      </c>
    </row>
    <row r="3451" spans="1:21" x14ac:dyDescent="0.45">
      <c r="A3451" t="s">
        <v>2447</v>
      </c>
      <c r="B3451" t="s">
        <v>2448</v>
      </c>
      <c r="C3451" t="s">
        <v>542</v>
      </c>
      <c r="D3451" t="s">
        <v>2453</v>
      </c>
      <c r="E3451">
        <v>1989</v>
      </c>
      <c r="F3451">
        <v>1994</v>
      </c>
      <c r="G3451" t="s">
        <v>15</v>
      </c>
      <c r="H3451">
        <v>3.5</v>
      </c>
      <c r="I3451">
        <v>21</v>
      </c>
      <c r="J3451" t="s">
        <v>17</v>
      </c>
      <c r="K3451">
        <v>0</v>
      </c>
      <c r="L3451">
        <v>0</v>
      </c>
      <c r="M3451">
        <v>28</v>
      </c>
      <c r="N3451">
        <v>30</v>
      </c>
      <c r="O3451">
        <v>20</v>
      </c>
      <c r="P3451">
        <v>8</v>
      </c>
      <c r="Q3451">
        <v>4</v>
      </c>
      <c r="R3451">
        <v>100</v>
      </c>
      <c r="S3451">
        <v>37</v>
      </c>
      <c r="T3451" t="s">
        <v>16</v>
      </c>
      <c r="U3451" t="s">
        <v>16</v>
      </c>
    </row>
    <row r="3452" spans="1:21" x14ac:dyDescent="0.45">
      <c r="A3452" t="s">
        <v>2447</v>
      </c>
      <c r="B3452" t="s">
        <v>327</v>
      </c>
      <c r="C3452" t="s">
        <v>542</v>
      </c>
      <c r="D3452" t="s">
        <v>2454</v>
      </c>
      <c r="E3452">
        <v>1990</v>
      </c>
      <c r="F3452">
        <v>1994</v>
      </c>
      <c r="G3452" t="s">
        <v>15</v>
      </c>
      <c r="H3452">
        <v>3.5</v>
      </c>
      <c r="I3452">
        <v>21</v>
      </c>
      <c r="J3452" t="s">
        <v>17</v>
      </c>
      <c r="K3452">
        <v>0</v>
      </c>
      <c r="L3452">
        <v>0</v>
      </c>
      <c r="M3452">
        <v>28</v>
      </c>
      <c r="N3452">
        <v>30</v>
      </c>
      <c r="O3452">
        <v>20</v>
      </c>
      <c r="P3452">
        <v>8</v>
      </c>
      <c r="Q3452">
        <v>4</v>
      </c>
      <c r="R3452">
        <v>100</v>
      </c>
      <c r="S3452">
        <v>91.5</v>
      </c>
      <c r="T3452" t="s">
        <v>16</v>
      </c>
      <c r="U3452" t="s">
        <v>16</v>
      </c>
    </row>
    <row r="3453" spans="1:21" x14ac:dyDescent="0.45">
      <c r="A3453" t="s">
        <v>2447</v>
      </c>
      <c r="B3453" t="s">
        <v>570</v>
      </c>
      <c r="C3453" t="s">
        <v>542</v>
      </c>
      <c r="D3453" t="s">
        <v>2455</v>
      </c>
      <c r="E3453">
        <v>1990</v>
      </c>
      <c r="F3453">
        <v>1994</v>
      </c>
      <c r="G3453" t="s">
        <v>15</v>
      </c>
      <c r="H3453">
        <v>3.5</v>
      </c>
      <c r="I3453">
        <v>21</v>
      </c>
      <c r="J3453" t="s">
        <v>17</v>
      </c>
      <c r="K3453">
        <v>0</v>
      </c>
      <c r="L3453">
        <v>0</v>
      </c>
      <c r="M3453">
        <v>28</v>
      </c>
      <c r="N3453">
        <v>30</v>
      </c>
      <c r="O3453">
        <v>20</v>
      </c>
      <c r="P3453">
        <v>8</v>
      </c>
      <c r="Q3453">
        <v>4</v>
      </c>
      <c r="R3453">
        <v>100</v>
      </c>
      <c r="S3453">
        <v>97.5</v>
      </c>
      <c r="T3453" t="s">
        <v>16</v>
      </c>
      <c r="U3453" t="s">
        <v>16</v>
      </c>
    </row>
    <row r="3454" spans="1:21" x14ac:dyDescent="0.45">
      <c r="A3454" t="s">
        <v>2447</v>
      </c>
      <c r="B3454" t="s">
        <v>1428</v>
      </c>
      <c r="C3454" t="s">
        <v>542</v>
      </c>
      <c r="D3454" t="s">
        <v>2456</v>
      </c>
      <c r="E3454">
        <v>1990</v>
      </c>
      <c r="F3454">
        <v>1994</v>
      </c>
      <c r="G3454" t="s">
        <v>15</v>
      </c>
      <c r="H3454">
        <v>3.5</v>
      </c>
      <c r="I3454">
        <v>21</v>
      </c>
      <c r="J3454" t="s">
        <v>17</v>
      </c>
      <c r="K3454">
        <v>0</v>
      </c>
      <c r="L3454">
        <v>0</v>
      </c>
      <c r="M3454">
        <v>28</v>
      </c>
      <c r="N3454">
        <v>30</v>
      </c>
      <c r="O3454">
        <v>20</v>
      </c>
      <c r="P3454">
        <v>8</v>
      </c>
      <c r="Q3454">
        <v>4</v>
      </c>
      <c r="R3454">
        <v>100</v>
      </c>
      <c r="S3454">
        <v>31.5</v>
      </c>
      <c r="T3454" t="s">
        <v>16</v>
      </c>
      <c r="U3454" t="s">
        <v>16</v>
      </c>
    </row>
    <row r="3455" spans="1:21" x14ac:dyDescent="0.45">
      <c r="A3455" t="s">
        <v>2447</v>
      </c>
      <c r="B3455" t="s">
        <v>897</v>
      </c>
      <c r="C3455" t="s">
        <v>542</v>
      </c>
      <c r="D3455" t="s">
        <v>2457</v>
      </c>
      <c r="E3455">
        <v>1989</v>
      </c>
      <c r="F3455">
        <v>1994</v>
      </c>
      <c r="G3455" t="s">
        <v>15</v>
      </c>
      <c r="H3455">
        <v>3.5</v>
      </c>
      <c r="I3455">
        <v>21</v>
      </c>
      <c r="J3455" t="s">
        <v>17</v>
      </c>
      <c r="K3455">
        <v>0</v>
      </c>
      <c r="L3455">
        <v>0</v>
      </c>
      <c r="M3455">
        <v>28</v>
      </c>
      <c r="N3455">
        <v>30</v>
      </c>
      <c r="O3455">
        <v>20</v>
      </c>
      <c r="P3455">
        <v>8</v>
      </c>
      <c r="Q3455">
        <v>4</v>
      </c>
      <c r="R3455">
        <v>100</v>
      </c>
      <c r="S3455">
        <v>92.8</v>
      </c>
      <c r="T3455" t="s">
        <v>16</v>
      </c>
      <c r="U3455" t="s">
        <v>16</v>
      </c>
    </row>
    <row r="3456" spans="1:21" x14ac:dyDescent="0.45">
      <c r="A3456" t="s">
        <v>2447</v>
      </c>
      <c r="B3456" t="s">
        <v>256</v>
      </c>
      <c r="C3456" t="s">
        <v>542</v>
      </c>
      <c r="D3456" t="s">
        <v>2458</v>
      </c>
      <c r="E3456">
        <v>1990</v>
      </c>
      <c r="F3456">
        <v>1994</v>
      </c>
      <c r="G3456" t="s">
        <v>15</v>
      </c>
      <c r="H3456">
        <v>3.5</v>
      </c>
      <c r="I3456">
        <v>21</v>
      </c>
      <c r="J3456" t="s">
        <v>17</v>
      </c>
      <c r="K3456">
        <v>0</v>
      </c>
      <c r="L3456">
        <v>0</v>
      </c>
      <c r="M3456">
        <v>28</v>
      </c>
      <c r="N3456">
        <v>30</v>
      </c>
      <c r="O3456">
        <v>20</v>
      </c>
      <c r="P3456">
        <v>8</v>
      </c>
      <c r="Q3456">
        <v>4</v>
      </c>
      <c r="R3456">
        <v>100</v>
      </c>
      <c r="S3456">
        <v>84.3</v>
      </c>
      <c r="T3456" t="s">
        <v>16</v>
      </c>
      <c r="U3456" t="s">
        <v>16</v>
      </c>
    </row>
    <row r="3457" spans="1:21" x14ac:dyDescent="0.45">
      <c r="A3457" t="s">
        <v>2447</v>
      </c>
      <c r="B3457" t="s">
        <v>2449</v>
      </c>
      <c r="C3457" t="s">
        <v>542</v>
      </c>
      <c r="D3457" t="s">
        <v>2459</v>
      </c>
      <c r="E3457">
        <v>1990</v>
      </c>
      <c r="F3457">
        <v>1994</v>
      </c>
      <c r="G3457" t="s">
        <v>15</v>
      </c>
      <c r="H3457">
        <v>3.5</v>
      </c>
      <c r="I3457">
        <v>21</v>
      </c>
      <c r="J3457" t="s">
        <v>17</v>
      </c>
      <c r="K3457">
        <v>0</v>
      </c>
      <c r="L3457">
        <v>0</v>
      </c>
      <c r="M3457">
        <v>28</v>
      </c>
      <c r="N3457">
        <v>30</v>
      </c>
      <c r="O3457">
        <v>20</v>
      </c>
      <c r="P3457">
        <v>8</v>
      </c>
      <c r="Q3457">
        <v>4</v>
      </c>
      <c r="R3457">
        <v>100</v>
      </c>
      <c r="S3457">
        <v>96</v>
      </c>
      <c r="T3457" t="s">
        <v>16</v>
      </c>
      <c r="U3457" t="s">
        <v>16</v>
      </c>
    </row>
    <row r="3458" spans="1:21" x14ac:dyDescent="0.45">
      <c r="A3458" t="s">
        <v>2447</v>
      </c>
      <c r="B3458" t="s">
        <v>684</v>
      </c>
      <c r="C3458" t="s">
        <v>542</v>
      </c>
      <c r="D3458" t="s">
        <v>2460</v>
      </c>
      <c r="E3458">
        <v>1990</v>
      </c>
      <c r="F3458">
        <v>1994</v>
      </c>
      <c r="G3458" t="s">
        <v>15</v>
      </c>
      <c r="H3458">
        <v>3.5</v>
      </c>
      <c r="I3458">
        <v>21</v>
      </c>
      <c r="J3458" t="s">
        <v>17</v>
      </c>
      <c r="K3458">
        <v>0</v>
      </c>
      <c r="L3458">
        <v>0</v>
      </c>
      <c r="M3458">
        <v>28</v>
      </c>
      <c r="N3458">
        <v>30</v>
      </c>
      <c r="O3458">
        <v>20</v>
      </c>
      <c r="P3458">
        <v>8</v>
      </c>
      <c r="Q3458">
        <v>4</v>
      </c>
      <c r="R3458">
        <v>100</v>
      </c>
      <c r="S3458">
        <v>87</v>
      </c>
      <c r="T3458" t="s">
        <v>16</v>
      </c>
      <c r="U3458" t="s">
        <v>16</v>
      </c>
    </row>
    <row r="3459" spans="1:21" x14ac:dyDescent="0.45">
      <c r="A3459" t="s">
        <v>2461</v>
      </c>
      <c r="B3459" t="s">
        <v>2462</v>
      </c>
      <c r="C3459" t="s">
        <v>2466</v>
      </c>
      <c r="D3459" t="s">
        <v>2465</v>
      </c>
      <c r="E3459">
        <v>1991</v>
      </c>
      <c r="F3459">
        <v>1992</v>
      </c>
      <c r="G3459" t="s">
        <v>15</v>
      </c>
      <c r="H3459" t="s">
        <v>16</v>
      </c>
      <c r="I3459">
        <v>0</v>
      </c>
      <c r="J3459" t="s">
        <v>17</v>
      </c>
      <c r="K3459">
        <v>0</v>
      </c>
      <c r="L3459">
        <v>0</v>
      </c>
      <c r="M3459">
        <v>21</v>
      </c>
      <c r="N3459">
        <v>10</v>
      </c>
      <c r="O3459">
        <v>10</v>
      </c>
      <c r="P3459" t="s">
        <v>16</v>
      </c>
      <c r="Q3459">
        <v>9</v>
      </c>
      <c r="R3459">
        <v>35</v>
      </c>
      <c r="S3459">
        <v>85</v>
      </c>
      <c r="T3459" t="s">
        <v>16</v>
      </c>
      <c r="U3459" t="s">
        <v>16</v>
      </c>
    </row>
    <row r="3460" spans="1:21" x14ac:dyDescent="0.45">
      <c r="A3460" t="s">
        <v>2461</v>
      </c>
      <c r="B3460" t="s">
        <v>2463</v>
      </c>
      <c r="C3460" t="s">
        <v>2466</v>
      </c>
      <c r="D3460" t="s">
        <v>2465</v>
      </c>
      <c r="E3460">
        <v>1991</v>
      </c>
      <c r="F3460">
        <v>1992</v>
      </c>
      <c r="G3460" t="s">
        <v>15</v>
      </c>
      <c r="H3460" t="s">
        <v>16</v>
      </c>
      <c r="I3460">
        <v>0</v>
      </c>
      <c r="J3460" t="s">
        <v>17</v>
      </c>
      <c r="K3460">
        <v>0</v>
      </c>
      <c r="L3460">
        <v>0</v>
      </c>
      <c r="M3460">
        <v>21</v>
      </c>
      <c r="N3460">
        <v>10</v>
      </c>
      <c r="O3460">
        <v>10</v>
      </c>
      <c r="P3460" t="s">
        <v>16</v>
      </c>
      <c r="Q3460">
        <v>9</v>
      </c>
      <c r="R3460">
        <v>35</v>
      </c>
      <c r="S3460">
        <v>71</v>
      </c>
      <c r="T3460" t="s">
        <v>16</v>
      </c>
      <c r="U3460" t="s">
        <v>16</v>
      </c>
    </row>
    <row r="3461" spans="1:21" x14ac:dyDescent="0.45">
      <c r="A3461" t="s">
        <v>2461</v>
      </c>
      <c r="B3461" t="s">
        <v>2464</v>
      </c>
      <c r="C3461" t="s">
        <v>2466</v>
      </c>
      <c r="D3461" t="s">
        <v>2465</v>
      </c>
      <c r="E3461">
        <v>1991</v>
      </c>
      <c r="F3461">
        <v>1992</v>
      </c>
      <c r="G3461" t="s">
        <v>15</v>
      </c>
      <c r="H3461" t="s">
        <v>16</v>
      </c>
      <c r="I3461">
        <v>0</v>
      </c>
      <c r="J3461" t="s">
        <v>17</v>
      </c>
      <c r="K3461">
        <v>0</v>
      </c>
      <c r="L3461">
        <v>0</v>
      </c>
      <c r="M3461">
        <v>21</v>
      </c>
      <c r="N3461">
        <v>10</v>
      </c>
      <c r="O3461">
        <v>10</v>
      </c>
      <c r="P3461" t="s">
        <v>16</v>
      </c>
      <c r="Q3461">
        <v>9</v>
      </c>
      <c r="R3461">
        <v>35</v>
      </c>
      <c r="S3461">
        <v>67</v>
      </c>
      <c r="T3461" t="s">
        <v>16</v>
      </c>
      <c r="U3461" t="s">
        <v>16</v>
      </c>
    </row>
    <row r="3462" spans="1:21" x14ac:dyDescent="0.45">
      <c r="A3462" t="s">
        <v>2461</v>
      </c>
      <c r="B3462" t="s">
        <v>1056</v>
      </c>
      <c r="C3462" t="s">
        <v>2466</v>
      </c>
      <c r="D3462" t="s">
        <v>2465</v>
      </c>
      <c r="E3462">
        <v>1991</v>
      </c>
      <c r="F3462">
        <v>1992</v>
      </c>
      <c r="G3462" t="s">
        <v>15</v>
      </c>
      <c r="H3462" t="s">
        <v>16</v>
      </c>
      <c r="I3462">
        <v>0</v>
      </c>
      <c r="J3462" t="s">
        <v>17</v>
      </c>
      <c r="K3462">
        <v>0</v>
      </c>
      <c r="L3462">
        <v>0</v>
      </c>
      <c r="M3462">
        <v>21</v>
      </c>
      <c r="N3462">
        <v>10</v>
      </c>
      <c r="O3462">
        <v>10</v>
      </c>
      <c r="P3462" t="s">
        <v>16</v>
      </c>
      <c r="Q3462">
        <v>9</v>
      </c>
      <c r="R3462">
        <v>35</v>
      </c>
      <c r="S3462">
        <v>59</v>
      </c>
      <c r="T3462" t="s">
        <v>16</v>
      </c>
      <c r="U3462" t="s">
        <v>16</v>
      </c>
    </row>
    <row r="3463" spans="1:21" x14ac:dyDescent="0.45">
      <c r="A3463" t="s">
        <v>2461</v>
      </c>
      <c r="B3463" t="s">
        <v>311</v>
      </c>
      <c r="C3463" t="s">
        <v>2466</v>
      </c>
      <c r="D3463" t="s">
        <v>2465</v>
      </c>
      <c r="E3463">
        <v>1991</v>
      </c>
      <c r="F3463">
        <v>1992</v>
      </c>
      <c r="G3463" t="s">
        <v>15</v>
      </c>
      <c r="H3463" t="s">
        <v>16</v>
      </c>
      <c r="I3463">
        <v>0</v>
      </c>
      <c r="J3463" t="s">
        <v>17</v>
      </c>
      <c r="K3463">
        <v>0</v>
      </c>
      <c r="L3463">
        <v>0</v>
      </c>
      <c r="M3463">
        <v>21</v>
      </c>
      <c r="N3463">
        <v>10</v>
      </c>
      <c r="O3463">
        <v>10</v>
      </c>
      <c r="P3463" t="s">
        <v>16</v>
      </c>
      <c r="Q3463">
        <v>9</v>
      </c>
      <c r="R3463">
        <v>35</v>
      </c>
      <c r="S3463">
        <v>62</v>
      </c>
      <c r="T3463" t="s">
        <v>16</v>
      </c>
      <c r="U3463" t="s">
        <v>16</v>
      </c>
    </row>
    <row r="3464" spans="1:21" x14ac:dyDescent="0.45">
      <c r="A3464" t="s">
        <v>2467</v>
      </c>
      <c r="B3464" t="s">
        <v>118</v>
      </c>
      <c r="C3464" t="s">
        <v>2468</v>
      </c>
      <c r="D3464" t="s">
        <v>2469</v>
      </c>
      <c r="E3464">
        <v>1992</v>
      </c>
      <c r="F3464">
        <v>1992</v>
      </c>
      <c r="G3464" t="s">
        <v>17</v>
      </c>
      <c r="H3464" t="s">
        <v>16</v>
      </c>
      <c r="I3464">
        <v>0</v>
      </c>
      <c r="J3464" t="s">
        <v>17</v>
      </c>
      <c r="K3464">
        <v>0</v>
      </c>
      <c r="L3464">
        <v>0</v>
      </c>
      <c r="M3464">
        <v>20</v>
      </c>
      <c r="N3464">
        <v>20</v>
      </c>
      <c r="O3464">
        <v>20</v>
      </c>
      <c r="P3464">
        <v>0</v>
      </c>
      <c r="Q3464">
        <v>10</v>
      </c>
      <c r="R3464">
        <v>10</v>
      </c>
      <c r="S3464">
        <v>94</v>
      </c>
      <c r="T3464" t="s">
        <v>16</v>
      </c>
      <c r="U3464" t="s">
        <v>16</v>
      </c>
    </row>
    <row r="3465" spans="1:21" x14ac:dyDescent="0.45">
      <c r="A3465" t="s">
        <v>2467</v>
      </c>
      <c r="B3465" t="s">
        <v>118</v>
      </c>
      <c r="C3465" t="s">
        <v>2468</v>
      </c>
      <c r="D3465" t="s">
        <v>2469</v>
      </c>
      <c r="E3465">
        <v>1992</v>
      </c>
      <c r="F3465">
        <v>1992</v>
      </c>
      <c r="G3465" t="s">
        <v>17</v>
      </c>
      <c r="H3465" t="s">
        <v>16</v>
      </c>
      <c r="I3465">
        <v>0</v>
      </c>
      <c r="J3465" t="s">
        <v>15</v>
      </c>
      <c r="K3465">
        <v>0</v>
      </c>
      <c r="L3465">
        <v>0</v>
      </c>
      <c r="M3465">
        <v>20</v>
      </c>
      <c r="N3465">
        <v>20</v>
      </c>
      <c r="O3465">
        <v>20</v>
      </c>
      <c r="P3465">
        <v>0</v>
      </c>
      <c r="Q3465">
        <v>10</v>
      </c>
      <c r="R3465">
        <v>10</v>
      </c>
      <c r="S3465">
        <v>100</v>
      </c>
      <c r="T3465" t="s">
        <v>16</v>
      </c>
      <c r="U3465" t="s">
        <v>16</v>
      </c>
    </row>
    <row r="3466" spans="1:21" x14ac:dyDescent="0.45">
      <c r="A3466" t="s">
        <v>2470</v>
      </c>
      <c r="B3466" t="s">
        <v>2448</v>
      </c>
      <c r="C3466" t="s">
        <v>2471</v>
      </c>
      <c r="D3466" t="s">
        <v>2472</v>
      </c>
      <c r="E3466">
        <v>1991</v>
      </c>
      <c r="F3466">
        <v>1992</v>
      </c>
      <c r="G3466" t="s">
        <v>15</v>
      </c>
      <c r="H3466">
        <v>1</v>
      </c>
      <c r="I3466">
        <v>30</v>
      </c>
      <c r="J3466" t="s">
        <v>17</v>
      </c>
      <c r="K3466">
        <v>0</v>
      </c>
      <c r="L3466">
        <v>0</v>
      </c>
      <c r="M3466">
        <v>30</v>
      </c>
      <c r="N3466">
        <v>28</v>
      </c>
      <c r="O3466">
        <v>28</v>
      </c>
      <c r="P3466">
        <v>16</v>
      </c>
      <c r="Q3466">
        <v>7</v>
      </c>
      <c r="R3466">
        <v>30</v>
      </c>
      <c r="S3466">
        <v>49</v>
      </c>
      <c r="T3466" t="s">
        <v>16</v>
      </c>
      <c r="U3466" t="s">
        <v>16</v>
      </c>
    </row>
    <row r="3467" spans="1:21" x14ac:dyDescent="0.45">
      <c r="A3467" t="s">
        <v>2473</v>
      </c>
      <c r="B3467" t="s">
        <v>267</v>
      </c>
      <c r="C3467" t="s">
        <v>2474</v>
      </c>
      <c r="D3467" t="s">
        <v>2475</v>
      </c>
      <c r="E3467">
        <v>1993</v>
      </c>
      <c r="F3467">
        <v>1993</v>
      </c>
      <c r="G3467" t="s">
        <v>15</v>
      </c>
      <c r="H3467" t="s">
        <v>16</v>
      </c>
      <c r="I3467">
        <v>0</v>
      </c>
      <c r="J3467" t="s">
        <v>17</v>
      </c>
      <c r="K3467">
        <v>0</v>
      </c>
      <c r="L3467">
        <v>0</v>
      </c>
      <c r="M3467">
        <v>21</v>
      </c>
      <c r="N3467">
        <v>20</v>
      </c>
      <c r="O3467">
        <v>20</v>
      </c>
      <c r="P3467">
        <v>12</v>
      </c>
      <c r="Q3467">
        <v>3</v>
      </c>
      <c r="R3467">
        <v>100</v>
      </c>
      <c r="S3467">
        <v>94</v>
      </c>
      <c r="T3467" t="s">
        <v>16</v>
      </c>
      <c r="U3467" t="s">
        <v>16</v>
      </c>
    </row>
    <row r="3468" spans="1:21" x14ac:dyDescent="0.45">
      <c r="A3468" t="s">
        <v>2476</v>
      </c>
      <c r="B3468" t="s">
        <v>2477</v>
      </c>
      <c r="C3468" t="s">
        <v>2478</v>
      </c>
      <c r="D3468" t="s">
        <v>2479</v>
      </c>
      <c r="E3468">
        <v>1989</v>
      </c>
      <c r="F3468">
        <v>1989</v>
      </c>
      <c r="G3468" t="s">
        <v>15</v>
      </c>
      <c r="H3468">
        <v>4</v>
      </c>
      <c r="I3468">
        <v>10</v>
      </c>
      <c r="J3468" t="s">
        <v>17</v>
      </c>
      <c r="K3468">
        <v>0</v>
      </c>
      <c r="L3468">
        <v>0</v>
      </c>
      <c r="M3468" t="s">
        <v>16</v>
      </c>
      <c r="N3468">
        <v>15</v>
      </c>
      <c r="O3468">
        <v>10</v>
      </c>
      <c r="P3468">
        <v>12</v>
      </c>
      <c r="Q3468">
        <v>2</v>
      </c>
      <c r="R3468">
        <v>50</v>
      </c>
      <c r="S3468">
        <v>95</v>
      </c>
      <c r="T3468" t="s">
        <v>16</v>
      </c>
      <c r="U3468" t="s">
        <v>16</v>
      </c>
    </row>
    <row r="3469" spans="1:21" x14ac:dyDescent="0.45">
      <c r="A3469" t="s">
        <v>2476</v>
      </c>
      <c r="B3469" t="s">
        <v>2477</v>
      </c>
      <c r="C3469" t="s">
        <v>2478</v>
      </c>
      <c r="D3469" t="s">
        <v>2479</v>
      </c>
      <c r="E3469">
        <v>1989</v>
      </c>
      <c r="F3469">
        <v>1989</v>
      </c>
      <c r="G3469" t="s">
        <v>15</v>
      </c>
      <c r="H3469">
        <v>4</v>
      </c>
      <c r="I3469">
        <v>10</v>
      </c>
      <c r="J3469" t="s">
        <v>17</v>
      </c>
      <c r="K3469">
        <v>0</v>
      </c>
      <c r="L3469">
        <v>0</v>
      </c>
      <c r="M3469" t="s">
        <v>16</v>
      </c>
      <c r="N3469">
        <v>25</v>
      </c>
      <c r="O3469">
        <v>20</v>
      </c>
      <c r="P3469">
        <v>12</v>
      </c>
      <c r="Q3469">
        <v>2</v>
      </c>
      <c r="R3469">
        <v>50</v>
      </c>
      <c r="S3469">
        <v>95</v>
      </c>
      <c r="T3469" t="s">
        <v>16</v>
      </c>
      <c r="U3469" t="s">
        <v>16</v>
      </c>
    </row>
    <row r="3470" spans="1:21" x14ac:dyDescent="0.45">
      <c r="A3470" t="s">
        <v>2476</v>
      </c>
      <c r="B3470" t="s">
        <v>2477</v>
      </c>
      <c r="C3470" t="s">
        <v>2478</v>
      </c>
      <c r="D3470" t="s">
        <v>2479</v>
      </c>
      <c r="E3470">
        <v>1989</v>
      </c>
      <c r="F3470">
        <v>1989</v>
      </c>
      <c r="G3470" t="s">
        <v>15</v>
      </c>
      <c r="H3470">
        <v>4</v>
      </c>
      <c r="I3470">
        <v>10</v>
      </c>
      <c r="J3470" t="s">
        <v>17</v>
      </c>
      <c r="K3470">
        <v>0</v>
      </c>
      <c r="L3470">
        <v>0</v>
      </c>
      <c r="M3470" t="s">
        <v>16</v>
      </c>
      <c r="N3470">
        <v>35</v>
      </c>
      <c r="O3470">
        <v>30</v>
      </c>
      <c r="P3470">
        <v>12</v>
      </c>
      <c r="Q3470">
        <v>2</v>
      </c>
      <c r="R3470">
        <v>50</v>
      </c>
      <c r="S3470">
        <v>95</v>
      </c>
      <c r="T3470" t="s">
        <v>16</v>
      </c>
      <c r="U3470" t="s">
        <v>16</v>
      </c>
    </row>
    <row r="3471" spans="1:21" x14ac:dyDescent="0.45">
      <c r="A3471" t="s">
        <v>2480</v>
      </c>
      <c r="B3471" t="s">
        <v>328</v>
      </c>
      <c r="C3471" t="s">
        <v>2481</v>
      </c>
      <c r="D3471" t="s">
        <v>2484</v>
      </c>
      <c r="E3471">
        <v>1983</v>
      </c>
      <c r="F3471">
        <v>1992</v>
      </c>
      <c r="G3471" t="s">
        <v>15</v>
      </c>
      <c r="H3471" t="s">
        <v>16</v>
      </c>
      <c r="I3471">
        <v>0</v>
      </c>
      <c r="J3471" t="s">
        <v>17</v>
      </c>
      <c r="K3471">
        <v>0</v>
      </c>
      <c r="L3471">
        <v>0</v>
      </c>
      <c r="M3471">
        <v>21</v>
      </c>
      <c r="N3471">
        <v>10</v>
      </c>
      <c r="O3471">
        <v>10</v>
      </c>
      <c r="P3471">
        <v>16</v>
      </c>
      <c r="Q3471">
        <v>4</v>
      </c>
      <c r="R3471">
        <v>50</v>
      </c>
      <c r="S3471">
        <v>0</v>
      </c>
      <c r="T3471" t="s">
        <v>16</v>
      </c>
      <c r="U3471" t="s">
        <v>16</v>
      </c>
    </row>
    <row r="3472" spans="1:21" x14ac:dyDescent="0.45">
      <c r="A3472" t="s">
        <v>2480</v>
      </c>
      <c r="B3472" t="s">
        <v>328</v>
      </c>
      <c r="C3472" t="s">
        <v>2481</v>
      </c>
      <c r="D3472" t="s">
        <v>2484</v>
      </c>
      <c r="E3472">
        <v>1983</v>
      </c>
      <c r="F3472">
        <v>1992</v>
      </c>
      <c r="G3472" t="s">
        <v>15</v>
      </c>
      <c r="H3472" t="s">
        <v>16</v>
      </c>
      <c r="I3472">
        <v>0</v>
      </c>
      <c r="J3472" t="s">
        <v>17</v>
      </c>
      <c r="K3472">
        <v>0</v>
      </c>
      <c r="L3472">
        <v>0</v>
      </c>
      <c r="M3472">
        <v>21</v>
      </c>
      <c r="N3472">
        <v>11</v>
      </c>
      <c r="O3472">
        <v>11</v>
      </c>
      <c r="P3472">
        <v>16</v>
      </c>
      <c r="Q3472">
        <v>4</v>
      </c>
      <c r="R3472">
        <v>50</v>
      </c>
      <c r="S3472">
        <v>24</v>
      </c>
      <c r="T3472" t="s">
        <v>16</v>
      </c>
      <c r="U3472" t="s">
        <v>16</v>
      </c>
    </row>
    <row r="3473" spans="1:21" x14ac:dyDescent="0.45">
      <c r="A3473" t="s">
        <v>2480</v>
      </c>
      <c r="B3473" t="s">
        <v>328</v>
      </c>
      <c r="C3473" t="s">
        <v>2481</v>
      </c>
      <c r="D3473" t="s">
        <v>2484</v>
      </c>
      <c r="E3473">
        <v>1983</v>
      </c>
      <c r="F3473">
        <v>1992</v>
      </c>
      <c r="G3473" t="s">
        <v>15</v>
      </c>
      <c r="H3473" t="s">
        <v>16</v>
      </c>
      <c r="I3473">
        <v>0</v>
      </c>
      <c r="J3473" t="s">
        <v>17</v>
      </c>
      <c r="K3473">
        <v>0</v>
      </c>
      <c r="L3473">
        <v>0</v>
      </c>
      <c r="M3473">
        <v>21</v>
      </c>
      <c r="N3473">
        <v>12.5</v>
      </c>
      <c r="O3473">
        <v>12.5</v>
      </c>
      <c r="P3473">
        <v>16</v>
      </c>
      <c r="Q3473">
        <v>4</v>
      </c>
      <c r="R3473">
        <v>50</v>
      </c>
      <c r="S3473">
        <v>34</v>
      </c>
      <c r="T3473" t="s">
        <v>16</v>
      </c>
      <c r="U3473" t="s">
        <v>16</v>
      </c>
    </row>
    <row r="3474" spans="1:21" x14ac:dyDescent="0.45">
      <c r="A3474" t="s">
        <v>2480</v>
      </c>
      <c r="B3474" t="s">
        <v>328</v>
      </c>
      <c r="C3474" t="s">
        <v>2481</v>
      </c>
      <c r="D3474" t="s">
        <v>2484</v>
      </c>
      <c r="E3474">
        <v>1983</v>
      </c>
      <c r="F3474">
        <v>1992</v>
      </c>
      <c r="G3474" t="s">
        <v>15</v>
      </c>
      <c r="H3474" t="s">
        <v>16</v>
      </c>
      <c r="I3474">
        <v>0</v>
      </c>
      <c r="J3474" t="s">
        <v>17</v>
      </c>
      <c r="K3474">
        <v>0</v>
      </c>
      <c r="L3474">
        <v>0</v>
      </c>
      <c r="M3474">
        <v>21</v>
      </c>
      <c r="N3474">
        <v>15</v>
      </c>
      <c r="O3474">
        <v>15</v>
      </c>
      <c r="P3474">
        <v>16</v>
      </c>
      <c r="Q3474">
        <v>4</v>
      </c>
      <c r="R3474">
        <v>50</v>
      </c>
      <c r="S3474">
        <v>82</v>
      </c>
      <c r="T3474" t="s">
        <v>16</v>
      </c>
      <c r="U3474" t="s">
        <v>16</v>
      </c>
    </row>
    <row r="3475" spans="1:21" x14ac:dyDescent="0.45">
      <c r="A3475" t="s">
        <v>2480</v>
      </c>
      <c r="B3475" t="s">
        <v>328</v>
      </c>
      <c r="C3475" t="s">
        <v>2481</v>
      </c>
      <c r="D3475" t="s">
        <v>2484</v>
      </c>
      <c r="E3475">
        <v>1983</v>
      </c>
      <c r="F3475">
        <v>1992</v>
      </c>
      <c r="G3475" t="s">
        <v>15</v>
      </c>
      <c r="H3475" t="s">
        <v>16</v>
      </c>
      <c r="I3475">
        <v>0</v>
      </c>
      <c r="J3475" t="s">
        <v>17</v>
      </c>
      <c r="K3475">
        <v>0</v>
      </c>
      <c r="L3475">
        <v>0</v>
      </c>
      <c r="M3475">
        <v>21</v>
      </c>
      <c r="N3475">
        <v>17.5</v>
      </c>
      <c r="O3475">
        <v>17.5</v>
      </c>
      <c r="P3475">
        <v>16</v>
      </c>
      <c r="Q3475">
        <v>4</v>
      </c>
      <c r="R3475">
        <v>50</v>
      </c>
      <c r="S3475">
        <v>96</v>
      </c>
      <c r="T3475" t="s">
        <v>16</v>
      </c>
      <c r="U3475" t="s">
        <v>16</v>
      </c>
    </row>
    <row r="3476" spans="1:21" x14ac:dyDescent="0.45">
      <c r="A3476" t="s">
        <v>2480</v>
      </c>
      <c r="B3476" t="s">
        <v>328</v>
      </c>
      <c r="C3476" t="s">
        <v>2481</v>
      </c>
      <c r="D3476" t="s">
        <v>2484</v>
      </c>
      <c r="E3476">
        <v>1983</v>
      </c>
      <c r="F3476">
        <v>1992</v>
      </c>
      <c r="G3476" t="s">
        <v>15</v>
      </c>
      <c r="H3476" t="s">
        <v>16</v>
      </c>
      <c r="I3476">
        <v>0</v>
      </c>
      <c r="J3476" t="s">
        <v>17</v>
      </c>
      <c r="K3476">
        <v>0</v>
      </c>
      <c r="L3476">
        <v>0</v>
      </c>
      <c r="M3476">
        <v>21</v>
      </c>
      <c r="N3476">
        <v>20</v>
      </c>
      <c r="O3476">
        <v>20</v>
      </c>
      <c r="P3476">
        <v>16</v>
      </c>
      <c r="Q3476">
        <v>4</v>
      </c>
      <c r="R3476">
        <v>50</v>
      </c>
      <c r="S3476">
        <v>99</v>
      </c>
      <c r="T3476" t="s">
        <v>16</v>
      </c>
      <c r="U3476" t="s">
        <v>16</v>
      </c>
    </row>
    <row r="3477" spans="1:21" x14ac:dyDescent="0.45">
      <c r="A3477" t="s">
        <v>2480</v>
      </c>
      <c r="B3477" t="s">
        <v>328</v>
      </c>
      <c r="C3477" t="s">
        <v>2481</v>
      </c>
      <c r="D3477" t="s">
        <v>2484</v>
      </c>
      <c r="E3477">
        <v>1983</v>
      </c>
      <c r="F3477">
        <v>1992</v>
      </c>
      <c r="G3477" t="s">
        <v>15</v>
      </c>
      <c r="H3477" t="s">
        <v>16</v>
      </c>
      <c r="I3477">
        <v>0</v>
      </c>
      <c r="J3477" t="s">
        <v>17</v>
      </c>
      <c r="K3477">
        <v>0</v>
      </c>
      <c r="L3477">
        <v>0</v>
      </c>
      <c r="M3477">
        <v>21</v>
      </c>
      <c r="N3477">
        <v>22.5</v>
      </c>
      <c r="O3477">
        <v>22.5</v>
      </c>
      <c r="P3477">
        <v>16</v>
      </c>
      <c r="Q3477">
        <v>4</v>
      </c>
      <c r="R3477">
        <v>50</v>
      </c>
      <c r="S3477">
        <v>98</v>
      </c>
      <c r="T3477" t="s">
        <v>16</v>
      </c>
      <c r="U3477" t="s">
        <v>16</v>
      </c>
    </row>
    <row r="3478" spans="1:21" x14ac:dyDescent="0.45">
      <c r="A3478" t="s">
        <v>2480</v>
      </c>
      <c r="B3478" t="s">
        <v>328</v>
      </c>
      <c r="C3478" t="s">
        <v>2481</v>
      </c>
      <c r="D3478" t="s">
        <v>2484</v>
      </c>
      <c r="E3478">
        <v>1983</v>
      </c>
      <c r="F3478">
        <v>1992</v>
      </c>
      <c r="G3478" t="s">
        <v>15</v>
      </c>
      <c r="H3478" t="s">
        <v>16</v>
      </c>
      <c r="I3478">
        <v>0</v>
      </c>
      <c r="J3478" t="s">
        <v>17</v>
      </c>
      <c r="K3478">
        <v>0</v>
      </c>
      <c r="L3478">
        <v>0</v>
      </c>
      <c r="M3478">
        <v>21</v>
      </c>
      <c r="N3478">
        <v>25</v>
      </c>
      <c r="O3478">
        <v>25</v>
      </c>
      <c r="P3478">
        <v>16</v>
      </c>
      <c r="Q3478">
        <v>4</v>
      </c>
      <c r="R3478">
        <v>50</v>
      </c>
      <c r="S3478">
        <v>96</v>
      </c>
      <c r="T3478" t="s">
        <v>16</v>
      </c>
      <c r="U3478" t="s">
        <v>16</v>
      </c>
    </row>
    <row r="3479" spans="1:21" x14ac:dyDescent="0.45">
      <c r="A3479" t="s">
        <v>2480</v>
      </c>
      <c r="B3479" t="s">
        <v>328</v>
      </c>
      <c r="C3479" t="s">
        <v>2481</v>
      </c>
      <c r="D3479" t="s">
        <v>2484</v>
      </c>
      <c r="E3479">
        <v>1983</v>
      </c>
      <c r="F3479">
        <v>1992</v>
      </c>
      <c r="G3479" t="s">
        <v>15</v>
      </c>
      <c r="H3479">
        <v>3.5</v>
      </c>
      <c r="I3479">
        <v>14</v>
      </c>
      <c r="J3479" t="s">
        <v>17</v>
      </c>
      <c r="K3479">
        <v>0</v>
      </c>
      <c r="L3479">
        <v>0</v>
      </c>
      <c r="M3479">
        <v>21</v>
      </c>
      <c r="N3479">
        <v>10</v>
      </c>
      <c r="O3479">
        <v>10</v>
      </c>
      <c r="P3479">
        <v>16</v>
      </c>
      <c r="Q3479">
        <v>4</v>
      </c>
      <c r="R3479">
        <v>50</v>
      </c>
      <c r="S3479">
        <v>26</v>
      </c>
      <c r="T3479" t="s">
        <v>16</v>
      </c>
      <c r="U3479" t="s">
        <v>16</v>
      </c>
    </row>
    <row r="3480" spans="1:21" x14ac:dyDescent="0.45">
      <c r="A3480" t="s">
        <v>2480</v>
      </c>
      <c r="B3480" t="s">
        <v>328</v>
      </c>
      <c r="C3480" t="s">
        <v>2481</v>
      </c>
      <c r="D3480" t="s">
        <v>2484</v>
      </c>
      <c r="E3480">
        <v>1983</v>
      </c>
      <c r="F3480">
        <v>1992</v>
      </c>
      <c r="G3480" t="s">
        <v>15</v>
      </c>
      <c r="H3480">
        <v>3.5</v>
      </c>
      <c r="I3480">
        <v>14</v>
      </c>
      <c r="J3480" t="s">
        <v>17</v>
      </c>
      <c r="K3480">
        <v>0</v>
      </c>
      <c r="L3480">
        <v>0</v>
      </c>
      <c r="M3480">
        <v>21</v>
      </c>
      <c r="N3480">
        <v>12.5</v>
      </c>
      <c r="O3480">
        <v>12.5</v>
      </c>
      <c r="P3480">
        <v>16</v>
      </c>
      <c r="Q3480">
        <v>4</v>
      </c>
      <c r="R3480">
        <v>50</v>
      </c>
      <c r="S3480">
        <v>79</v>
      </c>
      <c r="T3480" t="s">
        <v>16</v>
      </c>
      <c r="U3480" t="s">
        <v>16</v>
      </c>
    </row>
    <row r="3481" spans="1:21" x14ac:dyDescent="0.45">
      <c r="A3481" t="s">
        <v>2480</v>
      </c>
      <c r="B3481" t="s">
        <v>328</v>
      </c>
      <c r="C3481" t="s">
        <v>2481</v>
      </c>
      <c r="D3481" t="s">
        <v>2484</v>
      </c>
      <c r="E3481">
        <v>1983</v>
      </c>
      <c r="F3481">
        <v>1992</v>
      </c>
      <c r="G3481" t="s">
        <v>15</v>
      </c>
      <c r="H3481">
        <v>3.5</v>
      </c>
      <c r="I3481">
        <v>14</v>
      </c>
      <c r="J3481" t="s">
        <v>17</v>
      </c>
      <c r="K3481">
        <v>0</v>
      </c>
      <c r="L3481">
        <v>0</v>
      </c>
      <c r="M3481">
        <v>21</v>
      </c>
      <c r="N3481">
        <v>15</v>
      </c>
      <c r="O3481">
        <v>15</v>
      </c>
      <c r="P3481">
        <v>16</v>
      </c>
      <c r="Q3481">
        <v>4</v>
      </c>
      <c r="R3481">
        <v>50</v>
      </c>
      <c r="S3481">
        <v>91</v>
      </c>
      <c r="T3481" t="s">
        <v>16</v>
      </c>
      <c r="U3481" t="s">
        <v>16</v>
      </c>
    </row>
    <row r="3482" spans="1:21" x14ac:dyDescent="0.45">
      <c r="A3482" t="s">
        <v>2480</v>
      </c>
      <c r="B3482" t="s">
        <v>328</v>
      </c>
      <c r="C3482" t="s">
        <v>2481</v>
      </c>
      <c r="D3482" t="s">
        <v>2484</v>
      </c>
      <c r="E3482">
        <v>1983</v>
      </c>
      <c r="F3482">
        <v>1992</v>
      </c>
      <c r="G3482" t="s">
        <v>15</v>
      </c>
      <c r="H3482">
        <v>3.5</v>
      </c>
      <c r="I3482">
        <v>14</v>
      </c>
      <c r="J3482" t="s">
        <v>17</v>
      </c>
      <c r="K3482">
        <v>0</v>
      </c>
      <c r="L3482">
        <v>0</v>
      </c>
      <c r="M3482">
        <v>21</v>
      </c>
      <c r="N3482">
        <v>20</v>
      </c>
      <c r="O3482">
        <v>20</v>
      </c>
      <c r="P3482">
        <v>16</v>
      </c>
      <c r="Q3482">
        <v>4</v>
      </c>
      <c r="R3482">
        <v>50</v>
      </c>
      <c r="S3482">
        <v>96</v>
      </c>
      <c r="T3482" t="s">
        <v>16</v>
      </c>
      <c r="U3482" t="s">
        <v>16</v>
      </c>
    </row>
    <row r="3483" spans="1:21" x14ac:dyDescent="0.45">
      <c r="A3483" t="s">
        <v>2480</v>
      </c>
      <c r="B3483" t="s">
        <v>328</v>
      </c>
      <c r="C3483" t="s">
        <v>2481</v>
      </c>
      <c r="D3483" t="s">
        <v>2484</v>
      </c>
      <c r="E3483">
        <v>1983</v>
      </c>
      <c r="F3483">
        <v>1992</v>
      </c>
      <c r="G3483" t="s">
        <v>15</v>
      </c>
      <c r="H3483">
        <v>3.5</v>
      </c>
      <c r="I3483">
        <v>14</v>
      </c>
      <c r="J3483" t="s">
        <v>17</v>
      </c>
      <c r="K3483">
        <v>0</v>
      </c>
      <c r="L3483">
        <v>0</v>
      </c>
      <c r="M3483">
        <v>21</v>
      </c>
      <c r="N3483">
        <v>25</v>
      </c>
      <c r="O3483">
        <v>25</v>
      </c>
      <c r="P3483">
        <v>16</v>
      </c>
      <c r="Q3483">
        <v>4</v>
      </c>
      <c r="R3483">
        <v>50</v>
      </c>
      <c r="S3483">
        <v>98</v>
      </c>
      <c r="T3483" t="s">
        <v>16</v>
      </c>
      <c r="U3483" t="s">
        <v>16</v>
      </c>
    </row>
    <row r="3484" spans="1:21" x14ac:dyDescent="0.45">
      <c r="A3484" t="s">
        <v>2480</v>
      </c>
      <c r="B3484" t="s">
        <v>328</v>
      </c>
      <c r="C3484" t="s">
        <v>2482</v>
      </c>
      <c r="D3484" t="s">
        <v>2485</v>
      </c>
      <c r="E3484">
        <v>1989</v>
      </c>
      <c r="F3484">
        <v>1992</v>
      </c>
      <c r="G3484" t="s">
        <v>15</v>
      </c>
      <c r="H3484" t="s">
        <v>16</v>
      </c>
      <c r="I3484">
        <v>0</v>
      </c>
      <c r="J3484" t="s">
        <v>17</v>
      </c>
      <c r="K3484">
        <v>0</v>
      </c>
      <c r="L3484">
        <v>0</v>
      </c>
      <c r="M3484">
        <v>21</v>
      </c>
      <c r="N3484">
        <v>10</v>
      </c>
      <c r="O3484">
        <v>10</v>
      </c>
      <c r="P3484">
        <v>16</v>
      </c>
      <c r="Q3484">
        <v>4</v>
      </c>
      <c r="R3484">
        <v>50</v>
      </c>
      <c r="S3484">
        <v>0</v>
      </c>
      <c r="T3484" t="s">
        <v>16</v>
      </c>
      <c r="U3484" t="s">
        <v>16</v>
      </c>
    </row>
    <row r="3485" spans="1:21" x14ac:dyDescent="0.45">
      <c r="A3485" t="s">
        <v>2480</v>
      </c>
      <c r="B3485" t="s">
        <v>328</v>
      </c>
      <c r="C3485" t="s">
        <v>2482</v>
      </c>
      <c r="D3485" t="s">
        <v>2485</v>
      </c>
      <c r="E3485">
        <v>1989</v>
      </c>
      <c r="F3485">
        <v>1992</v>
      </c>
      <c r="G3485" t="s">
        <v>15</v>
      </c>
      <c r="H3485" t="s">
        <v>16</v>
      </c>
      <c r="I3485">
        <v>0</v>
      </c>
      <c r="J3485" t="s">
        <v>17</v>
      </c>
      <c r="K3485">
        <v>0</v>
      </c>
      <c r="L3485">
        <v>0</v>
      </c>
      <c r="M3485">
        <v>21</v>
      </c>
      <c r="N3485">
        <v>11</v>
      </c>
      <c r="O3485">
        <v>11</v>
      </c>
      <c r="P3485">
        <v>16</v>
      </c>
      <c r="Q3485">
        <v>4</v>
      </c>
      <c r="R3485">
        <v>50</v>
      </c>
      <c r="S3485">
        <v>10</v>
      </c>
      <c r="T3485" t="s">
        <v>16</v>
      </c>
      <c r="U3485" t="s">
        <v>16</v>
      </c>
    </row>
    <row r="3486" spans="1:21" x14ac:dyDescent="0.45">
      <c r="A3486" t="s">
        <v>2480</v>
      </c>
      <c r="B3486" t="s">
        <v>328</v>
      </c>
      <c r="C3486" t="s">
        <v>2482</v>
      </c>
      <c r="D3486" t="s">
        <v>2485</v>
      </c>
      <c r="E3486">
        <v>1989</v>
      </c>
      <c r="F3486">
        <v>1992</v>
      </c>
      <c r="G3486" t="s">
        <v>15</v>
      </c>
      <c r="H3486" t="s">
        <v>16</v>
      </c>
      <c r="I3486">
        <v>0</v>
      </c>
      <c r="J3486" t="s">
        <v>17</v>
      </c>
      <c r="K3486">
        <v>0</v>
      </c>
      <c r="L3486">
        <v>0</v>
      </c>
      <c r="M3486">
        <v>21</v>
      </c>
      <c r="N3486">
        <v>12.5</v>
      </c>
      <c r="O3486">
        <v>12.5</v>
      </c>
      <c r="P3486">
        <v>16</v>
      </c>
      <c r="Q3486">
        <v>4</v>
      </c>
      <c r="R3486">
        <v>50</v>
      </c>
      <c r="S3486">
        <v>23</v>
      </c>
      <c r="T3486" t="s">
        <v>16</v>
      </c>
      <c r="U3486" t="s">
        <v>16</v>
      </c>
    </row>
    <row r="3487" spans="1:21" x14ac:dyDescent="0.45">
      <c r="A3487" t="s">
        <v>2480</v>
      </c>
      <c r="B3487" t="s">
        <v>328</v>
      </c>
      <c r="C3487" t="s">
        <v>2482</v>
      </c>
      <c r="D3487" t="s">
        <v>2485</v>
      </c>
      <c r="E3487">
        <v>1989</v>
      </c>
      <c r="F3487">
        <v>1992</v>
      </c>
      <c r="G3487" t="s">
        <v>15</v>
      </c>
      <c r="H3487" t="s">
        <v>16</v>
      </c>
      <c r="I3487">
        <v>0</v>
      </c>
      <c r="J3487" t="s">
        <v>17</v>
      </c>
      <c r="K3487">
        <v>0</v>
      </c>
      <c r="L3487">
        <v>0</v>
      </c>
      <c r="M3487">
        <v>21</v>
      </c>
      <c r="N3487">
        <v>15</v>
      </c>
      <c r="O3487">
        <v>15</v>
      </c>
      <c r="P3487">
        <v>16</v>
      </c>
      <c r="Q3487">
        <v>4</v>
      </c>
      <c r="R3487">
        <v>50</v>
      </c>
      <c r="S3487">
        <v>85</v>
      </c>
      <c r="T3487" t="s">
        <v>16</v>
      </c>
      <c r="U3487" t="s">
        <v>16</v>
      </c>
    </row>
    <row r="3488" spans="1:21" x14ac:dyDescent="0.45">
      <c r="A3488" t="s">
        <v>2480</v>
      </c>
      <c r="B3488" t="s">
        <v>328</v>
      </c>
      <c r="C3488" t="s">
        <v>2482</v>
      </c>
      <c r="D3488" t="s">
        <v>2485</v>
      </c>
      <c r="E3488">
        <v>1989</v>
      </c>
      <c r="F3488">
        <v>1992</v>
      </c>
      <c r="G3488" t="s">
        <v>15</v>
      </c>
      <c r="H3488" t="s">
        <v>16</v>
      </c>
      <c r="I3488">
        <v>0</v>
      </c>
      <c r="J3488" t="s">
        <v>17</v>
      </c>
      <c r="K3488">
        <v>0</v>
      </c>
      <c r="L3488">
        <v>0</v>
      </c>
      <c r="M3488">
        <v>21</v>
      </c>
      <c r="N3488">
        <v>17.5</v>
      </c>
      <c r="O3488">
        <v>17.5</v>
      </c>
      <c r="P3488">
        <v>16</v>
      </c>
      <c r="Q3488">
        <v>4</v>
      </c>
      <c r="R3488">
        <v>50</v>
      </c>
      <c r="S3488">
        <v>86</v>
      </c>
      <c r="T3488" t="s">
        <v>16</v>
      </c>
      <c r="U3488" t="s">
        <v>16</v>
      </c>
    </row>
    <row r="3489" spans="1:21" x14ac:dyDescent="0.45">
      <c r="A3489" t="s">
        <v>2480</v>
      </c>
      <c r="B3489" t="s">
        <v>328</v>
      </c>
      <c r="C3489" t="s">
        <v>2482</v>
      </c>
      <c r="D3489" t="s">
        <v>2485</v>
      </c>
      <c r="E3489">
        <v>1989</v>
      </c>
      <c r="F3489">
        <v>1992</v>
      </c>
      <c r="G3489" t="s">
        <v>15</v>
      </c>
      <c r="H3489" t="s">
        <v>16</v>
      </c>
      <c r="I3489">
        <v>0</v>
      </c>
      <c r="J3489" t="s">
        <v>17</v>
      </c>
      <c r="K3489">
        <v>0</v>
      </c>
      <c r="L3489">
        <v>0</v>
      </c>
      <c r="M3489">
        <v>21</v>
      </c>
      <c r="N3489">
        <v>20</v>
      </c>
      <c r="O3489">
        <v>20</v>
      </c>
      <c r="P3489">
        <v>16</v>
      </c>
      <c r="Q3489">
        <v>4</v>
      </c>
      <c r="R3489">
        <v>50</v>
      </c>
      <c r="S3489">
        <v>83</v>
      </c>
      <c r="T3489" t="s">
        <v>16</v>
      </c>
      <c r="U3489" t="s">
        <v>16</v>
      </c>
    </row>
    <row r="3490" spans="1:21" x14ac:dyDescent="0.45">
      <c r="A3490" t="s">
        <v>2480</v>
      </c>
      <c r="B3490" t="s">
        <v>328</v>
      </c>
      <c r="C3490" t="s">
        <v>2482</v>
      </c>
      <c r="D3490" t="s">
        <v>2485</v>
      </c>
      <c r="E3490">
        <v>1989</v>
      </c>
      <c r="F3490">
        <v>1992</v>
      </c>
      <c r="G3490" t="s">
        <v>15</v>
      </c>
      <c r="H3490" t="s">
        <v>16</v>
      </c>
      <c r="I3490">
        <v>0</v>
      </c>
      <c r="J3490" t="s">
        <v>17</v>
      </c>
      <c r="K3490">
        <v>0</v>
      </c>
      <c r="L3490">
        <v>0</v>
      </c>
      <c r="M3490">
        <v>21</v>
      </c>
      <c r="N3490">
        <v>22.5</v>
      </c>
      <c r="O3490">
        <v>22.5</v>
      </c>
      <c r="P3490">
        <v>16</v>
      </c>
      <c r="Q3490">
        <v>4</v>
      </c>
      <c r="R3490">
        <v>50</v>
      </c>
      <c r="S3490">
        <v>88</v>
      </c>
      <c r="T3490" t="s">
        <v>16</v>
      </c>
      <c r="U3490" t="s">
        <v>16</v>
      </c>
    </row>
    <row r="3491" spans="1:21" x14ac:dyDescent="0.45">
      <c r="A3491" t="s">
        <v>2480</v>
      </c>
      <c r="B3491" t="s">
        <v>328</v>
      </c>
      <c r="C3491" t="s">
        <v>2482</v>
      </c>
      <c r="D3491" t="s">
        <v>2485</v>
      </c>
      <c r="E3491">
        <v>1989</v>
      </c>
      <c r="F3491">
        <v>1992</v>
      </c>
      <c r="G3491" t="s">
        <v>15</v>
      </c>
      <c r="H3491" t="s">
        <v>16</v>
      </c>
      <c r="I3491">
        <v>0</v>
      </c>
      <c r="J3491" t="s">
        <v>17</v>
      </c>
      <c r="K3491">
        <v>0</v>
      </c>
      <c r="L3491">
        <v>0</v>
      </c>
      <c r="M3491">
        <v>21</v>
      </c>
      <c r="N3491">
        <v>25</v>
      </c>
      <c r="O3491">
        <v>25</v>
      </c>
      <c r="P3491">
        <v>16</v>
      </c>
      <c r="Q3491">
        <v>4</v>
      </c>
      <c r="R3491">
        <v>50</v>
      </c>
      <c r="S3491">
        <v>87</v>
      </c>
      <c r="T3491" t="s">
        <v>16</v>
      </c>
      <c r="U3491" t="s">
        <v>16</v>
      </c>
    </row>
    <row r="3492" spans="1:21" x14ac:dyDescent="0.45">
      <c r="A3492" t="s">
        <v>2480</v>
      </c>
      <c r="B3492" t="s">
        <v>328</v>
      </c>
      <c r="C3492" t="s">
        <v>2482</v>
      </c>
      <c r="D3492" t="s">
        <v>2485</v>
      </c>
      <c r="E3492">
        <v>1989</v>
      </c>
      <c r="F3492">
        <v>1992</v>
      </c>
      <c r="G3492" t="s">
        <v>15</v>
      </c>
      <c r="H3492">
        <v>3.5</v>
      </c>
      <c r="I3492">
        <v>14</v>
      </c>
      <c r="J3492" t="s">
        <v>17</v>
      </c>
      <c r="K3492">
        <v>0</v>
      </c>
      <c r="L3492">
        <v>0</v>
      </c>
      <c r="M3492">
        <v>21</v>
      </c>
      <c r="N3492">
        <v>10</v>
      </c>
      <c r="O3492">
        <v>10</v>
      </c>
      <c r="P3492">
        <v>16</v>
      </c>
      <c r="Q3492">
        <v>4</v>
      </c>
      <c r="R3492">
        <v>50</v>
      </c>
      <c r="S3492">
        <v>55</v>
      </c>
      <c r="T3492" t="s">
        <v>16</v>
      </c>
      <c r="U3492" t="s">
        <v>16</v>
      </c>
    </row>
    <row r="3493" spans="1:21" x14ac:dyDescent="0.45">
      <c r="A3493" t="s">
        <v>2480</v>
      </c>
      <c r="B3493" t="s">
        <v>328</v>
      </c>
      <c r="C3493" t="s">
        <v>2482</v>
      </c>
      <c r="D3493" t="s">
        <v>2485</v>
      </c>
      <c r="E3493">
        <v>1989</v>
      </c>
      <c r="F3493">
        <v>1992</v>
      </c>
      <c r="G3493" t="s">
        <v>15</v>
      </c>
      <c r="H3493">
        <v>3.5</v>
      </c>
      <c r="I3493">
        <v>14</v>
      </c>
      <c r="J3493" t="s">
        <v>17</v>
      </c>
      <c r="K3493">
        <v>0</v>
      </c>
      <c r="L3493">
        <v>0</v>
      </c>
      <c r="M3493">
        <v>21</v>
      </c>
      <c r="N3493">
        <v>12.5</v>
      </c>
      <c r="O3493">
        <v>12.5</v>
      </c>
      <c r="P3493">
        <v>16</v>
      </c>
      <c r="Q3493">
        <v>4</v>
      </c>
      <c r="R3493">
        <v>50</v>
      </c>
      <c r="S3493">
        <v>78</v>
      </c>
      <c r="T3493" t="s">
        <v>16</v>
      </c>
      <c r="U3493" t="s">
        <v>16</v>
      </c>
    </row>
    <row r="3494" spans="1:21" x14ac:dyDescent="0.45">
      <c r="A3494" t="s">
        <v>2480</v>
      </c>
      <c r="B3494" t="s">
        <v>328</v>
      </c>
      <c r="C3494" t="s">
        <v>2482</v>
      </c>
      <c r="D3494" t="s">
        <v>2485</v>
      </c>
      <c r="E3494">
        <v>1989</v>
      </c>
      <c r="F3494">
        <v>1992</v>
      </c>
      <c r="G3494" t="s">
        <v>15</v>
      </c>
      <c r="H3494">
        <v>3.5</v>
      </c>
      <c r="I3494">
        <v>14</v>
      </c>
      <c r="J3494" t="s">
        <v>17</v>
      </c>
      <c r="K3494">
        <v>0</v>
      </c>
      <c r="L3494">
        <v>0</v>
      </c>
      <c r="M3494">
        <v>21</v>
      </c>
      <c r="N3494">
        <v>15</v>
      </c>
      <c r="O3494">
        <v>15</v>
      </c>
      <c r="P3494">
        <v>16</v>
      </c>
      <c r="Q3494">
        <v>4</v>
      </c>
      <c r="R3494">
        <v>50</v>
      </c>
      <c r="S3494">
        <v>81</v>
      </c>
      <c r="T3494" t="s">
        <v>16</v>
      </c>
      <c r="U3494" t="s">
        <v>16</v>
      </c>
    </row>
    <row r="3495" spans="1:21" x14ac:dyDescent="0.45">
      <c r="A3495" t="s">
        <v>2480</v>
      </c>
      <c r="B3495" t="s">
        <v>328</v>
      </c>
      <c r="C3495" t="s">
        <v>2482</v>
      </c>
      <c r="D3495" t="s">
        <v>2485</v>
      </c>
      <c r="E3495">
        <v>1989</v>
      </c>
      <c r="F3495">
        <v>1992</v>
      </c>
      <c r="G3495" t="s">
        <v>15</v>
      </c>
      <c r="H3495">
        <v>3.5</v>
      </c>
      <c r="I3495">
        <v>14</v>
      </c>
      <c r="J3495" t="s">
        <v>17</v>
      </c>
      <c r="K3495">
        <v>0</v>
      </c>
      <c r="L3495">
        <v>0</v>
      </c>
      <c r="M3495">
        <v>21</v>
      </c>
      <c r="N3495">
        <v>20</v>
      </c>
      <c r="O3495">
        <v>20</v>
      </c>
      <c r="P3495">
        <v>16</v>
      </c>
      <c r="Q3495">
        <v>4</v>
      </c>
      <c r="R3495">
        <v>50</v>
      </c>
      <c r="S3495">
        <v>85</v>
      </c>
      <c r="T3495" t="s">
        <v>16</v>
      </c>
      <c r="U3495" t="s">
        <v>16</v>
      </c>
    </row>
    <row r="3496" spans="1:21" x14ac:dyDescent="0.45">
      <c r="A3496" t="s">
        <v>2480</v>
      </c>
      <c r="B3496" t="s">
        <v>328</v>
      </c>
      <c r="C3496" t="s">
        <v>2482</v>
      </c>
      <c r="D3496" t="s">
        <v>2485</v>
      </c>
      <c r="E3496">
        <v>1989</v>
      </c>
      <c r="F3496">
        <v>1992</v>
      </c>
      <c r="G3496" t="s">
        <v>15</v>
      </c>
      <c r="H3496">
        <v>3.5</v>
      </c>
      <c r="I3496">
        <v>14</v>
      </c>
      <c r="J3496" t="s">
        <v>17</v>
      </c>
      <c r="K3496">
        <v>0</v>
      </c>
      <c r="L3496">
        <v>0</v>
      </c>
      <c r="M3496">
        <v>21</v>
      </c>
      <c r="N3496">
        <v>25</v>
      </c>
      <c r="O3496">
        <v>25</v>
      </c>
      <c r="P3496">
        <v>16</v>
      </c>
      <c r="Q3496">
        <v>4</v>
      </c>
      <c r="R3496">
        <v>50</v>
      </c>
      <c r="S3496">
        <v>87</v>
      </c>
      <c r="T3496" t="s">
        <v>16</v>
      </c>
      <c r="U3496" t="s">
        <v>16</v>
      </c>
    </row>
    <row r="3497" spans="1:21" x14ac:dyDescent="0.45">
      <c r="A3497" t="s">
        <v>2480</v>
      </c>
      <c r="B3497" t="s">
        <v>328</v>
      </c>
      <c r="C3497" t="s">
        <v>2483</v>
      </c>
      <c r="D3497" t="s">
        <v>2486</v>
      </c>
      <c r="E3497">
        <v>1990</v>
      </c>
      <c r="F3497">
        <v>1992</v>
      </c>
      <c r="G3497" t="s">
        <v>15</v>
      </c>
      <c r="H3497" t="s">
        <v>16</v>
      </c>
      <c r="I3497">
        <v>0</v>
      </c>
      <c r="J3497" t="s">
        <v>17</v>
      </c>
      <c r="K3497">
        <v>0</v>
      </c>
      <c r="L3497">
        <v>0</v>
      </c>
      <c r="M3497">
        <v>21</v>
      </c>
      <c r="N3497">
        <v>10</v>
      </c>
      <c r="O3497">
        <v>10</v>
      </c>
      <c r="P3497">
        <v>16</v>
      </c>
      <c r="Q3497">
        <v>4</v>
      </c>
      <c r="R3497">
        <v>50</v>
      </c>
      <c r="S3497">
        <v>0</v>
      </c>
      <c r="T3497" t="s">
        <v>16</v>
      </c>
      <c r="U3497" t="s">
        <v>16</v>
      </c>
    </row>
    <row r="3498" spans="1:21" x14ac:dyDescent="0.45">
      <c r="A3498" t="s">
        <v>2480</v>
      </c>
      <c r="B3498" t="s">
        <v>328</v>
      </c>
      <c r="C3498" t="s">
        <v>2483</v>
      </c>
      <c r="D3498" t="s">
        <v>2486</v>
      </c>
      <c r="E3498">
        <v>1990</v>
      </c>
      <c r="F3498">
        <v>1992</v>
      </c>
      <c r="G3498" t="s">
        <v>15</v>
      </c>
      <c r="H3498" t="s">
        <v>16</v>
      </c>
      <c r="I3498">
        <v>0</v>
      </c>
      <c r="J3498" t="s">
        <v>17</v>
      </c>
      <c r="K3498">
        <v>0</v>
      </c>
      <c r="L3498">
        <v>0</v>
      </c>
      <c r="M3498">
        <v>21</v>
      </c>
      <c r="N3498">
        <v>11</v>
      </c>
      <c r="O3498">
        <v>11</v>
      </c>
      <c r="P3498">
        <v>16</v>
      </c>
      <c r="Q3498">
        <v>4</v>
      </c>
      <c r="R3498">
        <v>50</v>
      </c>
      <c r="S3498">
        <v>15</v>
      </c>
      <c r="T3498" t="s">
        <v>16</v>
      </c>
      <c r="U3498" t="s">
        <v>16</v>
      </c>
    </row>
    <row r="3499" spans="1:21" x14ac:dyDescent="0.45">
      <c r="A3499" t="s">
        <v>2480</v>
      </c>
      <c r="B3499" t="s">
        <v>328</v>
      </c>
      <c r="C3499" t="s">
        <v>2483</v>
      </c>
      <c r="D3499" t="s">
        <v>2486</v>
      </c>
      <c r="E3499">
        <v>1990</v>
      </c>
      <c r="F3499">
        <v>1992</v>
      </c>
      <c r="G3499" t="s">
        <v>15</v>
      </c>
      <c r="H3499" t="s">
        <v>16</v>
      </c>
      <c r="I3499">
        <v>0</v>
      </c>
      <c r="J3499" t="s">
        <v>17</v>
      </c>
      <c r="K3499">
        <v>0</v>
      </c>
      <c r="L3499">
        <v>0</v>
      </c>
      <c r="M3499">
        <v>21</v>
      </c>
      <c r="N3499">
        <v>12.5</v>
      </c>
      <c r="O3499">
        <v>12.5</v>
      </c>
      <c r="P3499">
        <v>16</v>
      </c>
      <c r="Q3499">
        <v>4</v>
      </c>
      <c r="R3499">
        <v>50</v>
      </c>
      <c r="S3499">
        <v>21</v>
      </c>
      <c r="T3499" t="s">
        <v>16</v>
      </c>
      <c r="U3499" t="s">
        <v>16</v>
      </c>
    </row>
    <row r="3500" spans="1:21" x14ac:dyDescent="0.45">
      <c r="A3500" t="s">
        <v>2480</v>
      </c>
      <c r="B3500" t="s">
        <v>328</v>
      </c>
      <c r="C3500" t="s">
        <v>2483</v>
      </c>
      <c r="D3500" t="s">
        <v>2486</v>
      </c>
      <c r="E3500">
        <v>1990</v>
      </c>
      <c r="F3500">
        <v>1992</v>
      </c>
      <c r="G3500" t="s">
        <v>15</v>
      </c>
      <c r="H3500" t="s">
        <v>16</v>
      </c>
      <c r="I3500">
        <v>0</v>
      </c>
      <c r="J3500" t="s">
        <v>17</v>
      </c>
      <c r="K3500">
        <v>0</v>
      </c>
      <c r="L3500">
        <v>0</v>
      </c>
      <c r="M3500">
        <v>21</v>
      </c>
      <c r="N3500">
        <v>15</v>
      </c>
      <c r="O3500">
        <v>15</v>
      </c>
      <c r="P3500">
        <v>16</v>
      </c>
      <c r="Q3500">
        <v>4</v>
      </c>
      <c r="R3500">
        <v>50</v>
      </c>
      <c r="S3500">
        <v>87</v>
      </c>
      <c r="T3500" t="s">
        <v>16</v>
      </c>
      <c r="U3500" t="s">
        <v>16</v>
      </c>
    </row>
    <row r="3501" spans="1:21" x14ac:dyDescent="0.45">
      <c r="A3501" t="s">
        <v>2480</v>
      </c>
      <c r="B3501" t="s">
        <v>328</v>
      </c>
      <c r="C3501" t="s">
        <v>2483</v>
      </c>
      <c r="D3501" t="s">
        <v>2486</v>
      </c>
      <c r="E3501">
        <v>1990</v>
      </c>
      <c r="F3501">
        <v>1992</v>
      </c>
      <c r="G3501" t="s">
        <v>15</v>
      </c>
      <c r="H3501" t="s">
        <v>16</v>
      </c>
      <c r="I3501">
        <v>0</v>
      </c>
      <c r="J3501" t="s">
        <v>17</v>
      </c>
      <c r="K3501">
        <v>0</v>
      </c>
      <c r="L3501">
        <v>0</v>
      </c>
      <c r="M3501">
        <v>21</v>
      </c>
      <c r="N3501">
        <v>17.5</v>
      </c>
      <c r="O3501">
        <v>17.5</v>
      </c>
      <c r="P3501">
        <v>16</v>
      </c>
      <c r="Q3501">
        <v>4</v>
      </c>
      <c r="R3501">
        <v>50</v>
      </c>
      <c r="S3501">
        <v>99</v>
      </c>
      <c r="T3501" t="s">
        <v>16</v>
      </c>
      <c r="U3501" t="s">
        <v>16</v>
      </c>
    </row>
    <row r="3502" spans="1:21" x14ac:dyDescent="0.45">
      <c r="A3502" t="s">
        <v>2480</v>
      </c>
      <c r="B3502" t="s">
        <v>328</v>
      </c>
      <c r="C3502" t="s">
        <v>2483</v>
      </c>
      <c r="D3502" t="s">
        <v>2486</v>
      </c>
      <c r="E3502">
        <v>1990</v>
      </c>
      <c r="F3502">
        <v>1992</v>
      </c>
      <c r="G3502" t="s">
        <v>15</v>
      </c>
      <c r="H3502" t="s">
        <v>16</v>
      </c>
      <c r="I3502">
        <v>0</v>
      </c>
      <c r="J3502" t="s">
        <v>17</v>
      </c>
      <c r="K3502">
        <v>0</v>
      </c>
      <c r="L3502">
        <v>0</v>
      </c>
      <c r="M3502">
        <v>21</v>
      </c>
      <c r="N3502">
        <v>20</v>
      </c>
      <c r="O3502">
        <v>20</v>
      </c>
      <c r="P3502">
        <v>16</v>
      </c>
      <c r="Q3502">
        <v>4</v>
      </c>
      <c r="R3502">
        <v>50</v>
      </c>
      <c r="S3502">
        <v>98</v>
      </c>
      <c r="T3502" t="s">
        <v>16</v>
      </c>
      <c r="U3502" t="s">
        <v>16</v>
      </c>
    </row>
    <row r="3503" spans="1:21" x14ac:dyDescent="0.45">
      <c r="A3503" t="s">
        <v>2480</v>
      </c>
      <c r="B3503" t="s">
        <v>328</v>
      </c>
      <c r="C3503" t="s">
        <v>2483</v>
      </c>
      <c r="D3503" t="s">
        <v>2486</v>
      </c>
      <c r="E3503">
        <v>1990</v>
      </c>
      <c r="F3503">
        <v>1992</v>
      </c>
      <c r="G3503" t="s">
        <v>15</v>
      </c>
      <c r="H3503" t="s">
        <v>16</v>
      </c>
      <c r="I3503">
        <v>0</v>
      </c>
      <c r="J3503" t="s">
        <v>17</v>
      </c>
      <c r="K3503">
        <v>0</v>
      </c>
      <c r="L3503">
        <v>0</v>
      </c>
      <c r="M3503">
        <v>21</v>
      </c>
      <c r="N3503">
        <v>22.5</v>
      </c>
      <c r="O3503">
        <v>22.5</v>
      </c>
      <c r="P3503">
        <v>16</v>
      </c>
      <c r="Q3503">
        <v>4</v>
      </c>
      <c r="R3503">
        <v>50</v>
      </c>
      <c r="S3503">
        <v>97</v>
      </c>
      <c r="T3503" t="s">
        <v>16</v>
      </c>
      <c r="U3503" t="s">
        <v>16</v>
      </c>
    </row>
    <row r="3504" spans="1:21" x14ac:dyDescent="0.45">
      <c r="A3504" t="s">
        <v>2480</v>
      </c>
      <c r="B3504" t="s">
        <v>328</v>
      </c>
      <c r="C3504" t="s">
        <v>2483</v>
      </c>
      <c r="D3504" t="s">
        <v>2486</v>
      </c>
      <c r="E3504">
        <v>1990</v>
      </c>
      <c r="F3504">
        <v>1992</v>
      </c>
      <c r="G3504" t="s">
        <v>15</v>
      </c>
      <c r="H3504" t="s">
        <v>16</v>
      </c>
      <c r="I3504">
        <v>0</v>
      </c>
      <c r="J3504" t="s">
        <v>17</v>
      </c>
      <c r="K3504">
        <v>0</v>
      </c>
      <c r="L3504">
        <v>0</v>
      </c>
      <c r="M3504">
        <v>21</v>
      </c>
      <c r="N3504">
        <v>25</v>
      </c>
      <c r="O3504">
        <v>25</v>
      </c>
      <c r="P3504">
        <v>16</v>
      </c>
      <c r="Q3504">
        <v>4</v>
      </c>
      <c r="R3504">
        <v>50</v>
      </c>
      <c r="S3504">
        <v>98</v>
      </c>
      <c r="T3504" t="s">
        <v>16</v>
      </c>
      <c r="U3504" t="s">
        <v>16</v>
      </c>
    </row>
    <row r="3505" spans="1:21" x14ac:dyDescent="0.45">
      <c r="A3505" t="s">
        <v>2480</v>
      </c>
      <c r="B3505" t="s">
        <v>328</v>
      </c>
      <c r="C3505" t="s">
        <v>2483</v>
      </c>
      <c r="D3505" t="s">
        <v>2486</v>
      </c>
      <c r="E3505">
        <v>1990</v>
      </c>
      <c r="F3505">
        <v>1992</v>
      </c>
      <c r="G3505" t="s">
        <v>15</v>
      </c>
      <c r="H3505">
        <v>3.5</v>
      </c>
      <c r="I3505">
        <v>14</v>
      </c>
      <c r="J3505" t="s">
        <v>17</v>
      </c>
      <c r="K3505">
        <v>0</v>
      </c>
      <c r="L3505">
        <v>0</v>
      </c>
      <c r="M3505">
        <v>21</v>
      </c>
      <c r="N3505">
        <v>10</v>
      </c>
      <c r="O3505">
        <v>10</v>
      </c>
      <c r="P3505">
        <v>16</v>
      </c>
      <c r="Q3505">
        <v>4</v>
      </c>
      <c r="R3505">
        <v>50</v>
      </c>
      <c r="S3505">
        <v>34</v>
      </c>
      <c r="T3505" t="s">
        <v>16</v>
      </c>
      <c r="U3505" t="s">
        <v>16</v>
      </c>
    </row>
    <row r="3506" spans="1:21" x14ac:dyDescent="0.45">
      <c r="A3506" t="s">
        <v>2480</v>
      </c>
      <c r="B3506" t="s">
        <v>328</v>
      </c>
      <c r="C3506" t="s">
        <v>2483</v>
      </c>
      <c r="D3506" t="s">
        <v>2486</v>
      </c>
      <c r="E3506">
        <v>1990</v>
      </c>
      <c r="F3506">
        <v>1992</v>
      </c>
      <c r="G3506" t="s">
        <v>15</v>
      </c>
      <c r="H3506">
        <v>3.5</v>
      </c>
      <c r="I3506">
        <v>14</v>
      </c>
      <c r="J3506" t="s">
        <v>17</v>
      </c>
      <c r="K3506">
        <v>0</v>
      </c>
      <c r="L3506">
        <v>0</v>
      </c>
      <c r="M3506">
        <v>21</v>
      </c>
      <c r="N3506">
        <v>12.5</v>
      </c>
      <c r="O3506">
        <v>12.5</v>
      </c>
      <c r="P3506">
        <v>16</v>
      </c>
      <c r="Q3506">
        <v>4</v>
      </c>
      <c r="R3506">
        <v>50</v>
      </c>
      <c r="S3506">
        <v>77</v>
      </c>
      <c r="T3506" t="s">
        <v>16</v>
      </c>
      <c r="U3506" t="s">
        <v>16</v>
      </c>
    </row>
    <row r="3507" spans="1:21" x14ac:dyDescent="0.45">
      <c r="A3507" t="s">
        <v>2480</v>
      </c>
      <c r="B3507" t="s">
        <v>328</v>
      </c>
      <c r="C3507" t="s">
        <v>2483</v>
      </c>
      <c r="D3507" t="s">
        <v>2486</v>
      </c>
      <c r="E3507">
        <v>1990</v>
      </c>
      <c r="F3507">
        <v>1992</v>
      </c>
      <c r="G3507" t="s">
        <v>15</v>
      </c>
      <c r="H3507">
        <v>3.5</v>
      </c>
      <c r="I3507">
        <v>14</v>
      </c>
      <c r="J3507" t="s">
        <v>17</v>
      </c>
      <c r="K3507">
        <v>0</v>
      </c>
      <c r="L3507">
        <v>0</v>
      </c>
      <c r="M3507">
        <v>21</v>
      </c>
      <c r="N3507">
        <v>15</v>
      </c>
      <c r="O3507">
        <v>15</v>
      </c>
      <c r="P3507">
        <v>16</v>
      </c>
      <c r="Q3507">
        <v>4</v>
      </c>
      <c r="R3507">
        <v>50</v>
      </c>
      <c r="S3507">
        <v>95</v>
      </c>
      <c r="T3507" t="s">
        <v>16</v>
      </c>
      <c r="U3507" t="s">
        <v>16</v>
      </c>
    </row>
    <row r="3508" spans="1:21" x14ac:dyDescent="0.45">
      <c r="A3508" t="s">
        <v>2480</v>
      </c>
      <c r="B3508" t="s">
        <v>328</v>
      </c>
      <c r="C3508" t="s">
        <v>2483</v>
      </c>
      <c r="D3508" t="s">
        <v>2486</v>
      </c>
      <c r="E3508">
        <v>1990</v>
      </c>
      <c r="F3508">
        <v>1992</v>
      </c>
      <c r="G3508" t="s">
        <v>15</v>
      </c>
      <c r="H3508">
        <v>3.5</v>
      </c>
      <c r="I3508">
        <v>14</v>
      </c>
      <c r="J3508" t="s">
        <v>17</v>
      </c>
      <c r="K3508">
        <v>0</v>
      </c>
      <c r="L3508">
        <v>0</v>
      </c>
      <c r="M3508">
        <v>21</v>
      </c>
      <c r="N3508">
        <v>20</v>
      </c>
      <c r="O3508">
        <v>20</v>
      </c>
      <c r="P3508">
        <v>16</v>
      </c>
      <c r="Q3508">
        <v>4</v>
      </c>
      <c r="R3508">
        <v>50</v>
      </c>
      <c r="S3508">
        <v>98</v>
      </c>
      <c r="T3508" t="s">
        <v>16</v>
      </c>
      <c r="U3508" t="s">
        <v>16</v>
      </c>
    </row>
    <row r="3509" spans="1:21" x14ac:dyDescent="0.45">
      <c r="A3509" t="s">
        <v>2480</v>
      </c>
      <c r="B3509" t="s">
        <v>328</v>
      </c>
      <c r="C3509" t="s">
        <v>2483</v>
      </c>
      <c r="D3509" t="s">
        <v>2486</v>
      </c>
      <c r="E3509">
        <v>1990</v>
      </c>
      <c r="F3509">
        <v>1992</v>
      </c>
      <c r="G3509" t="s">
        <v>15</v>
      </c>
      <c r="H3509">
        <v>3.5</v>
      </c>
      <c r="I3509">
        <v>14</v>
      </c>
      <c r="J3509" t="s">
        <v>17</v>
      </c>
      <c r="K3509">
        <v>0</v>
      </c>
      <c r="L3509">
        <v>0</v>
      </c>
      <c r="M3509">
        <v>21</v>
      </c>
      <c r="N3509">
        <v>25</v>
      </c>
      <c r="O3509">
        <v>25</v>
      </c>
      <c r="P3509">
        <v>16</v>
      </c>
      <c r="Q3509">
        <v>4</v>
      </c>
      <c r="R3509">
        <v>50</v>
      </c>
      <c r="S3509">
        <v>96</v>
      </c>
      <c r="T3509" t="s">
        <v>16</v>
      </c>
      <c r="U3509" t="s">
        <v>16</v>
      </c>
    </row>
    <row r="3510" spans="1:21" x14ac:dyDescent="0.45">
      <c r="A3510" t="s">
        <v>2487</v>
      </c>
      <c r="B3510" t="s">
        <v>1061</v>
      </c>
      <c r="C3510" t="s">
        <v>2488</v>
      </c>
      <c r="D3510" t="s">
        <v>2494</v>
      </c>
      <c r="E3510">
        <v>1991</v>
      </c>
      <c r="F3510">
        <v>1991</v>
      </c>
      <c r="G3510" t="s">
        <v>15</v>
      </c>
      <c r="H3510" t="s">
        <v>16</v>
      </c>
      <c r="I3510">
        <v>0</v>
      </c>
      <c r="J3510" t="s">
        <v>17</v>
      </c>
      <c r="K3510">
        <v>0</v>
      </c>
      <c r="L3510">
        <v>0</v>
      </c>
      <c r="M3510">
        <v>30</v>
      </c>
      <c r="N3510">
        <v>15</v>
      </c>
      <c r="O3510">
        <v>15</v>
      </c>
      <c r="P3510">
        <v>0</v>
      </c>
      <c r="Q3510">
        <v>4</v>
      </c>
      <c r="R3510">
        <v>105</v>
      </c>
      <c r="S3510">
        <v>11.02</v>
      </c>
      <c r="T3510" t="s">
        <v>16</v>
      </c>
      <c r="U3510" t="s">
        <v>16</v>
      </c>
    </row>
    <row r="3511" spans="1:21" x14ac:dyDescent="0.45">
      <c r="A3511" t="s">
        <v>2487</v>
      </c>
      <c r="B3511" t="s">
        <v>1061</v>
      </c>
      <c r="C3511" t="s">
        <v>2489</v>
      </c>
      <c r="D3511" t="s">
        <v>2494</v>
      </c>
      <c r="E3511">
        <v>1991</v>
      </c>
      <c r="F3511">
        <v>1991</v>
      </c>
      <c r="G3511" t="s">
        <v>15</v>
      </c>
      <c r="H3511" t="s">
        <v>16</v>
      </c>
      <c r="I3511">
        <v>0</v>
      </c>
      <c r="J3511" t="s">
        <v>17</v>
      </c>
      <c r="K3511">
        <v>0</v>
      </c>
      <c r="L3511">
        <v>0</v>
      </c>
      <c r="M3511">
        <v>30</v>
      </c>
      <c r="N3511">
        <v>15</v>
      </c>
      <c r="O3511">
        <v>15</v>
      </c>
      <c r="P3511">
        <v>0</v>
      </c>
      <c r="Q3511">
        <v>4</v>
      </c>
      <c r="R3511">
        <v>105</v>
      </c>
      <c r="S3511">
        <v>23.43</v>
      </c>
      <c r="T3511" t="s">
        <v>16</v>
      </c>
      <c r="U3511" t="s">
        <v>16</v>
      </c>
    </row>
    <row r="3512" spans="1:21" x14ac:dyDescent="0.45">
      <c r="A3512" t="s">
        <v>2487</v>
      </c>
      <c r="B3512" t="s">
        <v>1061</v>
      </c>
      <c r="C3512" t="s">
        <v>2490</v>
      </c>
      <c r="D3512" t="s">
        <v>2495</v>
      </c>
      <c r="E3512">
        <v>1991</v>
      </c>
      <c r="F3512">
        <v>1991</v>
      </c>
      <c r="G3512" t="s">
        <v>15</v>
      </c>
      <c r="H3512" t="s">
        <v>16</v>
      </c>
      <c r="I3512">
        <v>0</v>
      </c>
      <c r="J3512" t="s">
        <v>17</v>
      </c>
      <c r="K3512">
        <v>0</v>
      </c>
      <c r="L3512">
        <v>0</v>
      </c>
      <c r="M3512">
        <v>30</v>
      </c>
      <c r="N3512">
        <v>15</v>
      </c>
      <c r="O3512">
        <v>15</v>
      </c>
      <c r="P3512">
        <v>0</v>
      </c>
      <c r="Q3512">
        <v>4</v>
      </c>
      <c r="R3512">
        <v>105</v>
      </c>
      <c r="S3512">
        <v>13.95</v>
      </c>
      <c r="T3512" t="s">
        <v>16</v>
      </c>
      <c r="U3512" t="s">
        <v>16</v>
      </c>
    </row>
    <row r="3513" spans="1:21" x14ac:dyDescent="0.45">
      <c r="A3513" t="s">
        <v>2487</v>
      </c>
      <c r="B3513" t="s">
        <v>1061</v>
      </c>
      <c r="C3513" t="s">
        <v>2491</v>
      </c>
      <c r="D3513" t="s">
        <v>2495</v>
      </c>
      <c r="E3513">
        <v>1991</v>
      </c>
      <c r="F3513">
        <v>1991</v>
      </c>
      <c r="G3513" t="s">
        <v>15</v>
      </c>
      <c r="H3513" t="s">
        <v>16</v>
      </c>
      <c r="I3513">
        <v>0</v>
      </c>
      <c r="J3513" t="s">
        <v>17</v>
      </c>
      <c r="K3513">
        <v>0</v>
      </c>
      <c r="L3513">
        <v>0</v>
      </c>
      <c r="M3513">
        <v>30</v>
      </c>
      <c r="N3513">
        <v>15</v>
      </c>
      <c r="O3513">
        <v>15</v>
      </c>
      <c r="P3513">
        <v>0</v>
      </c>
      <c r="Q3513">
        <v>4</v>
      </c>
      <c r="R3513">
        <v>105</v>
      </c>
      <c r="S3513">
        <v>21.11</v>
      </c>
      <c r="T3513" t="s">
        <v>16</v>
      </c>
      <c r="U3513" t="s">
        <v>16</v>
      </c>
    </row>
    <row r="3514" spans="1:21" x14ac:dyDescent="0.45">
      <c r="A3514" t="s">
        <v>2487</v>
      </c>
      <c r="B3514" t="s">
        <v>1061</v>
      </c>
      <c r="C3514" t="s">
        <v>2492</v>
      </c>
      <c r="D3514" t="s">
        <v>2496</v>
      </c>
      <c r="E3514">
        <v>1991</v>
      </c>
      <c r="F3514">
        <v>1991</v>
      </c>
      <c r="G3514" t="s">
        <v>15</v>
      </c>
      <c r="H3514" t="s">
        <v>16</v>
      </c>
      <c r="I3514">
        <v>0</v>
      </c>
      <c r="J3514" t="s">
        <v>17</v>
      </c>
      <c r="K3514">
        <v>0</v>
      </c>
      <c r="L3514">
        <v>0</v>
      </c>
      <c r="M3514">
        <v>30</v>
      </c>
      <c r="N3514">
        <v>15</v>
      </c>
      <c r="O3514">
        <v>15</v>
      </c>
      <c r="P3514">
        <v>0</v>
      </c>
      <c r="Q3514">
        <v>4</v>
      </c>
      <c r="R3514">
        <v>105</v>
      </c>
      <c r="S3514">
        <v>13.05</v>
      </c>
      <c r="T3514" t="s">
        <v>16</v>
      </c>
      <c r="U3514" t="s">
        <v>16</v>
      </c>
    </row>
    <row r="3515" spans="1:21" x14ac:dyDescent="0.45">
      <c r="A3515" t="s">
        <v>2487</v>
      </c>
      <c r="B3515" t="s">
        <v>1061</v>
      </c>
      <c r="C3515" t="s">
        <v>2493</v>
      </c>
      <c r="D3515" t="s">
        <v>2496</v>
      </c>
      <c r="E3515">
        <v>1991</v>
      </c>
      <c r="F3515">
        <v>1991</v>
      </c>
      <c r="G3515" t="s">
        <v>15</v>
      </c>
      <c r="H3515" t="s">
        <v>16</v>
      </c>
      <c r="I3515">
        <v>0</v>
      </c>
      <c r="J3515" t="s">
        <v>17</v>
      </c>
      <c r="K3515">
        <v>0</v>
      </c>
      <c r="L3515">
        <v>0</v>
      </c>
      <c r="M3515">
        <v>30</v>
      </c>
      <c r="N3515">
        <v>15</v>
      </c>
      <c r="O3515">
        <v>15</v>
      </c>
      <c r="P3515">
        <v>0</v>
      </c>
      <c r="Q3515">
        <v>4</v>
      </c>
      <c r="R3515">
        <v>105</v>
      </c>
      <c r="S3515">
        <v>23.69</v>
      </c>
      <c r="T3515" t="s">
        <v>16</v>
      </c>
      <c r="U3515" t="s">
        <v>16</v>
      </c>
    </row>
    <row r="3516" spans="1:21" x14ac:dyDescent="0.45">
      <c r="A3516" t="s">
        <v>2487</v>
      </c>
      <c r="B3516" t="s">
        <v>1061</v>
      </c>
      <c r="C3516" t="s">
        <v>2488</v>
      </c>
      <c r="D3516" t="s">
        <v>2494</v>
      </c>
      <c r="E3516">
        <v>1991</v>
      </c>
      <c r="F3516">
        <v>1991</v>
      </c>
      <c r="G3516" t="s">
        <v>15</v>
      </c>
      <c r="H3516" t="s">
        <v>16</v>
      </c>
      <c r="I3516">
        <v>0</v>
      </c>
      <c r="J3516" t="s">
        <v>17</v>
      </c>
      <c r="K3516">
        <v>0</v>
      </c>
      <c r="L3516">
        <v>0</v>
      </c>
      <c r="M3516">
        <v>30</v>
      </c>
      <c r="N3516">
        <v>25</v>
      </c>
      <c r="O3516">
        <v>25</v>
      </c>
      <c r="P3516">
        <v>0</v>
      </c>
      <c r="Q3516">
        <v>4</v>
      </c>
      <c r="R3516">
        <v>105</v>
      </c>
      <c r="S3516">
        <v>91.94</v>
      </c>
      <c r="T3516" t="s">
        <v>16</v>
      </c>
      <c r="U3516" t="s">
        <v>16</v>
      </c>
    </row>
    <row r="3517" spans="1:21" x14ac:dyDescent="0.45">
      <c r="A3517" t="s">
        <v>2487</v>
      </c>
      <c r="B3517" t="s">
        <v>1061</v>
      </c>
      <c r="C3517" t="s">
        <v>2489</v>
      </c>
      <c r="D3517" t="s">
        <v>2494</v>
      </c>
      <c r="E3517">
        <v>1991</v>
      </c>
      <c r="F3517">
        <v>1991</v>
      </c>
      <c r="G3517" t="s">
        <v>15</v>
      </c>
      <c r="H3517" t="s">
        <v>16</v>
      </c>
      <c r="I3517">
        <v>0</v>
      </c>
      <c r="J3517" t="s">
        <v>17</v>
      </c>
      <c r="K3517">
        <v>0</v>
      </c>
      <c r="L3517">
        <v>0</v>
      </c>
      <c r="M3517">
        <v>30</v>
      </c>
      <c r="N3517">
        <v>25</v>
      </c>
      <c r="O3517">
        <v>25</v>
      </c>
      <c r="P3517">
        <v>0</v>
      </c>
      <c r="Q3517">
        <v>4</v>
      </c>
      <c r="R3517">
        <v>105</v>
      </c>
      <c r="S3517">
        <v>91.68</v>
      </c>
      <c r="T3517" t="s">
        <v>16</v>
      </c>
      <c r="U3517" t="s">
        <v>16</v>
      </c>
    </row>
    <row r="3518" spans="1:21" x14ac:dyDescent="0.45">
      <c r="A3518" t="s">
        <v>2487</v>
      </c>
      <c r="B3518" t="s">
        <v>1061</v>
      </c>
      <c r="C3518" t="s">
        <v>2490</v>
      </c>
      <c r="D3518" t="s">
        <v>2495</v>
      </c>
      <c r="E3518">
        <v>1991</v>
      </c>
      <c r="F3518">
        <v>1991</v>
      </c>
      <c r="G3518" t="s">
        <v>15</v>
      </c>
      <c r="H3518" t="s">
        <v>16</v>
      </c>
      <c r="I3518">
        <v>0</v>
      </c>
      <c r="J3518" t="s">
        <v>17</v>
      </c>
      <c r="K3518">
        <v>0</v>
      </c>
      <c r="L3518">
        <v>0</v>
      </c>
      <c r="M3518">
        <v>30</v>
      </c>
      <c r="N3518">
        <v>25</v>
      </c>
      <c r="O3518">
        <v>25</v>
      </c>
      <c r="P3518">
        <v>0</v>
      </c>
      <c r="Q3518">
        <v>4</v>
      </c>
      <c r="R3518">
        <v>105</v>
      </c>
      <c r="S3518">
        <v>92.97</v>
      </c>
      <c r="T3518" t="s">
        <v>16</v>
      </c>
      <c r="U3518" t="s">
        <v>16</v>
      </c>
    </row>
    <row r="3519" spans="1:21" x14ac:dyDescent="0.45">
      <c r="A3519" t="s">
        <v>2487</v>
      </c>
      <c r="B3519" t="s">
        <v>1061</v>
      </c>
      <c r="C3519" t="s">
        <v>2491</v>
      </c>
      <c r="D3519" t="s">
        <v>2495</v>
      </c>
      <c r="E3519">
        <v>1991</v>
      </c>
      <c r="F3519">
        <v>1991</v>
      </c>
      <c r="G3519" t="s">
        <v>15</v>
      </c>
      <c r="H3519" t="s">
        <v>16</v>
      </c>
      <c r="I3519">
        <v>0</v>
      </c>
      <c r="J3519" t="s">
        <v>17</v>
      </c>
      <c r="K3519">
        <v>0</v>
      </c>
      <c r="L3519">
        <v>0</v>
      </c>
      <c r="M3519">
        <v>30</v>
      </c>
      <c r="N3519">
        <v>25</v>
      </c>
      <c r="O3519">
        <v>25</v>
      </c>
      <c r="P3519">
        <v>0</v>
      </c>
      <c r="Q3519">
        <v>4</v>
      </c>
      <c r="R3519">
        <v>105</v>
      </c>
      <c r="S3519">
        <v>93.35</v>
      </c>
      <c r="T3519" t="s">
        <v>16</v>
      </c>
      <c r="U3519" t="s">
        <v>16</v>
      </c>
    </row>
    <row r="3520" spans="1:21" x14ac:dyDescent="0.45">
      <c r="A3520" t="s">
        <v>2487</v>
      </c>
      <c r="B3520" t="s">
        <v>1061</v>
      </c>
      <c r="C3520" t="s">
        <v>2492</v>
      </c>
      <c r="D3520" t="s">
        <v>2496</v>
      </c>
      <c r="E3520">
        <v>1991</v>
      </c>
      <c r="F3520">
        <v>1991</v>
      </c>
      <c r="G3520" t="s">
        <v>15</v>
      </c>
      <c r="H3520" t="s">
        <v>16</v>
      </c>
      <c r="I3520">
        <v>0</v>
      </c>
      <c r="J3520" t="s">
        <v>17</v>
      </c>
      <c r="K3520">
        <v>0</v>
      </c>
      <c r="L3520">
        <v>0</v>
      </c>
      <c r="M3520">
        <v>30</v>
      </c>
      <c r="N3520">
        <v>25</v>
      </c>
      <c r="O3520">
        <v>25</v>
      </c>
      <c r="P3520">
        <v>0</v>
      </c>
      <c r="Q3520">
        <v>4</v>
      </c>
      <c r="R3520">
        <v>105</v>
      </c>
      <c r="S3520">
        <v>91.91</v>
      </c>
      <c r="T3520" t="s">
        <v>16</v>
      </c>
      <c r="U3520" t="s">
        <v>16</v>
      </c>
    </row>
    <row r="3521" spans="1:21" x14ac:dyDescent="0.45">
      <c r="A3521" t="s">
        <v>2487</v>
      </c>
      <c r="B3521" t="s">
        <v>1061</v>
      </c>
      <c r="C3521" t="s">
        <v>2493</v>
      </c>
      <c r="D3521" t="s">
        <v>2496</v>
      </c>
      <c r="E3521">
        <v>1991</v>
      </c>
      <c r="F3521">
        <v>1991</v>
      </c>
      <c r="G3521" t="s">
        <v>15</v>
      </c>
      <c r="H3521" t="s">
        <v>16</v>
      </c>
      <c r="I3521">
        <v>0</v>
      </c>
      <c r="J3521" t="s">
        <v>17</v>
      </c>
      <c r="K3521">
        <v>0</v>
      </c>
      <c r="L3521">
        <v>0</v>
      </c>
      <c r="M3521">
        <v>30</v>
      </c>
      <c r="N3521">
        <v>25</v>
      </c>
      <c r="O3521">
        <v>25</v>
      </c>
      <c r="P3521">
        <v>0</v>
      </c>
      <c r="Q3521">
        <v>4</v>
      </c>
      <c r="R3521">
        <v>105</v>
      </c>
      <c r="S3521">
        <v>92.08</v>
      </c>
      <c r="T3521" t="s">
        <v>16</v>
      </c>
      <c r="U3521" t="s">
        <v>16</v>
      </c>
    </row>
    <row r="3522" spans="1:21" x14ac:dyDescent="0.45">
      <c r="A3522" t="s">
        <v>2487</v>
      </c>
      <c r="B3522" t="s">
        <v>1061</v>
      </c>
      <c r="C3522" t="s">
        <v>2488</v>
      </c>
      <c r="D3522" t="s">
        <v>2494</v>
      </c>
      <c r="E3522">
        <v>1991</v>
      </c>
      <c r="F3522">
        <v>1991</v>
      </c>
      <c r="G3522" t="s">
        <v>15</v>
      </c>
      <c r="H3522" t="s">
        <v>16</v>
      </c>
      <c r="I3522">
        <v>0</v>
      </c>
      <c r="J3522" t="s">
        <v>17</v>
      </c>
      <c r="K3522">
        <v>0</v>
      </c>
      <c r="L3522">
        <v>0</v>
      </c>
      <c r="M3522">
        <v>30</v>
      </c>
      <c r="N3522">
        <v>35</v>
      </c>
      <c r="O3522">
        <v>35</v>
      </c>
      <c r="P3522">
        <v>0</v>
      </c>
      <c r="Q3522">
        <v>4</v>
      </c>
      <c r="R3522">
        <v>105</v>
      </c>
      <c r="S3522">
        <v>91.38</v>
      </c>
      <c r="T3522" t="s">
        <v>16</v>
      </c>
      <c r="U3522" t="s">
        <v>16</v>
      </c>
    </row>
    <row r="3523" spans="1:21" x14ac:dyDescent="0.45">
      <c r="A3523" t="s">
        <v>2487</v>
      </c>
      <c r="B3523" t="s">
        <v>1061</v>
      </c>
      <c r="C3523" t="s">
        <v>2489</v>
      </c>
      <c r="D3523" t="s">
        <v>2494</v>
      </c>
      <c r="E3523">
        <v>1991</v>
      </c>
      <c r="F3523">
        <v>1991</v>
      </c>
      <c r="G3523" t="s">
        <v>15</v>
      </c>
      <c r="H3523" t="s">
        <v>16</v>
      </c>
      <c r="I3523">
        <v>0</v>
      </c>
      <c r="J3523" t="s">
        <v>17</v>
      </c>
      <c r="K3523">
        <v>0</v>
      </c>
      <c r="L3523">
        <v>0</v>
      </c>
      <c r="M3523">
        <v>30</v>
      </c>
      <c r="N3523">
        <v>35</v>
      </c>
      <c r="O3523">
        <v>35</v>
      </c>
      <c r="P3523">
        <v>0</v>
      </c>
      <c r="Q3523">
        <v>4</v>
      </c>
      <c r="R3523">
        <v>105</v>
      </c>
      <c r="S3523">
        <v>85.99</v>
      </c>
      <c r="T3523" t="s">
        <v>16</v>
      </c>
      <c r="U3523" t="s">
        <v>16</v>
      </c>
    </row>
    <row r="3524" spans="1:21" x14ac:dyDescent="0.45">
      <c r="A3524" t="s">
        <v>2487</v>
      </c>
      <c r="B3524" t="s">
        <v>1061</v>
      </c>
      <c r="C3524" t="s">
        <v>2490</v>
      </c>
      <c r="D3524" t="s">
        <v>2495</v>
      </c>
      <c r="E3524">
        <v>1991</v>
      </c>
      <c r="F3524">
        <v>1991</v>
      </c>
      <c r="G3524" t="s">
        <v>15</v>
      </c>
      <c r="H3524" t="s">
        <v>16</v>
      </c>
      <c r="I3524">
        <v>0</v>
      </c>
      <c r="J3524" t="s">
        <v>17</v>
      </c>
      <c r="K3524">
        <v>0</v>
      </c>
      <c r="L3524">
        <v>0</v>
      </c>
      <c r="M3524">
        <v>30</v>
      </c>
      <c r="N3524">
        <v>35</v>
      </c>
      <c r="O3524">
        <v>35</v>
      </c>
      <c r="P3524">
        <v>0</v>
      </c>
      <c r="Q3524">
        <v>4</v>
      </c>
      <c r="R3524">
        <v>105</v>
      </c>
      <c r="S3524">
        <v>86.62</v>
      </c>
      <c r="T3524" t="s">
        <v>16</v>
      </c>
      <c r="U3524" t="s">
        <v>16</v>
      </c>
    </row>
    <row r="3525" spans="1:21" x14ac:dyDescent="0.45">
      <c r="A3525" t="s">
        <v>2487</v>
      </c>
      <c r="B3525" t="s">
        <v>1061</v>
      </c>
      <c r="C3525" t="s">
        <v>2491</v>
      </c>
      <c r="D3525" t="s">
        <v>2495</v>
      </c>
      <c r="E3525">
        <v>1991</v>
      </c>
      <c r="F3525">
        <v>1991</v>
      </c>
      <c r="G3525" t="s">
        <v>15</v>
      </c>
      <c r="H3525" t="s">
        <v>16</v>
      </c>
      <c r="I3525">
        <v>0</v>
      </c>
      <c r="J3525" t="s">
        <v>17</v>
      </c>
      <c r="K3525">
        <v>0</v>
      </c>
      <c r="L3525">
        <v>0</v>
      </c>
      <c r="M3525">
        <v>30</v>
      </c>
      <c r="N3525">
        <v>35</v>
      </c>
      <c r="O3525">
        <v>35</v>
      </c>
      <c r="P3525">
        <v>0</v>
      </c>
      <c r="Q3525">
        <v>4</v>
      </c>
      <c r="R3525">
        <v>105</v>
      </c>
      <c r="S3525">
        <v>83.81</v>
      </c>
      <c r="T3525" t="s">
        <v>16</v>
      </c>
      <c r="U3525" t="s">
        <v>16</v>
      </c>
    </row>
    <row r="3526" spans="1:21" x14ac:dyDescent="0.45">
      <c r="A3526" t="s">
        <v>2487</v>
      </c>
      <c r="B3526" t="s">
        <v>1061</v>
      </c>
      <c r="C3526" t="s">
        <v>2492</v>
      </c>
      <c r="D3526" t="s">
        <v>2496</v>
      </c>
      <c r="E3526">
        <v>1991</v>
      </c>
      <c r="F3526">
        <v>1991</v>
      </c>
      <c r="G3526" t="s">
        <v>15</v>
      </c>
      <c r="H3526" t="s">
        <v>16</v>
      </c>
      <c r="I3526">
        <v>0</v>
      </c>
      <c r="J3526" t="s">
        <v>17</v>
      </c>
      <c r="K3526">
        <v>0</v>
      </c>
      <c r="L3526">
        <v>0</v>
      </c>
      <c r="M3526">
        <v>30</v>
      </c>
      <c r="N3526">
        <v>35</v>
      </c>
      <c r="O3526">
        <v>35</v>
      </c>
      <c r="P3526">
        <v>0</v>
      </c>
      <c r="Q3526">
        <v>4</v>
      </c>
      <c r="R3526">
        <v>105</v>
      </c>
      <c r="S3526">
        <v>87.49</v>
      </c>
      <c r="T3526" t="s">
        <v>16</v>
      </c>
      <c r="U3526" t="s">
        <v>16</v>
      </c>
    </row>
    <row r="3527" spans="1:21" x14ac:dyDescent="0.45">
      <c r="A3527" t="s">
        <v>2487</v>
      </c>
      <c r="B3527" t="s">
        <v>1061</v>
      </c>
      <c r="C3527" t="s">
        <v>2493</v>
      </c>
      <c r="D3527" t="s">
        <v>2496</v>
      </c>
      <c r="E3527">
        <v>1991</v>
      </c>
      <c r="F3527">
        <v>1991</v>
      </c>
      <c r="G3527" t="s">
        <v>15</v>
      </c>
      <c r="H3527" t="s">
        <v>16</v>
      </c>
      <c r="I3527">
        <v>0</v>
      </c>
      <c r="J3527" t="s">
        <v>17</v>
      </c>
      <c r="K3527">
        <v>0</v>
      </c>
      <c r="L3527">
        <v>0</v>
      </c>
      <c r="M3527">
        <v>30</v>
      </c>
      <c r="N3527">
        <v>35</v>
      </c>
      <c r="O3527">
        <v>35</v>
      </c>
      <c r="P3527">
        <v>0</v>
      </c>
      <c r="Q3527">
        <v>4</v>
      </c>
      <c r="R3527">
        <v>105</v>
      </c>
      <c r="S3527">
        <v>87.44</v>
      </c>
      <c r="T3527" t="s">
        <v>16</v>
      </c>
      <c r="U3527" t="s">
        <v>16</v>
      </c>
    </row>
    <row r="3528" spans="1:21" x14ac:dyDescent="0.45">
      <c r="A3528" t="s">
        <v>2497</v>
      </c>
      <c r="B3528" t="s">
        <v>795</v>
      </c>
      <c r="C3528" t="s">
        <v>2498</v>
      </c>
      <c r="D3528" t="s">
        <v>2499</v>
      </c>
      <c r="E3528">
        <v>1987</v>
      </c>
      <c r="F3528">
        <v>1987</v>
      </c>
      <c r="G3528" t="s">
        <v>15</v>
      </c>
      <c r="H3528" t="s">
        <v>16</v>
      </c>
      <c r="I3528">
        <v>0</v>
      </c>
      <c r="J3528" t="s">
        <v>17</v>
      </c>
      <c r="K3528">
        <v>0</v>
      </c>
      <c r="L3528">
        <v>0</v>
      </c>
      <c r="M3528">
        <v>14</v>
      </c>
      <c r="N3528">
        <v>23</v>
      </c>
      <c r="O3528">
        <v>23</v>
      </c>
      <c r="P3528">
        <v>18</v>
      </c>
      <c r="Q3528">
        <v>8</v>
      </c>
      <c r="R3528">
        <v>5</v>
      </c>
      <c r="S3528">
        <v>30</v>
      </c>
      <c r="T3528" t="s">
        <v>16</v>
      </c>
      <c r="U3528" t="s">
        <v>16</v>
      </c>
    </row>
    <row r="3529" spans="1:21" x14ac:dyDescent="0.45">
      <c r="A3529" t="s">
        <v>2497</v>
      </c>
      <c r="B3529" t="s">
        <v>795</v>
      </c>
      <c r="C3529" t="s">
        <v>2498</v>
      </c>
      <c r="D3529" t="s">
        <v>2499</v>
      </c>
      <c r="E3529">
        <v>1987</v>
      </c>
      <c r="F3529">
        <v>1987</v>
      </c>
      <c r="G3529" t="s">
        <v>15</v>
      </c>
      <c r="H3529" t="s">
        <v>16</v>
      </c>
      <c r="I3529">
        <v>0</v>
      </c>
      <c r="J3529" t="s">
        <v>17</v>
      </c>
      <c r="K3529">
        <v>0</v>
      </c>
      <c r="L3529">
        <v>0</v>
      </c>
      <c r="M3529">
        <v>14</v>
      </c>
      <c r="N3529">
        <v>26</v>
      </c>
      <c r="O3529">
        <v>26</v>
      </c>
      <c r="P3529">
        <v>18</v>
      </c>
      <c r="Q3529">
        <v>8</v>
      </c>
      <c r="R3529">
        <v>5</v>
      </c>
      <c r="S3529">
        <v>100</v>
      </c>
      <c r="T3529" t="s">
        <v>16</v>
      </c>
      <c r="U3529" t="s">
        <v>16</v>
      </c>
    </row>
    <row r="3530" spans="1:21" x14ac:dyDescent="0.45">
      <c r="A3530" t="s">
        <v>2497</v>
      </c>
      <c r="B3530" t="s">
        <v>795</v>
      </c>
      <c r="C3530" t="s">
        <v>2498</v>
      </c>
      <c r="D3530" t="s">
        <v>2499</v>
      </c>
      <c r="E3530">
        <v>1987</v>
      </c>
      <c r="F3530">
        <v>1987</v>
      </c>
      <c r="G3530" t="s">
        <v>15</v>
      </c>
      <c r="H3530" t="s">
        <v>16</v>
      </c>
      <c r="I3530">
        <v>0</v>
      </c>
      <c r="J3530" t="s">
        <v>17</v>
      </c>
      <c r="K3530">
        <v>0</v>
      </c>
      <c r="L3530">
        <v>0</v>
      </c>
      <c r="M3530">
        <v>14</v>
      </c>
      <c r="N3530">
        <v>30</v>
      </c>
      <c r="O3530">
        <v>30</v>
      </c>
      <c r="P3530">
        <v>18</v>
      </c>
      <c r="Q3530">
        <v>8</v>
      </c>
      <c r="R3530">
        <v>5</v>
      </c>
      <c r="S3530">
        <v>70</v>
      </c>
      <c r="T3530" t="s">
        <v>16</v>
      </c>
      <c r="U3530" t="s">
        <v>16</v>
      </c>
    </row>
    <row r="3531" spans="1:21" x14ac:dyDescent="0.45">
      <c r="A3531" t="s">
        <v>2500</v>
      </c>
      <c r="B3531" t="s">
        <v>2501</v>
      </c>
      <c r="C3531" t="s">
        <v>2502</v>
      </c>
      <c r="D3531" t="s">
        <v>2503</v>
      </c>
      <c r="E3531">
        <v>1991</v>
      </c>
      <c r="F3531">
        <v>1991</v>
      </c>
      <c r="G3531" t="s">
        <v>15</v>
      </c>
      <c r="H3531" t="s">
        <v>16</v>
      </c>
      <c r="I3531">
        <v>0</v>
      </c>
      <c r="J3531" t="s">
        <v>17</v>
      </c>
      <c r="K3531">
        <v>0</v>
      </c>
      <c r="L3531">
        <v>0</v>
      </c>
      <c r="M3531">
        <v>20</v>
      </c>
      <c r="N3531">
        <v>20</v>
      </c>
      <c r="O3531">
        <v>20</v>
      </c>
      <c r="P3531">
        <v>0</v>
      </c>
      <c r="Q3531">
        <v>5</v>
      </c>
      <c r="R3531">
        <v>100</v>
      </c>
      <c r="S3531">
        <v>6.6</v>
      </c>
      <c r="T3531" t="s">
        <v>16</v>
      </c>
      <c r="U3531" t="s">
        <v>16</v>
      </c>
    </row>
    <row r="3532" spans="1:21" x14ac:dyDescent="0.45">
      <c r="A3532" t="s">
        <v>2500</v>
      </c>
      <c r="B3532" t="s">
        <v>2501</v>
      </c>
      <c r="C3532" t="s">
        <v>2502</v>
      </c>
      <c r="D3532" t="s">
        <v>2503</v>
      </c>
      <c r="E3532">
        <v>1991</v>
      </c>
      <c r="F3532">
        <v>1991</v>
      </c>
      <c r="G3532" t="s">
        <v>15</v>
      </c>
      <c r="H3532" t="s">
        <v>16</v>
      </c>
      <c r="I3532">
        <v>0</v>
      </c>
      <c r="J3532" t="s">
        <v>15</v>
      </c>
      <c r="K3532">
        <v>0</v>
      </c>
      <c r="L3532">
        <v>0</v>
      </c>
      <c r="M3532">
        <v>20</v>
      </c>
      <c r="N3532">
        <v>20</v>
      </c>
      <c r="O3532">
        <v>20</v>
      </c>
      <c r="P3532">
        <v>0</v>
      </c>
      <c r="Q3532">
        <v>5</v>
      </c>
      <c r="R3532">
        <v>100</v>
      </c>
      <c r="S3532">
        <v>11.6</v>
      </c>
      <c r="T3532" t="s">
        <v>16</v>
      </c>
      <c r="U3532" t="s">
        <v>16</v>
      </c>
    </row>
    <row r="3533" spans="1:21" x14ac:dyDescent="0.45">
      <c r="A3533" t="s">
        <v>2504</v>
      </c>
      <c r="B3533" t="s">
        <v>1813</v>
      </c>
      <c r="C3533" t="s">
        <v>2505</v>
      </c>
      <c r="D3533" t="s">
        <v>2506</v>
      </c>
      <c r="E3533">
        <v>1991</v>
      </c>
      <c r="F3533">
        <v>1991</v>
      </c>
      <c r="G3533" t="s">
        <v>15</v>
      </c>
      <c r="H3533" t="s">
        <v>16</v>
      </c>
      <c r="I3533">
        <v>0</v>
      </c>
      <c r="J3533" t="s">
        <v>17</v>
      </c>
      <c r="K3533">
        <v>0</v>
      </c>
      <c r="L3533">
        <v>0</v>
      </c>
      <c r="M3533">
        <v>28</v>
      </c>
      <c r="N3533">
        <v>20</v>
      </c>
      <c r="O3533">
        <v>20</v>
      </c>
      <c r="P3533" t="s">
        <v>16</v>
      </c>
      <c r="Q3533">
        <v>10</v>
      </c>
      <c r="R3533">
        <v>10</v>
      </c>
      <c r="S3533">
        <v>60</v>
      </c>
      <c r="T3533" t="s">
        <v>16</v>
      </c>
      <c r="U3533" t="s">
        <v>16</v>
      </c>
    </row>
    <row r="3534" spans="1:21" x14ac:dyDescent="0.45">
      <c r="A3534" t="s">
        <v>2507</v>
      </c>
      <c r="B3534" t="s">
        <v>2508</v>
      </c>
      <c r="C3534" t="s">
        <v>2509</v>
      </c>
      <c r="D3534" t="s">
        <v>2510</v>
      </c>
      <c r="E3534">
        <v>1991</v>
      </c>
      <c r="F3534">
        <v>1991</v>
      </c>
      <c r="G3534" t="s">
        <v>15</v>
      </c>
      <c r="H3534" t="s">
        <v>16</v>
      </c>
      <c r="I3534">
        <v>0</v>
      </c>
      <c r="J3534" t="s">
        <v>17</v>
      </c>
      <c r="K3534">
        <v>0</v>
      </c>
      <c r="L3534">
        <v>0</v>
      </c>
      <c r="M3534">
        <v>28</v>
      </c>
      <c r="N3534">
        <v>20</v>
      </c>
      <c r="O3534">
        <v>20</v>
      </c>
      <c r="P3534">
        <v>0</v>
      </c>
      <c r="Q3534">
        <v>3</v>
      </c>
      <c r="R3534">
        <v>50</v>
      </c>
      <c r="S3534">
        <v>32</v>
      </c>
      <c r="T3534" t="s">
        <v>16</v>
      </c>
      <c r="U3534" t="s">
        <v>16</v>
      </c>
    </row>
    <row r="3535" spans="1:21" x14ac:dyDescent="0.45">
      <c r="A3535" t="s">
        <v>2507</v>
      </c>
      <c r="B3535" t="s">
        <v>2508</v>
      </c>
      <c r="C3535" t="s">
        <v>2509</v>
      </c>
      <c r="D3535" t="s">
        <v>2510</v>
      </c>
      <c r="E3535">
        <v>1991</v>
      </c>
      <c r="F3535">
        <v>1991</v>
      </c>
      <c r="G3535" t="s">
        <v>15</v>
      </c>
      <c r="H3535">
        <v>4</v>
      </c>
      <c r="I3535">
        <v>30</v>
      </c>
      <c r="J3535" t="s">
        <v>17</v>
      </c>
      <c r="K3535">
        <v>0</v>
      </c>
      <c r="L3535">
        <v>0</v>
      </c>
      <c r="M3535">
        <v>28</v>
      </c>
      <c r="N3535">
        <v>20</v>
      </c>
      <c r="O3535">
        <v>20</v>
      </c>
      <c r="P3535">
        <v>0</v>
      </c>
      <c r="Q3535">
        <v>3</v>
      </c>
      <c r="R3535">
        <v>50</v>
      </c>
      <c r="S3535">
        <v>62</v>
      </c>
      <c r="T3535" t="s">
        <v>16</v>
      </c>
      <c r="U3535" t="s">
        <v>16</v>
      </c>
    </row>
    <row r="3536" spans="1:21" x14ac:dyDescent="0.45">
      <c r="A3536" t="s">
        <v>2507</v>
      </c>
      <c r="B3536" t="s">
        <v>2508</v>
      </c>
      <c r="C3536" t="s">
        <v>2509</v>
      </c>
      <c r="D3536" t="s">
        <v>2510</v>
      </c>
      <c r="E3536">
        <v>1991</v>
      </c>
      <c r="F3536">
        <v>1991</v>
      </c>
      <c r="G3536" t="s">
        <v>15</v>
      </c>
      <c r="H3536" t="s">
        <v>16</v>
      </c>
      <c r="I3536">
        <v>0</v>
      </c>
      <c r="J3536" t="s">
        <v>17</v>
      </c>
      <c r="K3536">
        <v>0</v>
      </c>
      <c r="L3536">
        <v>0</v>
      </c>
      <c r="M3536">
        <v>28</v>
      </c>
      <c r="N3536">
        <v>26</v>
      </c>
      <c r="O3536">
        <v>26</v>
      </c>
      <c r="P3536">
        <v>0</v>
      </c>
      <c r="Q3536">
        <v>3</v>
      </c>
      <c r="R3536">
        <v>50</v>
      </c>
      <c r="S3536">
        <v>38</v>
      </c>
      <c r="T3536" t="s">
        <v>16</v>
      </c>
      <c r="U3536" t="s">
        <v>16</v>
      </c>
    </row>
    <row r="3537" spans="1:21" x14ac:dyDescent="0.45">
      <c r="A3537" t="s">
        <v>2507</v>
      </c>
      <c r="B3537" t="s">
        <v>2508</v>
      </c>
      <c r="C3537" t="s">
        <v>2509</v>
      </c>
      <c r="D3537" t="s">
        <v>2510</v>
      </c>
      <c r="E3537">
        <v>1991</v>
      </c>
      <c r="F3537">
        <v>1991</v>
      </c>
      <c r="G3537" t="s">
        <v>15</v>
      </c>
      <c r="H3537">
        <v>4</v>
      </c>
      <c r="I3537">
        <v>30</v>
      </c>
      <c r="J3537" t="s">
        <v>17</v>
      </c>
      <c r="K3537">
        <v>0</v>
      </c>
      <c r="L3537">
        <v>0</v>
      </c>
      <c r="M3537">
        <v>28</v>
      </c>
      <c r="N3537">
        <v>26</v>
      </c>
      <c r="O3537">
        <v>26</v>
      </c>
      <c r="P3537">
        <v>0</v>
      </c>
      <c r="Q3537">
        <v>3</v>
      </c>
      <c r="R3537">
        <v>50</v>
      </c>
      <c r="S3537">
        <v>42</v>
      </c>
      <c r="T3537" t="s">
        <v>16</v>
      </c>
      <c r="U3537" t="s">
        <v>16</v>
      </c>
    </row>
    <row r="3538" spans="1:21" x14ac:dyDescent="0.45">
      <c r="A3538" t="s">
        <v>2511</v>
      </c>
      <c r="B3538" t="s">
        <v>118</v>
      </c>
      <c r="C3538" t="s">
        <v>2468</v>
      </c>
      <c r="D3538" t="s">
        <v>2512</v>
      </c>
      <c r="E3538">
        <v>1991</v>
      </c>
      <c r="F3538">
        <v>1991</v>
      </c>
      <c r="G3538" t="s">
        <v>15</v>
      </c>
      <c r="H3538" t="s">
        <v>16</v>
      </c>
      <c r="I3538">
        <v>0</v>
      </c>
      <c r="J3538" t="s">
        <v>17</v>
      </c>
      <c r="K3538">
        <v>0</v>
      </c>
      <c r="L3538">
        <v>0</v>
      </c>
      <c r="M3538">
        <v>160</v>
      </c>
      <c r="N3538">
        <v>20</v>
      </c>
      <c r="O3538">
        <v>20</v>
      </c>
      <c r="P3538">
        <v>24</v>
      </c>
      <c r="Q3538">
        <v>4</v>
      </c>
      <c r="R3538">
        <v>25</v>
      </c>
      <c r="S3538">
        <v>99</v>
      </c>
      <c r="T3538" t="s">
        <v>16</v>
      </c>
      <c r="U3538" t="s">
        <v>16</v>
      </c>
    </row>
    <row r="3539" spans="1:21" x14ac:dyDescent="0.45">
      <c r="A3539" t="s">
        <v>2513</v>
      </c>
      <c r="B3539" t="s">
        <v>570</v>
      </c>
      <c r="C3539" t="s">
        <v>2514</v>
      </c>
      <c r="D3539" t="s">
        <v>2522</v>
      </c>
      <c r="E3539">
        <v>1991</v>
      </c>
      <c r="F3539">
        <v>1991</v>
      </c>
      <c r="G3539" t="s">
        <v>15</v>
      </c>
      <c r="H3539" t="s">
        <v>16</v>
      </c>
      <c r="I3539">
        <v>0</v>
      </c>
      <c r="J3539" t="s">
        <v>17</v>
      </c>
      <c r="K3539">
        <v>0</v>
      </c>
      <c r="L3539">
        <v>0</v>
      </c>
      <c r="M3539">
        <v>21</v>
      </c>
      <c r="N3539">
        <v>30</v>
      </c>
      <c r="O3539">
        <v>20</v>
      </c>
      <c r="P3539">
        <v>8</v>
      </c>
      <c r="Q3539">
        <v>4</v>
      </c>
      <c r="R3539">
        <v>50</v>
      </c>
      <c r="S3539">
        <v>89</v>
      </c>
      <c r="T3539" t="s">
        <v>16</v>
      </c>
      <c r="U3539" t="s">
        <v>16</v>
      </c>
    </row>
    <row r="3540" spans="1:21" x14ac:dyDescent="0.45">
      <c r="A3540" t="s">
        <v>2513</v>
      </c>
      <c r="B3540" t="s">
        <v>570</v>
      </c>
      <c r="C3540" t="s">
        <v>2515</v>
      </c>
      <c r="D3540" t="s">
        <v>2523</v>
      </c>
      <c r="E3540">
        <v>1991</v>
      </c>
      <c r="F3540">
        <v>1991</v>
      </c>
      <c r="G3540" t="s">
        <v>15</v>
      </c>
      <c r="H3540" t="s">
        <v>16</v>
      </c>
      <c r="I3540">
        <v>0</v>
      </c>
      <c r="J3540" t="s">
        <v>17</v>
      </c>
      <c r="K3540">
        <v>0</v>
      </c>
      <c r="L3540">
        <v>0</v>
      </c>
      <c r="M3540">
        <v>21</v>
      </c>
      <c r="N3540">
        <v>30</v>
      </c>
      <c r="O3540">
        <v>20</v>
      </c>
      <c r="P3540">
        <v>8</v>
      </c>
      <c r="Q3540">
        <v>4</v>
      </c>
      <c r="R3540">
        <v>50</v>
      </c>
      <c r="S3540">
        <v>72.8</v>
      </c>
      <c r="T3540" t="s">
        <v>16</v>
      </c>
      <c r="U3540" t="s">
        <v>16</v>
      </c>
    </row>
    <row r="3541" spans="1:21" x14ac:dyDescent="0.45">
      <c r="A3541" t="s">
        <v>2513</v>
      </c>
      <c r="B3541" t="s">
        <v>570</v>
      </c>
      <c r="C3541" t="s">
        <v>2516</v>
      </c>
      <c r="D3541" t="s">
        <v>2524</v>
      </c>
      <c r="E3541">
        <v>1991</v>
      </c>
      <c r="F3541">
        <v>1991</v>
      </c>
      <c r="G3541" t="s">
        <v>15</v>
      </c>
      <c r="H3541" t="s">
        <v>16</v>
      </c>
      <c r="I3541">
        <v>0</v>
      </c>
      <c r="J3541" t="s">
        <v>17</v>
      </c>
      <c r="K3541">
        <v>0</v>
      </c>
      <c r="L3541">
        <v>0</v>
      </c>
      <c r="M3541">
        <v>21</v>
      </c>
      <c r="N3541">
        <v>30</v>
      </c>
      <c r="O3541">
        <v>20</v>
      </c>
      <c r="P3541">
        <v>8</v>
      </c>
      <c r="Q3541">
        <v>4</v>
      </c>
      <c r="R3541">
        <v>50</v>
      </c>
      <c r="S3541">
        <v>65.599999999999994</v>
      </c>
      <c r="T3541" t="s">
        <v>16</v>
      </c>
      <c r="U3541" t="s">
        <v>16</v>
      </c>
    </row>
    <row r="3542" spans="1:21" x14ac:dyDescent="0.45">
      <c r="A3542" t="s">
        <v>2513</v>
      </c>
      <c r="B3542" t="s">
        <v>570</v>
      </c>
      <c r="C3542" t="s">
        <v>2517</v>
      </c>
      <c r="D3542" t="s">
        <v>2525</v>
      </c>
      <c r="E3542">
        <v>1991</v>
      </c>
      <c r="F3542">
        <v>1991</v>
      </c>
      <c r="G3542" t="s">
        <v>15</v>
      </c>
      <c r="H3542" t="s">
        <v>16</v>
      </c>
      <c r="I3542">
        <v>0</v>
      </c>
      <c r="J3542" t="s">
        <v>17</v>
      </c>
      <c r="K3542">
        <v>0</v>
      </c>
      <c r="L3542">
        <v>0</v>
      </c>
      <c r="M3542">
        <v>21</v>
      </c>
      <c r="N3542">
        <v>30</v>
      </c>
      <c r="O3542">
        <v>20</v>
      </c>
      <c r="P3542">
        <v>8</v>
      </c>
      <c r="Q3542">
        <v>4</v>
      </c>
      <c r="R3542">
        <v>50</v>
      </c>
      <c r="S3542">
        <v>42.8</v>
      </c>
      <c r="T3542" t="s">
        <v>16</v>
      </c>
      <c r="U3542" t="s">
        <v>16</v>
      </c>
    </row>
    <row r="3543" spans="1:21" x14ac:dyDescent="0.45">
      <c r="A3543" t="s">
        <v>2513</v>
      </c>
      <c r="B3543" t="s">
        <v>570</v>
      </c>
      <c r="C3543" t="s">
        <v>2518</v>
      </c>
      <c r="D3543" t="s">
        <v>2526</v>
      </c>
      <c r="E3543">
        <v>1991</v>
      </c>
      <c r="F3543">
        <v>1991</v>
      </c>
      <c r="G3543" t="s">
        <v>15</v>
      </c>
      <c r="H3543" t="s">
        <v>16</v>
      </c>
      <c r="I3543">
        <v>0</v>
      </c>
      <c r="J3543" t="s">
        <v>17</v>
      </c>
      <c r="K3543">
        <v>0</v>
      </c>
      <c r="L3543">
        <v>0</v>
      </c>
      <c r="M3543">
        <v>21</v>
      </c>
      <c r="N3543">
        <v>30</v>
      </c>
      <c r="O3543">
        <v>20</v>
      </c>
      <c r="P3543">
        <v>8</v>
      </c>
      <c r="Q3543">
        <v>4</v>
      </c>
      <c r="R3543">
        <v>50</v>
      </c>
      <c r="S3543">
        <v>58.5</v>
      </c>
      <c r="T3543" t="s">
        <v>16</v>
      </c>
      <c r="U3543" t="s">
        <v>16</v>
      </c>
    </row>
    <row r="3544" spans="1:21" x14ac:dyDescent="0.45">
      <c r="A3544" t="s">
        <v>2513</v>
      </c>
      <c r="B3544" t="s">
        <v>1060</v>
      </c>
      <c r="C3544" t="s">
        <v>2519</v>
      </c>
      <c r="D3544" t="s">
        <v>2527</v>
      </c>
      <c r="E3544">
        <v>1991</v>
      </c>
      <c r="F3544">
        <v>1991</v>
      </c>
      <c r="G3544" t="s">
        <v>15</v>
      </c>
      <c r="H3544" t="s">
        <v>16</v>
      </c>
      <c r="I3544">
        <v>0</v>
      </c>
      <c r="J3544" t="s">
        <v>17</v>
      </c>
      <c r="K3544">
        <v>0</v>
      </c>
      <c r="L3544">
        <v>0</v>
      </c>
      <c r="M3544">
        <v>21</v>
      </c>
      <c r="N3544">
        <v>30</v>
      </c>
      <c r="O3544">
        <v>20</v>
      </c>
      <c r="P3544">
        <v>8</v>
      </c>
      <c r="Q3544">
        <v>4</v>
      </c>
      <c r="R3544">
        <v>50</v>
      </c>
      <c r="S3544">
        <v>79</v>
      </c>
      <c r="T3544" t="s">
        <v>16</v>
      </c>
      <c r="U3544" t="s">
        <v>16</v>
      </c>
    </row>
    <row r="3545" spans="1:21" x14ac:dyDescent="0.45">
      <c r="A3545" t="s">
        <v>2513</v>
      </c>
      <c r="B3545" t="s">
        <v>1060</v>
      </c>
      <c r="C3545" t="s">
        <v>2520</v>
      </c>
      <c r="D3545" t="s">
        <v>2528</v>
      </c>
      <c r="E3545">
        <v>1991</v>
      </c>
      <c r="F3545">
        <v>1991</v>
      </c>
      <c r="G3545" t="s">
        <v>15</v>
      </c>
      <c r="H3545" t="s">
        <v>16</v>
      </c>
      <c r="I3545">
        <v>0</v>
      </c>
      <c r="J3545" t="s">
        <v>17</v>
      </c>
      <c r="K3545">
        <v>0</v>
      </c>
      <c r="L3545">
        <v>0</v>
      </c>
      <c r="M3545">
        <v>21</v>
      </c>
      <c r="N3545">
        <v>30</v>
      </c>
      <c r="O3545">
        <v>20</v>
      </c>
      <c r="P3545">
        <v>8</v>
      </c>
      <c r="Q3545">
        <v>4</v>
      </c>
      <c r="R3545">
        <v>50</v>
      </c>
      <c r="S3545">
        <v>73.3</v>
      </c>
      <c r="T3545" t="s">
        <v>16</v>
      </c>
      <c r="U3545" t="s">
        <v>16</v>
      </c>
    </row>
    <row r="3546" spans="1:21" x14ac:dyDescent="0.45">
      <c r="A3546" t="s">
        <v>2513</v>
      </c>
      <c r="B3546" t="s">
        <v>1060</v>
      </c>
      <c r="C3546" t="s">
        <v>2521</v>
      </c>
      <c r="D3546" t="s">
        <v>2529</v>
      </c>
      <c r="E3546">
        <v>1991</v>
      </c>
      <c r="F3546">
        <v>1991</v>
      </c>
      <c r="G3546" t="s">
        <v>15</v>
      </c>
      <c r="H3546" t="s">
        <v>16</v>
      </c>
      <c r="I3546">
        <v>0</v>
      </c>
      <c r="J3546" t="s">
        <v>17</v>
      </c>
      <c r="K3546">
        <v>0</v>
      </c>
      <c r="L3546">
        <v>0</v>
      </c>
      <c r="M3546">
        <v>21</v>
      </c>
      <c r="N3546">
        <v>30</v>
      </c>
      <c r="O3546">
        <v>20</v>
      </c>
      <c r="P3546">
        <v>8</v>
      </c>
      <c r="Q3546">
        <v>4</v>
      </c>
      <c r="R3546">
        <v>50</v>
      </c>
      <c r="S3546">
        <v>50.3</v>
      </c>
      <c r="T3546" t="s">
        <v>16</v>
      </c>
      <c r="U3546" t="s">
        <v>16</v>
      </c>
    </row>
    <row r="3547" spans="1:21" x14ac:dyDescent="0.45">
      <c r="A3547" t="s">
        <v>2530</v>
      </c>
      <c r="B3547" t="s">
        <v>52</v>
      </c>
      <c r="C3547" t="s">
        <v>2238</v>
      </c>
      <c r="D3547" t="s">
        <v>2531</v>
      </c>
      <c r="E3547">
        <v>1985</v>
      </c>
      <c r="F3547">
        <v>1985</v>
      </c>
      <c r="G3547" t="s">
        <v>15</v>
      </c>
      <c r="H3547" t="s">
        <v>16</v>
      </c>
      <c r="I3547">
        <v>0</v>
      </c>
      <c r="J3547" t="s">
        <v>17</v>
      </c>
      <c r="K3547">
        <v>0</v>
      </c>
      <c r="L3547">
        <v>0</v>
      </c>
      <c r="M3547">
        <v>14</v>
      </c>
      <c r="N3547">
        <v>15</v>
      </c>
      <c r="O3547">
        <v>6</v>
      </c>
      <c r="P3547">
        <v>12</v>
      </c>
      <c r="Q3547">
        <v>3</v>
      </c>
      <c r="R3547">
        <v>50</v>
      </c>
      <c r="S3547">
        <v>0</v>
      </c>
      <c r="T3547" t="s">
        <v>16</v>
      </c>
      <c r="U3547" t="s">
        <v>16</v>
      </c>
    </row>
    <row r="3548" spans="1:21" x14ac:dyDescent="0.45">
      <c r="A3548" t="s">
        <v>2530</v>
      </c>
      <c r="B3548" t="s">
        <v>52</v>
      </c>
      <c r="C3548" t="s">
        <v>2238</v>
      </c>
      <c r="D3548" t="s">
        <v>2531</v>
      </c>
      <c r="E3548">
        <v>1985</v>
      </c>
      <c r="F3548">
        <v>1985</v>
      </c>
      <c r="G3548" t="s">
        <v>15</v>
      </c>
      <c r="H3548" t="s">
        <v>16</v>
      </c>
      <c r="I3548">
        <v>0</v>
      </c>
      <c r="J3548" t="s">
        <v>17</v>
      </c>
      <c r="K3548">
        <v>0</v>
      </c>
      <c r="L3548">
        <v>0</v>
      </c>
      <c r="M3548">
        <v>14</v>
      </c>
      <c r="N3548">
        <v>20</v>
      </c>
      <c r="O3548">
        <v>10</v>
      </c>
      <c r="P3548">
        <v>12</v>
      </c>
      <c r="Q3548">
        <v>3</v>
      </c>
      <c r="R3548">
        <v>50</v>
      </c>
      <c r="S3548">
        <v>0</v>
      </c>
      <c r="T3548" t="s">
        <v>16</v>
      </c>
      <c r="U3548" t="s">
        <v>16</v>
      </c>
    </row>
    <row r="3549" spans="1:21" x14ac:dyDescent="0.45">
      <c r="A3549" t="s">
        <v>2530</v>
      </c>
      <c r="B3549" t="s">
        <v>52</v>
      </c>
      <c r="C3549" t="s">
        <v>2238</v>
      </c>
      <c r="D3549" t="s">
        <v>2531</v>
      </c>
      <c r="E3549">
        <v>1985</v>
      </c>
      <c r="F3549">
        <v>1985</v>
      </c>
      <c r="G3549" t="s">
        <v>15</v>
      </c>
      <c r="H3549" t="s">
        <v>16</v>
      </c>
      <c r="I3549">
        <v>0</v>
      </c>
      <c r="J3549" t="s">
        <v>17</v>
      </c>
      <c r="K3549">
        <v>0</v>
      </c>
      <c r="L3549">
        <v>0</v>
      </c>
      <c r="M3549">
        <v>14</v>
      </c>
      <c r="N3549">
        <v>25</v>
      </c>
      <c r="O3549">
        <v>15</v>
      </c>
      <c r="P3549">
        <v>12</v>
      </c>
      <c r="Q3549">
        <v>3</v>
      </c>
      <c r="R3549">
        <v>50</v>
      </c>
      <c r="S3549">
        <v>0</v>
      </c>
      <c r="T3549" t="s">
        <v>16</v>
      </c>
      <c r="U3549" t="s">
        <v>16</v>
      </c>
    </row>
    <row r="3550" spans="1:21" x14ac:dyDescent="0.45">
      <c r="A3550" t="s">
        <v>2530</v>
      </c>
      <c r="B3550" t="s">
        <v>52</v>
      </c>
      <c r="C3550" t="s">
        <v>2238</v>
      </c>
      <c r="D3550" t="s">
        <v>2531</v>
      </c>
      <c r="E3550">
        <v>1985</v>
      </c>
      <c r="F3550">
        <v>1985</v>
      </c>
      <c r="G3550" t="s">
        <v>15</v>
      </c>
      <c r="H3550" t="s">
        <v>16</v>
      </c>
      <c r="I3550">
        <v>0</v>
      </c>
      <c r="J3550" t="s">
        <v>17</v>
      </c>
      <c r="K3550">
        <v>0</v>
      </c>
      <c r="L3550">
        <v>0</v>
      </c>
      <c r="M3550">
        <v>14</v>
      </c>
      <c r="N3550">
        <v>30</v>
      </c>
      <c r="O3550">
        <v>15</v>
      </c>
      <c r="P3550">
        <v>12</v>
      </c>
      <c r="Q3550">
        <v>3</v>
      </c>
      <c r="R3550">
        <v>50</v>
      </c>
      <c r="S3550">
        <v>0</v>
      </c>
      <c r="T3550" t="s">
        <v>16</v>
      </c>
      <c r="U3550" t="s">
        <v>16</v>
      </c>
    </row>
    <row r="3551" spans="1:21" x14ac:dyDescent="0.45">
      <c r="A3551" t="s">
        <v>2530</v>
      </c>
      <c r="B3551" t="s">
        <v>52</v>
      </c>
      <c r="C3551" t="s">
        <v>2238</v>
      </c>
      <c r="D3551" t="s">
        <v>2531</v>
      </c>
      <c r="E3551">
        <v>1985</v>
      </c>
      <c r="F3551">
        <v>1985</v>
      </c>
      <c r="G3551" t="s">
        <v>15</v>
      </c>
      <c r="H3551" t="s">
        <v>16</v>
      </c>
      <c r="I3551">
        <v>0</v>
      </c>
      <c r="J3551" t="s">
        <v>17</v>
      </c>
      <c r="K3551">
        <v>0</v>
      </c>
      <c r="L3551">
        <v>0</v>
      </c>
      <c r="M3551">
        <v>14</v>
      </c>
      <c r="N3551">
        <v>35</v>
      </c>
      <c r="O3551">
        <v>20</v>
      </c>
      <c r="P3551">
        <v>12</v>
      </c>
      <c r="Q3551">
        <v>3</v>
      </c>
      <c r="R3551">
        <v>50</v>
      </c>
      <c r="S3551">
        <v>0</v>
      </c>
      <c r="T3551" t="s">
        <v>16</v>
      </c>
      <c r="U3551" t="s">
        <v>16</v>
      </c>
    </row>
    <row r="3552" spans="1:21" x14ac:dyDescent="0.45">
      <c r="A3552" t="s">
        <v>2530</v>
      </c>
      <c r="B3552" t="s">
        <v>52</v>
      </c>
      <c r="C3552" t="s">
        <v>2238</v>
      </c>
      <c r="D3552" t="s">
        <v>2531</v>
      </c>
      <c r="E3552">
        <v>1985</v>
      </c>
      <c r="F3552">
        <v>1985</v>
      </c>
      <c r="G3552" t="s">
        <v>15</v>
      </c>
      <c r="H3552">
        <v>1</v>
      </c>
      <c r="I3552">
        <v>112</v>
      </c>
      <c r="J3552" t="s">
        <v>17</v>
      </c>
      <c r="K3552">
        <v>0</v>
      </c>
      <c r="L3552">
        <v>0</v>
      </c>
      <c r="M3552">
        <v>14</v>
      </c>
      <c r="N3552">
        <v>15</v>
      </c>
      <c r="O3552">
        <v>6</v>
      </c>
      <c r="P3552">
        <v>12</v>
      </c>
      <c r="Q3552">
        <v>3</v>
      </c>
      <c r="R3552">
        <v>50</v>
      </c>
      <c r="S3552">
        <v>60</v>
      </c>
      <c r="T3552" t="s">
        <v>16</v>
      </c>
      <c r="U3552" t="s">
        <v>16</v>
      </c>
    </row>
    <row r="3553" spans="1:21" x14ac:dyDescent="0.45">
      <c r="A3553" t="s">
        <v>2530</v>
      </c>
      <c r="B3553" t="s">
        <v>52</v>
      </c>
      <c r="C3553" t="s">
        <v>2238</v>
      </c>
      <c r="D3553" t="s">
        <v>2531</v>
      </c>
      <c r="E3553">
        <v>1985</v>
      </c>
      <c r="F3553">
        <v>1985</v>
      </c>
      <c r="G3553" t="s">
        <v>15</v>
      </c>
      <c r="H3553">
        <v>1</v>
      </c>
      <c r="I3553">
        <v>112</v>
      </c>
      <c r="J3553" t="s">
        <v>17</v>
      </c>
      <c r="K3553">
        <v>0</v>
      </c>
      <c r="L3553">
        <v>0</v>
      </c>
      <c r="M3553">
        <v>14</v>
      </c>
      <c r="N3553">
        <v>20</v>
      </c>
      <c r="O3553">
        <v>10</v>
      </c>
      <c r="P3553">
        <v>12</v>
      </c>
      <c r="Q3553">
        <v>3</v>
      </c>
      <c r="R3553">
        <v>50</v>
      </c>
      <c r="S3553">
        <v>57</v>
      </c>
      <c r="T3553" t="s">
        <v>16</v>
      </c>
      <c r="U3553" t="s">
        <v>16</v>
      </c>
    </row>
    <row r="3554" spans="1:21" x14ac:dyDescent="0.45">
      <c r="A3554" t="s">
        <v>2530</v>
      </c>
      <c r="B3554" t="s">
        <v>52</v>
      </c>
      <c r="C3554" t="s">
        <v>2238</v>
      </c>
      <c r="D3554" t="s">
        <v>2531</v>
      </c>
      <c r="E3554">
        <v>1985</v>
      </c>
      <c r="F3554">
        <v>1985</v>
      </c>
      <c r="G3554" t="s">
        <v>15</v>
      </c>
      <c r="H3554">
        <v>1</v>
      </c>
      <c r="I3554">
        <v>112</v>
      </c>
      <c r="J3554" t="s">
        <v>17</v>
      </c>
      <c r="K3554">
        <v>0</v>
      </c>
      <c r="L3554">
        <v>0</v>
      </c>
      <c r="M3554">
        <v>14</v>
      </c>
      <c r="N3554">
        <v>25</v>
      </c>
      <c r="O3554">
        <v>15</v>
      </c>
      <c r="P3554">
        <v>12</v>
      </c>
      <c r="Q3554">
        <v>3</v>
      </c>
      <c r="R3554">
        <v>50</v>
      </c>
      <c r="S3554">
        <v>51</v>
      </c>
      <c r="T3554" t="s">
        <v>16</v>
      </c>
      <c r="U3554" t="s">
        <v>16</v>
      </c>
    </row>
    <row r="3555" spans="1:21" x14ac:dyDescent="0.45">
      <c r="A3555" t="s">
        <v>2530</v>
      </c>
      <c r="B3555" t="s">
        <v>52</v>
      </c>
      <c r="C3555" t="s">
        <v>2238</v>
      </c>
      <c r="D3555" t="s">
        <v>2531</v>
      </c>
      <c r="E3555">
        <v>1985</v>
      </c>
      <c r="F3555">
        <v>1985</v>
      </c>
      <c r="G3555" t="s">
        <v>15</v>
      </c>
      <c r="H3555">
        <v>1</v>
      </c>
      <c r="I3555">
        <v>112</v>
      </c>
      <c r="J3555" t="s">
        <v>17</v>
      </c>
      <c r="K3555">
        <v>0</v>
      </c>
      <c r="L3555">
        <v>0</v>
      </c>
      <c r="M3555">
        <v>14</v>
      </c>
      <c r="N3555">
        <v>30</v>
      </c>
      <c r="O3555">
        <v>15</v>
      </c>
      <c r="P3555">
        <v>12</v>
      </c>
      <c r="Q3555">
        <v>3</v>
      </c>
      <c r="R3555">
        <v>50</v>
      </c>
      <c r="S3555">
        <v>35</v>
      </c>
      <c r="T3555" t="s">
        <v>16</v>
      </c>
      <c r="U3555" t="s">
        <v>16</v>
      </c>
    </row>
    <row r="3556" spans="1:21" x14ac:dyDescent="0.45">
      <c r="A3556" t="s">
        <v>2530</v>
      </c>
      <c r="B3556" t="s">
        <v>52</v>
      </c>
      <c r="C3556" t="s">
        <v>2238</v>
      </c>
      <c r="D3556" t="s">
        <v>2531</v>
      </c>
      <c r="E3556">
        <v>1985</v>
      </c>
      <c r="F3556">
        <v>1985</v>
      </c>
      <c r="G3556" t="s">
        <v>15</v>
      </c>
      <c r="H3556">
        <v>1</v>
      </c>
      <c r="I3556">
        <v>112</v>
      </c>
      <c r="J3556" t="s">
        <v>17</v>
      </c>
      <c r="K3556">
        <v>0</v>
      </c>
      <c r="L3556">
        <v>0</v>
      </c>
      <c r="M3556">
        <v>14</v>
      </c>
      <c r="N3556">
        <v>35</v>
      </c>
      <c r="O3556">
        <v>20</v>
      </c>
      <c r="P3556">
        <v>12</v>
      </c>
      <c r="Q3556">
        <v>3</v>
      </c>
      <c r="R3556">
        <v>50</v>
      </c>
      <c r="S3556">
        <v>27</v>
      </c>
      <c r="T3556" t="s">
        <v>16</v>
      </c>
      <c r="U3556" t="s">
        <v>16</v>
      </c>
    </row>
    <row r="3557" spans="1:21" x14ac:dyDescent="0.45">
      <c r="A3557" t="s">
        <v>2532</v>
      </c>
      <c r="B3557" t="s">
        <v>2533</v>
      </c>
      <c r="C3557" t="s">
        <v>2535</v>
      </c>
      <c r="D3557" t="s">
        <v>2534</v>
      </c>
      <c r="E3557">
        <v>1984</v>
      </c>
      <c r="F3557">
        <v>1984</v>
      </c>
      <c r="G3557" t="s">
        <v>15</v>
      </c>
      <c r="H3557">
        <v>3</v>
      </c>
      <c r="I3557">
        <v>30</v>
      </c>
      <c r="J3557" t="s">
        <v>17</v>
      </c>
      <c r="K3557">
        <v>0</v>
      </c>
      <c r="L3557">
        <v>0</v>
      </c>
      <c r="M3557">
        <v>28</v>
      </c>
      <c r="N3557">
        <v>25</v>
      </c>
      <c r="O3557">
        <v>10</v>
      </c>
      <c r="P3557">
        <v>8</v>
      </c>
      <c r="Q3557">
        <v>3</v>
      </c>
      <c r="R3557">
        <v>150</v>
      </c>
      <c r="S3557">
        <v>91</v>
      </c>
      <c r="T3557" t="s">
        <v>16</v>
      </c>
      <c r="U3557" t="s">
        <v>16</v>
      </c>
    </row>
    <row r="3558" spans="1:21" x14ac:dyDescent="0.45">
      <c r="A3558" t="s">
        <v>2536</v>
      </c>
      <c r="B3558" t="s">
        <v>1856</v>
      </c>
      <c r="C3558" t="s">
        <v>2537</v>
      </c>
      <c r="D3558" t="s">
        <v>2542</v>
      </c>
      <c r="E3558">
        <v>1988</v>
      </c>
      <c r="F3558">
        <v>1988</v>
      </c>
      <c r="G3558" t="s">
        <v>15</v>
      </c>
      <c r="H3558" t="s">
        <v>16</v>
      </c>
      <c r="I3558">
        <v>0</v>
      </c>
      <c r="J3558" t="s">
        <v>17</v>
      </c>
      <c r="K3558">
        <v>0</v>
      </c>
      <c r="L3558">
        <v>0</v>
      </c>
      <c r="M3558">
        <v>28</v>
      </c>
      <c r="N3558">
        <v>25</v>
      </c>
      <c r="O3558">
        <v>25</v>
      </c>
      <c r="P3558">
        <v>0</v>
      </c>
      <c r="Q3558">
        <v>3</v>
      </c>
      <c r="R3558">
        <v>15</v>
      </c>
      <c r="S3558">
        <v>100</v>
      </c>
      <c r="T3558" t="s">
        <v>16</v>
      </c>
      <c r="U3558" t="s">
        <v>16</v>
      </c>
    </row>
    <row r="3559" spans="1:21" x14ac:dyDescent="0.45">
      <c r="A3559" t="s">
        <v>2538</v>
      </c>
      <c r="B3559" t="s">
        <v>2539</v>
      </c>
      <c r="C3559" t="s">
        <v>2540</v>
      </c>
      <c r="D3559" t="s">
        <v>2541</v>
      </c>
      <c r="E3559">
        <v>1988</v>
      </c>
      <c r="F3559">
        <v>1988</v>
      </c>
      <c r="G3559" t="s">
        <v>15</v>
      </c>
      <c r="H3559" t="s">
        <v>16</v>
      </c>
      <c r="I3559">
        <v>0</v>
      </c>
      <c r="J3559" t="s">
        <v>17</v>
      </c>
      <c r="K3559">
        <v>0</v>
      </c>
      <c r="L3559">
        <v>0</v>
      </c>
      <c r="M3559">
        <v>30</v>
      </c>
      <c r="N3559">
        <v>30</v>
      </c>
      <c r="O3559">
        <v>20</v>
      </c>
      <c r="P3559">
        <v>12</v>
      </c>
      <c r="Q3559">
        <v>10</v>
      </c>
      <c r="R3559">
        <v>10</v>
      </c>
      <c r="S3559">
        <v>73</v>
      </c>
      <c r="T3559" t="s">
        <v>16</v>
      </c>
      <c r="U3559" t="s">
        <v>16</v>
      </c>
    </row>
    <row r="3560" spans="1:21" x14ac:dyDescent="0.45">
      <c r="A3560" t="s">
        <v>2538</v>
      </c>
      <c r="B3560" t="s">
        <v>469</v>
      </c>
      <c r="C3560" t="s">
        <v>2540</v>
      </c>
      <c r="D3560" t="s">
        <v>2541</v>
      </c>
      <c r="E3560">
        <v>1988</v>
      </c>
      <c r="F3560">
        <v>1988</v>
      </c>
      <c r="G3560" t="s">
        <v>15</v>
      </c>
      <c r="H3560" t="s">
        <v>16</v>
      </c>
      <c r="I3560">
        <v>0</v>
      </c>
      <c r="J3560" t="s">
        <v>17</v>
      </c>
      <c r="K3560">
        <v>0</v>
      </c>
      <c r="L3560">
        <v>0</v>
      </c>
      <c r="M3560">
        <v>30</v>
      </c>
      <c r="N3560">
        <v>30</v>
      </c>
      <c r="O3560">
        <v>20</v>
      </c>
      <c r="P3560">
        <v>12</v>
      </c>
      <c r="Q3560">
        <v>10</v>
      </c>
      <c r="R3560">
        <v>10</v>
      </c>
      <c r="S3560">
        <v>61</v>
      </c>
      <c r="T3560" t="s">
        <v>16</v>
      </c>
      <c r="U3560" t="s">
        <v>16</v>
      </c>
    </row>
    <row r="3561" spans="1:21" x14ac:dyDescent="0.45">
      <c r="A3561" t="s">
        <v>2538</v>
      </c>
      <c r="B3561" t="s">
        <v>1746</v>
      </c>
      <c r="C3561" t="s">
        <v>2540</v>
      </c>
      <c r="D3561" t="s">
        <v>2541</v>
      </c>
      <c r="E3561">
        <v>1988</v>
      </c>
      <c r="F3561">
        <v>1988</v>
      </c>
      <c r="G3561" t="s">
        <v>15</v>
      </c>
      <c r="H3561" t="s">
        <v>16</v>
      </c>
      <c r="I3561">
        <v>0</v>
      </c>
      <c r="J3561" t="s">
        <v>17</v>
      </c>
      <c r="K3561">
        <v>0</v>
      </c>
      <c r="L3561">
        <v>0</v>
      </c>
      <c r="M3561">
        <v>30</v>
      </c>
      <c r="N3561">
        <v>30</v>
      </c>
      <c r="O3561">
        <v>20</v>
      </c>
      <c r="P3561">
        <v>12</v>
      </c>
      <c r="Q3561">
        <v>10</v>
      </c>
      <c r="R3561">
        <v>10</v>
      </c>
      <c r="S3561">
        <v>93</v>
      </c>
      <c r="T3561" t="s">
        <v>16</v>
      </c>
      <c r="U3561" t="s">
        <v>16</v>
      </c>
    </row>
    <row r="3562" spans="1:21" x14ac:dyDescent="0.45">
      <c r="A3562" t="s">
        <v>2543</v>
      </c>
      <c r="B3562" t="s">
        <v>218</v>
      </c>
      <c r="C3562" t="s">
        <v>2545</v>
      </c>
      <c r="D3562" t="s">
        <v>2544</v>
      </c>
      <c r="E3562">
        <v>1984</v>
      </c>
      <c r="F3562">
        <v>1984</v>
      </c>
      <c r="G3562" t="s">
        <v>15</v>
      </c>
      <c r="H3562" t="s">
        <v>16</v>
      </c>
      <c r="I3562">
        <v>0</v>
      </c>
      <c r="J3562" t="s">
        <v>17</v>
      </c>
      <c r="K3562">
        <v>0</v>
      </c>
      <c r="L3562">
        <v>0</v>
      </c>
      <c r="M3562" t="s">
        <v>16</v>
      </c>
      <c r="N3562">
        <v>22</v>
      </c>
      <c r="O3562">
        <v>12</v>
      </c>
      <c r="P3562">
        <v>12</v>
      </c>
      <c r="Q3562">
        <v>3</v>
      </c>
      <c r="R3562">
        <v>50</v>
      </c>
      <c r="S3562">
        <v>0</v>
      </c>
      <c r="T3562" t="s">
        <v>16</v>
      </c>
      <c r="U3562" t="s">
        <v>16</v>
      </c>
    </row>
    <row r="3563" spans="1:21" x14ac:dyDescent="0.45">
      <c r="A3563" t="s">
        <v>2543</v>
      </c>
      <c r="B3563" t="s">
        <v>218</v>
      </c>
      <c r="C3563" t="s">
        <v>2545</v>
      </c>
      <c r="D3563" t="s">
        <v>2544</v>
      </c>
      <c r="E3563">
        <v>1984</v>
      </c>
      <c r="F3563">
        <v>1984</v>
      </c>
      <c r="G3563" t="s">
        <v>15</v>
      </c>
      <c r="H3563" t="s">
        <v>2359</v>
      </c>
      <c r="I3563">
        <v>150</v>
      </c>
      <c r="J3563" t="s">
        <v>17</v>
      </c>
      <c r="K3563">
        <v>0</v>
      </c>
      <c r="L3563">
        <v>0</v>
      </c>
      <c r="M3563" t="s">
        <v>16</v>
      </c>
      <c r="N3563">
        <v>22</v>
      </c>
      <c r="O3563">
        <v>12</v>
      </c>
      <c r="P3563">
        <v>12</v>
      </c>
      <c r="Q3563">
        <v>3</v>
      </c>
      <c r="R3563">
        <v>50</v>
      </c>
      <c r="S3563">
        <v>98</v>
      </c>
      <c r="T3563" t="s">
        <v>16</v>
      </c>
      <c r="U3563" t="s">
        <v>16</v>
      </c>
    </row>
    <row r="3564" spans="1:21" x14ac:dyDescent="0.45">
      <c r="A3564" t="s">
        <v>2543</v>
      </c>
      <c r="B3564" t="s">
        <v>218</v>
      </c>
      <c r="C3564" t="s">
        <v>2545</v>
      </c>
      <c r="D3564" t="s">
        <v>2544</v>
      </c>
      <c r="E3564">
        <v>1984</v>
      </c>
      <c r="F3564">
        <v>1984</v>
      </c>
      <c r="G3564" t="s">
        <v>15</v>
      </c>
      <c r="H3564" t="s">
        <v>2359</v>
      </c>
      <c r="I3564">
        <v>150</v>
      </c>
      <c r="J3564" t="s">
        <v>17</v>
      </c>
      <c r="K3564">
        <v>0</v>
      </c>
      <c r="L3564">
        <v>0</v>
      </c>
      <c r="M3564" t="s">
        <v>16</v>
      </c>
      <c r="N3564">
        <v>15</v>
      </c>
      <c r="O3564">
        <v>5</v>
      </c>
      <c r="P3564">
        <v>12</v>
      </c>
      <c r="Q3564">
        <v>3</v>
      </c>
      <c r="R3564">
        <v>50</v>
      </c>
      <c r="S3564">
        <v>99</v>
      </c>
      <c r="T3564" t="s">
        <v>16</v>
      </c>
      <c r="U3564" t="s">
        <v>16</v>
      </c>
    </row>
    <row r="3565" spans="1:21" x14ac:dyDescent="0.45">
      <c r="A3565" t="s">
        <v>2546</v>
      </c>
      <c r="B3565" t="s">
        <v>101</v>
      </c>
      <c r="C3565" t="s">
        <v>2547</v>
      </c>
      <c r="D3565" t="s">
        <v>2548</v>
      </c>
      <c r="E3565">
        <v>1984</v>
      </c>
      <c r="F3565">
        <v>1984</v>
      </c>
      <c r="G3565" t="s">
        <v>15</v>
      </c>
      <c r="H3565" t="s">
        <v>16</v>
      </c>
      <c r="I3565">
        <v>0</v>
      </c>
      <c r="J3565" t="s">
        <v>17</v>
      </c>
      <c r="K3565">
        <v>0</v>
      </c>
      <c r="L3565">
        <v>0</v>
      </c>
      <c r="M3565">
        <v>42</v>
      </c>
      <c r="N3565">
        <v>5</v>
      </c>
      <c r="O3565">
        <v>5</v>
      </c>
      <c r="P3565">
        <v>8</v>
      </c>
      <c r="Q3565">
        <v>1</v>
      </c>
      <c r="R3565">
        <v>50</v>
      </c>
      <c r="S3565">
        <v>0</v>
      </c>
      <c r="T3565" t="s">
        <v>16</v>
      </c>
      <c r="U3565" t="s">
        <v>16</v>
      </c>
    </row>
    <row r="3566" spans="1:21" x14ac:dyDescent="0.45">
      <c r="A3566" t="s">
        <v>2546</v>
      </c>
      <c r="B3566" t="s">
        <v>101</v>
      </c>
      <c r="C3566" t="s">
        <v>2547</v>
      </c>
      <c r="D3566" t="s">
        <v>2548</v>
      </c>
      <c r="E3566">
        <v>1984</v>
      </c>
      <c r="F3566">
        <v>1984</v>
      </c>
      <c r="G3566" t="s">
        <v>15</v>
      </c>
      <c r="H3566" t="s">
        <v>16</v>
      </c>
      <c r="I3566">
        <v>0</v>
      </c>
      <c r="J3566" t="s">
        <v>17</v>
      </c>
      <c r="K3566">
        <v>0</v>
      </c>
      <c r="L3566">
        <v>0</v>
      </c>
      <c r="M3566">
        <v>42</v>
      </c>
      <c r="N3566">
        <v>8</v>
      </c>
      <c r="O3566">
        <v>8</v>
      </c>
      <c r="P3566">
        <v>8</v>
      </c>
      <c r="Q3566">
        <v>1</v>
      </c>
      <c r="R3566">
        <v>50</v>
      </c>
      <c r="S3566">
        <v>98</v>
      </c>
      <c r="T3566" t="s">
        <v>16</v>
      </c>
      <c r="U3566" t="s">
        <v>16</v>
      </c>
    </row>
    <row r="3567" spans="1:21" x14ac:dyDescent="0.45">
      <c r="A3567" t="s">
        <v>2546</v>
      </c>
      <c r="B3567" t="s">
        <v>101</v>
      </c>
      <c r="C3567" t="s">
        <v>2547</v>
      </c>
      <c r="D3567" t="s">
        <v>2548</v>
      </c>
      <c r="E3567">
        <v>1984</v>
      </c>
      <c r="F3567">
        <v>1984</v>
      </c>
      <c r="G3567" t="s">
        <v>15</v>
      </c>
      <c r="H3567" t="s">
        <v>16</v>
      </c>
      <c r="I3567">
        <v>0</v>
      </c>
      <c r="J3567" t="s">
        <v>17</v>
      </c>
      <c r="K3567">
        <v>0</v>
      </c>
      <c r="L3567">
        <v>0</v>
      </c>
      <c r="M3567">
        <v>42</v>
      </c>
      <c r="N3567">
        <v>10</v>
      </c>
      <c r="O3567">
        <v>10</v>
      </c>
      <c r="P3567">
        <v>8</v>
      </c>
      <c r="Q3567">
        <v>1</v>
      </c>
      <c r="R3567">
        <v>50</v>
      </c>
      <c r="S3567">
        <v>94</v>
      </c>
      <c r="T3567" t="s">
        <v>16</v>
      </c>
      <c r="U3567" t="s">
        <v>16</v>
      </c>
    </row>
    <row r="3568" spans="1:21" x14ac:dyDescent="0.45">
      <c r="A3568" t="s">
        <v>2546</v>
      </c>
      <c r="B3568" t="s">
        <v>101</v>
      </c>
      <c r="C3568" t="s">
        <v>2547</v>
      </c>
      <c r="D3568" t="s">
        <v>2548</v>
      </c>
      <c r="E3568">
        <v>1984</v>
      </c>
      <c r="F3568">
        <v>1984</v>
      </c>
      <c r="G3568" t="s">
        <v>15</v>
      </c>
      <c r="H3568" t="s">
        <v>16</v>
      </c>
      <c r="I3568">
        <v>0</v>
      </c>
      <c r="J3568" t="s">
        <v>17</v>
      </c>
      <c r="K3568">
        <v>0</v>
      </c>
      <c r="L3568">
        <v>0</v>
      </c>
      <c r="M3568">
        <v>42</v>
      </c>
      <c r="N3568">
        <v>15</v>
      </c>
      <c r="O3568">
        <v>15</v>
      </c>
      <c r="P3568">
        <v>8</v>
      </c>
      <c r="Q3568">
        <v>1</v>
      </c>
      <c r="R3568">
        <v>50</v>
      </c>
      <c r="S3568">
        <v>96</v>
      </c>
      <c r="T3568" t="s">
        <v>16</v>
      </c>
      <c r="U3568" t="s">
        <v>16</v>
      </c>
    </row>
    <row r="3569" spans="1:21" x14ac:dyDescent="0.45">
      <c r="A3569" t="s">
        <v>2546</v>
      </c>
      <c r="B3569" t="s">
        <v>101</v>
      </c>
      <c r="C3569" t="s">
        <v>2547</v>
      </c>
      <c r="D3569" t="s">
        <v>2548</v>
      </c>
      <c r="E3569">
        <v>1984</v>
      </c>
      <c r="F3569">
        <v>1984</v>
      </c>
      <c r="G3569" t="s">
        <v>15</v>
      </c>
      <c r="H3569" t="s">
        <v>16</v>
      </c>
      <c r="I3569">
        <v>0</v>
      </c>
      <c r="J3569" t="s">
        <v>17</v>
      </c>
      <c r="K3569">
        <v>0</v>
      </c>
      <c r="L3569">
        <v>0</v>
      </c>
      <c r="M3569">
        <v>42</v>
      </c>
      <c r="N3569">
        <v>20</v>
      </c>
      <c r="O3569">
        <v>20</v>
      </c>
      <c r="P3569">
        <v>8</v>
      </c>
      <c r="Q3569">
        <v>1</v>
      </c>
      <c r="R3569">
        <v>50</v>
      </c>
      <c r="S3569">
        <v>100</v>
      </c>
      <c r="T3569" t="s">
        <v>16</v>
      </c>
      <c r="U3569" t="s">
        <v>16</v>
      </c>
    </row>
    <row r="3570" spans="1:21" x14ac:dyDescent="0.45">
      <c r="A3570" t="s">
        <v>2546</v>
      </c>
      <c r="B3570" t="s">
        <v>101</v>
      </c>
      <c r="C3570" t="s">
        <v>2547</v>
      </c>
      <c r="D3570" t="s">
        <v>2548</v>
      </c>
      <c r="E3570">
        <v>1984</v>
      </c>
      <c r="F3570">
        <v>1984</v>
      </c>
      <c r="G3570" t="s">
        <v>15</v>
      </c>
      <c r="H3570" t="s">
        <v>16</v>
      </c>
      <c r="I3570">
        <v>0</v>
      </c>
      <c r="J3570" t="s">
        <v>17</v>
      </c>
      <c r="K3570">
        <v>0</v>
      </c>
      <c r="L3570">
        <v>0</v>
      </c>
      <c r="M3570">
        <v>42</v>
      </c>
      <c r="N3570">
        <v>25</v>
      </c>
      <c r="O3570">
        <v>25</v>
      </c>
      <c r="P3570">
        <v>8</v>
      </c>
      <c r="Q3570">
        <v>1</v>
      </c>
      <c r="R3570">
        <v>50</v>
      </c>
      <c r="S3570">
        <v>99</v>
      </c>
      <c r="T3570" t="s">
        <v>16</v>
      </c>
      <c r="U3570" t="s">
        <v>16</v>
      </c>
    </row>
    <row r="3571" spans="1:21" x14ac:dyDescent="0.45">
      <c r="A3571" t="s">
        <v>2546</v>
      </c>
      <c r="B3571" t="s">
        <v>101</v>
      </c>
      <c r="C3571" t="s">
        <v>2547</v>
      </c>
      <c r="D3571" t="s">
        <v>2548</v>
      </c>
      <c r="E3571">
        <v>1984</v>
      </c>
      <c r="F3571">
        <v>1984</v>
      </c>
      <c r="G3571" t="s">
        <v>15</v>
      </c>
      <c r="H3571" t="s">
        <v>16</v>
      </c>
      <c r="I3571">
        <v>0</v>
      </c>
      <c r="J3571" t="s">
        <v>17</v>
      </c>
      <c r="K3571">
        <v>0</v>
      </c>
      <c r="L3571">
        <v>0</v>
      </c>
      <c r="M3571">
        <v>42</v>
      </c>
      <c r="N3571">
        <v>30</v>
      </c>
      <c r="O3571">
        <v>30</v>
      </c>
      <c r="P3571">
        <v>8</v>
      </c>
      <c r="Q3571">
        <v>1</v>
      </c>
      <c r="R3571">
        <v>50</v>
      </c>
      <c r="S3571">
        <v>86</v>
      </c>
      <c r="T3571" t="s">
        <v>16</v>
      </c>
      <c r="U3571" t="s">
        <v>16</v>
      </c>
    </row>
    <row r="3572" spans="1:21" x14ac:dyDescent="0.45">
      <c r="A3572" t="s">
        <v>2546</v>
      </c>
      <c r="B3572" t="s">
        <v>101</v>
      </c>
      <c r="C3572" t="s">
        <v>2547</v>
      </c>
      <c r="D3572" t="s">
        <v>2548</v>
      </c>
      <c r="E3572">
        <v>1984</v>
      </c>
      <c r="F3572">
        <v>1984</v>
      </c>
      <c r="G3572" t="s">
        <v>15</v>
      </c>
      <c r="H3572" t="s">
        <v>16</v>
      </c>
      <c r="I3572">
        <v>0</v>
      </c>
      <c r="J3572" t="s">
        <v>17</v>
      </c>
      <c r="K3572">
        <v>0</v>
      </c>
      <c r="L3572">
        <v>0</v>
      </c>
      <c r="M3572">
        <v>42</v>
      </c>
      <c r="N3572">
        <v>35</v>
      </c>
      <c r="O3572">
        <v>35</v>
      </c>
      <c r="P3572">
        <v>8</v>
      </c>
      <c r="Q3572">
        <v>1</v>
      </c>
      <c r="R3572">
        <v>50</v>
      </c>
      <c r="S3572">
        <v>74</v>
      </c>
      <c r="T3572" t="s">
        <v>16</v>
      </c>
      <c r="U3572" t="s">
        <v>16</v>
      </c>
    </row>
    <row r="3573" spans="1:21" x14ac:dyDescent="0.45">
      <c r="A3573" t="s">
        <v>2546</v>
      </c>
      <c r="B3573" t="s">
        <v>101</v>
      </c>
      <c r="C3573" t="s">
        <v>2547</v>
      </c>
      <c r="D3573" t="s">
        <v>2548</v>
      </c>
      <c r="E3573">
        <v>1984</v>
      </c>
      <c r="F3573">
        <v>1984</v>
      </c>
      <c r="G3573" t="s">
        <v>15</v>
      </c>
      <c r="H3573" t="s">
        <v>16</v>
      </c>
      <c r="I3573">
        <v>0</v>
      </c>
      <c r="J3573" t="s">
        <v>17</v>
      </c>
      <c r="K3573">
        <v>0</v>
      </c>
      <c r="L3573">
        <v>0</v>
      </c>
      <c r="M3573">
        <v>42</v>
      </c>
      <c r="N3573">
        <v>14</v>
      </c>
      <c r="O3573">
        <v>8</v>
      </c>
      <c r="P3573">
        <v>8</v>
      </c>
      <c r="Q3573">
        <v>1</v>
      </c>
      <c r="R3573">
        <v>50</v>
      </c>
      <c r="S3573">
        <v>98</v>
      </c>
      <c r="T3573" t="s">
        <v>16</v>
      </c>
      <c r="U3573" t="s">
        <v>16</v>
      </c>
    </row>
    <row r="3574" spans="1:21" x14ac:dyDescent="0.45">
      <c r="A3574" t="s">
        <v>2546</v>
      </c>
      <c r="B3574" t="s">
        <v>101</v>
      </c>
      <c r="C3574" t="s">
        <v>2547</v>
      </c>
      <c r="D3574" t="s">
        <v>2548</v>
      </c>
      <c r="E3574">
        <v>1984</v>
      </c>
      <c r="F3574">
        <v>1984</v>
      </c>
      <c r="G3574" t="s">
        <v>15</v>
      </c>
      <c r="H3574" t="s">
        <v>16</v>
      </c>
      <c r="I3574">
        <v>0</v>
      </c>
      <c r="J3574" t="s">
        <v>17</v>
      </c>
      <c r="K3574">
        <v>0</v>
      </c>
      <c r="L3574">
        <v>0</v>
      </c>
      <c r="M3574">
        <v>42</v>
      </c>
      <c r="N3574">
        <v>5</v>
      </c>
      <c r="O3574">
        <v>5</v>
      </c>
      <c r="P3574">
        <v>0</v>
      </c>
      <c r="Q3574">
        <v>1</v>
      </c>
      <c r="R3574">
        <v>50</v>
      </c>
      <c r="S3574">
        <v>0</v>
      </c>
      <c r="T3574" t="s">
        <v>16</v>
      </c>
      <c r="U3574" t="s">
        <v>16</v>
      </c>
    </row>
    <row r="3575" spans="1:21" x14ac:dyDescent="0.45">
      <c r="A3575" t="s">
        <v>2546</v>
      </c>
      <c r="B3575" t="s">
        <v>101</v>
      </c>
      <c r="C3575" t="s">
        <v>2547</v>
      </c>
      <c r="D3575" t="s">
        <v>2548</v>
      </c>
      <c r="E3575">
        <v>1984</v>
      </c>
      <c r="F3575">
        <v>1984</v>
      </c>
      <c r="G3575" t="s">
        <v>15</v>
      </c>
      <c r="H3575" t="s">
        <v>16</v>
      </c>
      <c r="I3575">
        <v>0</v>
      </c>
      <c r="J3575" t="s">
        <v>17</v>
      </c>
      <c r="K3575">
        <v>0</v>
      </c>
      <c r="L3575">
        <v>0</v>
      </c>
      <c r="M3575">
        <v>42</v>
      </c>
      <c r="N3575">
        <v>8</v>
      </c>
      <c r="O3575">
        <v>8</v>
      </c>
      <c r="P3575">
        <v>0</v>
      </c>
      <c r="Q3575">
        <v>1</v>
      </c>
      <c r="R3575">
        <v>50</v>
      </c>
      <c r="S3575">
        <v>80</v>
      </c>
      <c r="T3575" t="s">
        <v>16</v>
      </c>
      <c r="U3575" t="s">
        <v>16</v>
      </c>
    </row>
    <row r="3576" spans="1:21" x14ac:dyDescent="0.45">
      <c r="A3576" t="s">
        <v>2546</v>
      </c>
      <c r="B3576" t="s">
        <v>101</v>
      </c>
      <c r="C3576" t="s">
        <v>2547</v>
      </c>
      <c r="D3576" t="s">
        <v>2548</v>
      </c>
      <c r="E3576">
        <v>1984</v>
      </c>
      <c r="F3576">
        <v>1984</v>
      </c>
      <c r="G3576" t="s">
        <v>15</v>
      </c>
      <c r="H3576" t="s">
        <v>16</v>
      </c>
      <c r="I3576">
        <v>0</v>
      </c>
      <c r="J3576" t="s">
        <v>17</v>
      </c>
      <c r="K3576">
        <v>0</v>
      </c>
      <c r="L3576">
        <v>0</v>
      </c>
      <c r="M3576">
        <v>42</v>
      </c>
      <c r="N3576">
        <v>10</v>
      </c>
      <c r="O3576">
        <v>10</v>
      </c>
      <c r="P3576">
        <v>0</v>
      </c>
      <c r="Q3576">
        <v>1</v>
      </c>
      <c r="R3576">
        <v>50</v>
      </c>
      <c r="S3576">
        <v>82</v>
      </c>
      <c r="T3576" t="s">
        <v>16</v>
      </c>
      <c r="U3576" t="s">
        <v>16</v>
      </c>
    </row>
    <row r="3577" spans="1:21" x14ac:dyDescent="0.45">
      <c r="A3577" t="s">
        <v>2546</v>
      </c>
      <c r="B3577" t="s">
        <v>101</v>
      </c>
      <c r="C3577" t="s">
        <v>2547</v>
      </c>
      <c r="D3577" t="s">
        <v>2548</v>
      </c>
      <c r="E3577">
        <v>1984</v>
      </c>
      <c r="F3577">
        <v>1984</v>
      </c>
      <c r="G3577" t="s">
        <v>15</v>
      </c>
      <c r="H3577" t="s">
        <v>16</v>
      </c>
      <c r="I3577">
        <v>0</v>
      </c>
      <c r="J3577" t="s">
        <v>17</v>
      </c>
      <c r="K3577">
        <v>0</v>
      </c>
      <c r="L3577">
        <v>0</v>
      </c>
      <c r="M3577">
        <v>42</v>
      </c>
      <c r="N3577">
        <v>15</v>
      </c>
      <c r="O3577">
        <v>15</v>
      </c>
      <c r="P3577">
        <v>0</v>
      </c>
      <c r="Q3577">
        <v>1</v>
      </c>
      <c r="R3577">
        <v>50</v>
      </c>
      <c r="S3577">
        <v>84</v>
      </c>
      <c r="T3577" t="s">
        <v>16</v>
      </c>
      <c r="U3577" t="s">
        <v>16</v>
      </c>
    </row>
    <row r="3578" spans="1:21" x14ac:dyDescent="0.45">
      <c r="A3578" t="s">
        <v>2546</v>
      </c>
      <c r="B3578" t="s">
        <v>101</v>
      </c>
      <c r="C3578" t="s">
        <v>2547</v>
      </c>
      <c r="D3578" t="s">
        <v>2548</v>
      </c>
      <c r="E3578">
        <v>1984</v>
      </c>
      <c r="F3578">
        <v>1984</v>
      </c>
      <c r="G3578" t="s">
        <v>15</v>
      </c>
      <c r="H3578" t="s">
        <v>16</v>
      </c>
      <c r="I3578">
        <v>0</v>
      </c>
      <c r="J3578" t="s">
        <v>17</v>
      </c>
      <c r="K3578">
        <v>0</v>
      </c>
      <c r="L3578">
        <v>0</v>
      </c>
      <c r="M3578">
        <v>42</v>
      </c>
      <c r="N3578">
        <v>20</v>
      </c>
      <c r="O3578">
        <v>20</v>
      </c>
      <c r="P3578">
        <v>0</v>
      </c>
      <c r="Q3578">
        <v>1</v>
      </c>
      <c r="R3578">
        <v>50</v>
      </c>
      <c r="S3578">
        <v>84</v>
      </c>
      <c r="T3578" t="s">
        <v>16</v>
      </c>
      <c r="U3578" t="s">
        <v>16</v>
      </c>
    </row>
    <row r="3579" spans="1:21" x14ac:dyDescent="0.45">
      <c r="A3579" t="s">
        <v>2546</v>
      </c>
      <c r="B3579" t="s">
        <v>101</v>
      </c>
      <c r="C3579" t="s">
        <v>2547</v>
      </c>
      <c r="D3579" t="s">
        <v>2548</v>
      </c>
      <c r="E3579">
        <v>1984</v>
      </c>
      <c r="F3579">
        <v>1984</v>
      </c>
      <c r="G3579" t="s">
        <v>15</v>
      </c>
      <c r="H3579" t="s">
        <v>16</v>
      </c>
      <c r="I3579">
        <v>0</v>
      </c>
      <c r="J3579" t="s">
        <v>17</v>
      </c>
      <c r="K3579">
        <v>0</v>
      </c>
      <c r="L3579">
        <v>0</v>
      </c>
      <c r="M3579">
        <v>42</v>
      </c>
      <c r="N3579">
        <v>25</v>
      </c>
      <c r="O3579">
        <v>25</v>
      </c>
      <c r="P3579">
        <v>0</v>
      </c>
      <c r="Q3579">
        <v>1</v>
      </c>
      <c r="R3579">
        <v>50</v>
      </c>
      <c r="S3579">
        <v>12</v>
      </c>
      <c r="T3579" t="s">
        <v>16</v>
      </c>
      <c r="U3579" t="s">
        <v>16</v>
      </c>
    </row>
    <row r="3580" spans="1:21" x14ac:dyDescent="0.45">
      <c r="A3580" t="s">
        <v>2546</v>
      </c>
      <c r="B3580" t="s">
        <v>101</v>
      </c>
      <c r="C3580" t="s">
        <v>2547</v>
      </c>
      <c r="D3580" t="s">
        <v>2548</v>
      </c>
      <c r="E3580">
        <v>1984</v>
      </c>
      <c r="F3580">
        <v>1984</v>
      </c>
      <c r="G3580" t="s">
        <v>15</v>
      </c>
      <c r="H3580" t="s">
        <v>16</v>
      </c>
      <c r="I3580">
        <v>0</v>
      </c>
      <c r="J3580" t="s">
        <v>17</v>
      </c>
      <c r="K3580">
        <v>0</v>
      </c>
      <c r="L3580">
        <v>0</v>
      </c>
      <c r="M3580">
        <v>42</v>
      </c>
      <c r="N3580">
        <v>30</v>
      </c>
      <c r="O3580">
        <v>30</v>
      </c>
      <c r="P3580">
        <v>0</v>
      </c>
      <c r="Q3580">
        <v>1</v>
      </c>
      <c r="R3580">
        <v>50</v>
      </c>
      <c r="S3580">
        <v>14</v>
      </c>
      <c r="T3580" t="s">
        <v>16</v>
      </c>
      <c r="U3580" t="s">
        <v>16</v>
      </c>
    </row>
    <row r="3581" spans="1:21" x14ac:dyDescent="0.45">
      <c r="A3581" t="s">
        <v>2546</v>
      </c>
      <c r="B3581" t="s">
        <v>101</v>
      </c>
      <c r="C3581" t="s">
        <v>2547</v>
      </c>
      <c r="D3581" t="s">
        <v>2548</v>
      </c>
      <c r="E3581">
        <v>1984</v>
      </c>
      <c r="F3581">
        <v>1984</v>
      </c>
      <c r="G3581" t="s">
        <v>15</v>
      </c>
      <c r="H3581" t="s">
        <v>16</v>
      </c>
      <c r="I3581">
        <v>0</v>
      </c>
      <c r="J3581" t="s">
        <v>17</v>
      </c>
      <c r="K3581">
        <v>0</v>
      </c>
      <c r="L3581">
        <v>0</v>
      </c>
      <c r="M3581">
        <v>42</v>
      </c>
      <c r="N3581">
        <v>35</v>
      </c>
      <c r="O3581">
        <v>35</v>
      </c>
      <c r="P3581">
        <v>0</v>
      </c>
      <c r="Q3581">
        <v>1</v>
      </c>
      <c r="R3581">
        <v>50</v>
      </c>
      <c r="S3581">
        <v>68</v>
      </c>
      <c r="T3581" t="s">
        <v>16</v>
      </c>
      <c r="U3581" t="s">
        <v>16</v>
      </c>
    </row>
    <row r="3582" spans="1:21" x14ac:dyDescent="0.45">
      <c r="A3582" t="s">
        <v>2546</v>
      </c>
      <c r="B3582" t="s">
        <v>101</v>
      </c>
      <c r="C3582" t="s">
        <v>2547</v>
      </c>
      <c r="D3582" t="s">
        <v>2548</v>
      </c>
      <c r="E3582">
        <v>1984</v>
      </c>
      <c r="F3582">
        <v>1984</v>
      </c>
      <c r="G3582" t="s">
        <v>15</v>
      </c>
      <c r="H3582" t="s">
        <v>16</v>
      </c>
      <c r="I3582">
        <v>0</v>
      </c>
      <c r="J3582" t="s">
        <v>17</v>
      </c>
      <c r="K3582">
        <v>0</v>
      </c>
      <c r="L3582">
        <v>0</v>
      </c>
      <c r="M3582">
        <v>42</v>
      </c>
      <c r="N3582">
        <v>14</v>
      </c>
      <c r="O3582">
        <v>8</v>
      </c>
      <c r="P3582">
        <v>0</v>
      </c>
      <c r="Q3582">
        <v>1</v>
      </c>
      <c r="R3582">
        <v>50</v>
      </c>
      <c r="S3582">
        <v>84</v>
      </c>
      <c r="T3582" t="s">
        <v>16</v>
      </c>
      <c r="U3582" t="s">
        <v>16</v>
      </c>
    </row>
    <row r="3583" spans="1:21" x14ac:dyDescent="0.45">
      <c r="A3583" t="s">
        <v>2549</v>
      </c>
      <c r="B3583" t="s">
        <v>483</v>
      </c>
      <c r="C3583" t="s">
        <v>939</v>
      </c>
      <c r="D3583" t="s">
        <v>2550</v>
      </c>
      <c r="E3583">
        <v>1990</v>
      </c>
      <c r="F3583">
        <v>1990</v>
      </c>
      <c r="G3583" t="s">
        <v>15</v>
      </c>
      <c r="H3583" t="s">
        <v>16</v>
      </c>
      <c r="I3583">
        <v>0</v>
      </c>
      <c r="J3583" t="s">
        <v>15</v>
      </c>
      <c r="K3583">
        <v>0</v>
      </c>
      <c r="L3583">
        <v>0</v>
      </c>
      <c r="M3583">
        <v>33</v>
      </c>
      <c r="N3583">
        <v>24</v>
      </c>
      <c r="O3583">
        <v>18</v>
      </c>
      <c r="P3583">
        <v>12</v>
      </c>
      <c r="Q3583">
        <v>3</v>
      </c>
      <c r="R3583">
        <v>50</v>
      </c>
      <c r="S3583">
        <v>80</v>
      </c>
      <c r="T3583" t="s">
        <v>16</v>
      </c>
      <c r="U3583" t="s">
        <v>16</v>
      </c>
    </row>
    <row r="3584" spans="1:21" x14ac:dyDescent="0.45">
      <c r="A3584" t="s">
        <v>2549</v>
      </c>
      <c r="B3584" t="s">
        <v>483</v>
      </c>
      <c r="C3584" t="s">
        <v>939</v>
      </c>
      <c r="D3584" t="s">
        <v>2550</v>
      </c>
      <c r="E3584">
        <v>1990</v>
      </c>
      <c r="F3584">
        <v>1990</v>
      </c>
      <c r="G3584" t="s">
        <v>15</v>
      </c>
      <c r="H3584" t="s">
        <v>16</v>
      </c>
      <c r="I3584">
        <v>0</v>
      </c>
      <c r="J3584" t="s">
        <v>15</v>
      </c>
      <c r="K3584">
        <v>0</v>
      </c>
      <c r="L3584">
        <v>0</v>
      </c>
      <c r="M3584">
        <v>33</v>
      </c>
      <c r="N3584">
        <v>20</v>
      </c>
      <c r="O3584">
        <v>15</v>
      </c>
      <c r="P3584">
        <v>12</v>
      </c>
      <c r="Q3584">
        <v>3</v>
      </c>
      <c r="R3584">
        <v>50</v>
      </c>
      <c r="S3584">
        <v>88</v>
      </c>
      <c r="T3584" t="s">
        <v>16</v>
      </c>
      <c r="U3584" t="s">
        <v>16</v>
      </c>
    </row>
    <row r="3585" spans="1:21" x14ac:dyDescent="0.45">
      <c r="A3585" t="s">
        <v>2549</v>
      </c>
      <c r="B3585" t="s">
        <v>483</v>
      </c>
      <c r="C3585" t="s">
        <v>939</v>
      </c>
      <c r="D3585" t="s">
        <v>2550</v>
      </c>
      <c r="E3585">
        <v>1990</v>
      </c>
      <c r="F3585">
        <v>1990</v>
      </c>
      <c r="G3585" t="s">
        <v>15</v>
      </c>
      <c r="H3585" t="s">
        <v>16</v>
      </c>
      <c r="I3585">
        <v>0</v>
      </c>
      <c r="J3585" t="s">
        <v>15</v>
      </c>
      <c r="K3585">
        <v>0</v>
      </c>
      <c r="L3585">
        <v>0</v>
      </c>
      <c r="M3585">
        <v>33</v>
      </c>
      <c r="N3585">
        <v>15</v>
      </c>
      <c r="O3585">
        <v>10</v>
      </c>
      <c r="P3585">
        <v>12</v>
      </c>
      <c r="Q3585">
        <v>3</v>
      </c>
      <c r="R3585">
        <v>50</v>
      </c>
      <c r="S3585">
        <v>70</v>
      </c>
      <c r="T3585" t="s">
        <v>16</v>
      </c>
      <c r="U3585" t="s">
        <v>16</v>
      </c>
    </row>
    <row r="3586" spans="1:21" x14ac:dyDescent="0.45">
      <c r="A3586" t="s">
        <v>2549</v>
      </c>
      <c r="B3586" t="s">
        <v>483</v>
      </c>
      <c r="C3586" t="s">
        <v>939</v>
      </c>
      <c r="D3586" t="s">
        <v>2550</v>
      </c>
      <c r="E3586">
        <v>1990</v>
      </c>
      <c r="F3586">
        <v>1990</v>
      </c>
      <c r="G3586" t="s">
        <v>15</v>
      </c>
      <c r="H3586" t="s">
        <v>16</v>
      </c>
      <c r="I3586">
        <v>0</v>
      </c>
      <c r="J3586" t="s">
        <v>15</v>
      </c>
      <c r="K3586">
        <v>0</v>
      </c>
      <c r="L3586">
        <v>0</v>
      </c>
      <c r="M3586">
        <v>33</v>
      </c>
      <c r="N3586">
        <v>12</v>
      </c>
      <c r="O3586">
        <v>6</v>
      </c>
      <c r="P3586">
        <v>12</v>
      </c>
      <c r="Q3586">
        <v>3</v>
      </c>
      <c r="R3586">
        <v>50</v>
      </c>
      <c r="S3586">
        <v>20</v>
      </c>
      <c r="T3586" t="s">
        <v>16</v>
      </c>
      <c r="U3586" t="s">
        <v>16</v>
      </c>
    </row>
    <row r="3587" spans="1:21" x14ac:dyDescent="0.45">
      <c r="A3587" t="s">
        <v>2549</v>
      </c>
      <c r="B3587" t="s">
        <v>484</v>
      </c>
      <c r="C3587" t="s">
        <v>939</v>
      </c>
      <c r="D3587" t="s">
        <v>2550</v>
      </c>
      <c r="E3587">
        <v>1990</v>
      </c>
      <c r="F3587">
        <v>1990</v>
      </c>
      <c r="G3587" t="s">
        <v>15</v>
      </c>
      <c r="H3587" t="s">
        <v>16</v>
      </c>
      <c r="I3587">
        <v>0</v>
      </c>
      <c r="J3587" t="s">
        <v>15</v>
      </c>
      <c r="K3587">
        <v>0</v>
      </c>
      <c r="L3587">
        <v>0</v>
      </c>
      <c r="M3587">
        <v>33</v>
      </c>
      <c r="N3587">
        <v>24</v>
      </c>
      <c r="O3587">
        <v>18</v>
      </c>
      <c r="P3587">
        <v>12</v>
      </c>
      <c r="Q3587">
        <v>3</v>
      </c>
      <c r="R3587">
        <v>50</v>
      </c>
      <c r="S3587">
        <v>100</v>
      </c>
      <c r="T3587" t="s">
        <v>16</v>
      </c>
      <c r="U3587" t="s">
        <v>16</v>
      </c>
    </row>
    <row r="3588" spans="1:21" x14ac:dyDescent="0.45">
      <c r="A3588" t="s">
        <v>2549</v>
      </c>
      <c r="B3588" t="s">
        <v>484</v>
      </c>
      <c r="C3588" t="s">
        <v>939</v>
      </c>
      <c r="D3588" t="s">
        <v>2550</v>
      </c>
      <c r="E3588">
        <v>1990</v>
      </c>
      <c r="F3588">
        <v>1990</v>
      </c>
      <c r="G3588" t="s">
        <v>15</v>
      </c>
      <c r="H3588" t="s">
        <v>16</v>
      </c>
      <c r="I3588">
        <v>0</v>
      </c>
      <c r="J3588" t="s">
        <v>15</v>
      </c>
      <c r="K3588">
        <v>0</v>
      </c>
      <c r="L3588">
        <v>0</v>
      </c>
      <c r="M3588">
        <v>33</v>
      </c>
      <c r="N3588">
        <v>20</v>
      </c>
      <c r="O3588">
        <v>15</v>
      </c>
      <c r="P3588">
        <v>12</v>
      </c>
      <c r="Q3588">
        <v>3</v>
      </c>
      <c r="R3588">
        <v>50</v>
      </c>
      <c r="S3588">
        <v>90</v>
      </c>
      <c r="T3588" t="s">
        <v>16</v>
      </c>
      <c r="U3588" t="s">
        <v>16</v>
      </c>
    </row>
    <row r="3589" spans="1:21" x14ac:dyDescent="0.45">
      <c r="A3589" t="s">
        <v>2549</v>
      </c>
      <c r="B3589" t="s">
        <v>484</v>
      </c>
      <c r="C3589" t="s">
        <v>939</v>
      </c>
      <c r="D3589" t="s">
        <v>2550</v>
      </c>
      <c r="E3589">
        <v>1990</v>
      </c>
      <c r="F3589">
        <v>1990</v>
      </c>
      <c r="G3589" t="s">
        <v>15</v>
      </c>
      <c r="H3589" t="s">
        <v>16</v>
      </c>
      <c r="I3589">
        <v>0</v>
      </c>
      <c r="J3589" t="s">
        <v>15</v>
      </c>
      <c r="K3589">
        <v>0</v>
      </c>
      <c r="L3589">
        <v>0</v>
      </c>
      <c r="M3589">
        <v>33</v>
      </c>
      <c r="N3589">
        <v>15</v>
      </c>
      <c r="O3589">
        <v>10</v>
      </c>
      <c r="P3589">
        <v>12</v>
      </c>
      <c r="Q3589">
        <v>3</v>
      </c>
      <c r="R3589">
        <v>50</v>
      </c>
      <c r="S3589">
        <v>95</v>
      </c>
      <c r="T3589" t="s">
        <v>16</v>
      </c>
      <c r="U3589" t="s">
        <v>16</v>
      </c>
    </row>
    <row r="3590" spans="1:21" x14ac:dyDescent="0.45">
      <c r="A3590" t="s">
        <v>2549</v>
      </c>
      <c r="B3590" t="s">
        <v>484</v>
      </c>
      <c r="C3590" t="s">
        <v>939</v>
      </c>
      <c r="D3590" t="s">
        <v>2550</v>
      </c>
      <c r="E3590">
        <v>1990</v>
      </c>
      <c r="F3590">
        <v>1990</v>
      </c>
      <c r="G3590" t="s">
        <v>15</v>
      </c>
      <c r="H3590" t="s">
        <v>16</v>
      </c>
      <c r="I3590">
        <v>0</v>
      </c>
      <c r="J3590" t="s">
        <v>15</v>
      </c>
      <c r="K3590">
        <v>0</v>
      </c>
      <c r="L3590">
        <v>0</v>
      </c>
      <c r="M3590">
        <v>33</v>
      </c>
      <c r="N3590">
        <v>12</v>
      </c>
      <c r="O3590">
        <v>6</v>
      </c>
      <c r="P3590">
        <v>12</v>
      </c>
      <c r="Q3590">
        <v>3</v>
      </c>
      <c r="R3590">
        <v>50</v>
      </c>
      <c r="S3590">
        <v>90</v>
      </c>
      <c r="T3590" t="s">
        <v>16</v>
      </c>
      <c r="U3590" t="s">
        <v>16</v>
      </c>
    </row>
    <row r="3591" spans="1:21" x14ac:dyDescent="0.45">
      <c r="A3591" t="s">
        <v>2549</v>
      </c>
      <c r="B3591" t="s">
        <v>484</v>
      </c>
      <c r="C3591" t="s">
        <v>939</v>
      </c>
      <c r="D3591" t="s">
        <v>2550</v>
      </c>
      <c r="E3591">
        <v>1990</v>
      </c>
      <c r="F3591">
        <v>1990</v>
      </c>
      <c r="G3591" t="s">
        <v>15</v>
      </c>
      <c r="H3591" t="s">
        <v>16</v>
      </c>
      <c r="I3591">
        <v>0</v>
      </c>
      <c r="J3591" t="s">
        <v>15</v>
      </c>
      <c r="K3591">
        <v>0</v>
      </c>
      <c r="L3591">
        <v>0</v>
      </c>
      <c r="M3591">
        <v>33</v>
      </c>
      <c r="N3591">
        <v>8</v>
      </c>
      <c r="O3591">
        <v>2</v>
      </c>
      <c r="P3591">
        <v>12</v>
      </c>
      <c r="Q3591">
        <v>3</v>
      </c>
      <c r="R3591">
        <v>50</v>
      </c>
      <c r="S3591">
        <v>74</v>
      </c>
      <c r="T3591" t="s">
        <v>16</v>
      </c>
      <c r="U3591" t="s">
        <v>16</v>
      </c>
    </row>
    <row r="3592" spans="1:21" x14ac:dyDescent="0.45">
      <c r="A3592" t="s">
        <v>2551</v>
      </c>
      <c r="B3592" t="s">
        <v>329</v>
      </c>
      <c r="C3592" t="s">
        <v>2552</v>
      </c>
      <c r="D3592" t="s">
        <v>2553</v>
      </c>
      <c r="E3592">
        <v>1987</v>
      </c>
      <c r="F3592">
        <v>1987</v>
      </c>
      <c r="G3592" t="s">
        <v>15</v>
      </c>
      <c r="H3592" t="s">
        <v>16</v>
      </c>
      <c r="I3592">
        <v>0</v>
      </c>
      <c r="J3592" t="s">
        <v>17</v>
      </c>
      <c r="K3592">
        <v>0</v>
      </c>
      <c r="L3592">
        <v>0</v>
      </c>
      <c r="M3592">
        <v>28</v>
      </c>
      <c r="N3592">
        <v>20</v>
      </c>
      <c r="O3592">
        <v>20</v>
      </c>
      <c r="P3592">
        <v>24</v>
      </c>
      <c r="Q3592">
        <v>3</v>
      </c>
      <c r="R3592">
        <v>20</v>
      </c>
      <c r="S3592">
        <v>63.7</v>
      </c>
      <c r="T3592" t="s">
        <v>16</v>
      </c>
      <c r="U3592" t="s">
        <v>16</v>
      </c>
    </row>
    <row r="3593" spans="1:21" x14ac:dyDescent="0.45">
      <c r="A3593" t="s">
        <v>2551</v>
      </c>
      <c r="B3593" t="s">
        <v>329</v>
      </c>
      <c r="C3593" t="s">
        <v>2552</v>
      </c>
      <c r="D3593" t="s">
        <v>2553</v>
      </c>
      <c r="E3593">
        <v>1987</v>
      </c>
      <c r="F3593">
        <v>1987</v>
      </c>
      <c r="G3593" t="s">
        <v>15</v>
      </c>
      <c r="H3593">
        <v>5</v>
      </c>
      <c r="I3593">
        <f>4*7</f>
        <v>28</v>
      </c>
      <c r="J3593" t="s">
        <v>17</v>
      </c>
      <c r="K3593">
        <v>0</v>
      </c>
      <c r="L3593">
        <v>0</v>
      </c>
      <c r="M3593">
        <v>28</v>
      </c>
      <c r="N3593">
        <v>20</v>
      </c>
      <c r="O3593">
        <v>20</v>
      </c>
      <c r="P3593">
        <v>24</v>
      </c>
      <c r="Q3593">
        <v>3</v>
      </c>
      <c r="R3593">
        <v>20</v>
      </c>
      <c r="S3593">
        <v>90</v>
      </c>
      <c r="T3593" t="s">
        <v>16</v>
      </c>
      <c r="U3593" t="s">
        <v>16</v>
      </c>
    </row>
    <row r="3594" spans="1:21" x14ac:dyDescent="0.45">
      <c r="A3594" t="s">
        <v>2554</v>
      </c>
      <c r="B3594" t="s">
        <v>1060</v>
      </c>
      <c r="C3594" t="s">
        <v>338</v>
      </c>
      <c r="D3594" t="s">
        <v>2555</v>
      </c>
      <c r="E3594">
        <v>1986</v>
      </c>
      <c r="F3594">
        <v>1986</v>
      </c>
      <c r="G3594" t="s">
        <v>15</v>
      </c>
      <c r="H3594" t="s">
        <v>16</v>
      </c>
      <c r="I3594">
        <v>0</v>
      </c>
      <c r="J3594" t="s">
        <v>17</v>
      </c>
      <c r="K3594">
        <v>0</v>
      </c>
      <c r="L3594">
        <v>0</v>
      </c>
      <c r="M3594">
        <v>14</v>
      </c>
      <c r="N3594">
        <v>22.5</v>
      </c>
      <c r="O3594">
        <v>22.5</v>
      </c>
      <c r="P3594">
        <v>8</v>
      </c>
      <c r="Q3594">
        <v>3</v>
      </c>
      <c r="R3594">
        <v>50</v>
      </c>
      <c r="S3594">
        <v>96</v>
      </c>
      <c r="T3594" t="s">
        <v>16</v>
      </c>
      <c r="U3594" t="s">
        <v>16</v>
      </c>
    </row>
    <row r="3595" spans="1:21" x14ac:dyDescent="0.45">
      <c r="A3595" t="s">
        <v>2556</v>
      </c>
      <c r="B3595" t="s">
        <v>897</v>
      </c>
      <c r="C3595" t="s">
        <v>2557</v>
      </c>
      <c r="D3595" t="s">
        <v>2558</v>
      </c>
      <c r="E3595">
        <v>1981</v>
      </c>
      <c r="F3595">
        <v>1981</v>
      </c>
      <c r="G3595" t="s">
        <v>15</v>
      </c>
      <c r="H3595">
        <v>2.5</v>
      </c>
      <c r="I3595">
        <v>15</v>
      </c>
      <c r="J3595" t="s">
        <v>17</v>
      </c>
      <c r="K3595">
        <v>0</v>
      </c>
      <c r="L3595">
        <v>0</v>
      </c>
      <c r="M3595">
        <v>80</v>
      </c>
      <c r="N3595">
        <v>10</v>
      </c>
      <c r="O3595">
        <v>10</v>
      </c>
      <c r="P3595">
        <v>24</v>
      </c>
      <c r="Q3595">
        <v>4</v>
      </c>
      <c r="R3595">
        <v>50</v>
      </c>
      <c r="S3595">
        <v>92.9</v>
      </c>
      <c r="T3595" t="s">
        <v>16</v>
      </c>
      <c r="U3595" t="s">
        <v>16</v>
      </c>
    </row>
    <row r="3596" spans="1:21" x14ac:dyDescent="0.45">
      <c r="A3596" t="s">
        <v>2556</v>
      </c>
      <c r="B3596" t="s">
        <v>897</v>
      </c>
      <c r="C3596" t="s">
        <v>2557</v>
      </c>
      <c r="D3596" t="s">
        <v>2558</v>
      </c>
      <c r="E3596">
        <v>1981</v>
      </c>
      <c r="F3596">
        <v>1981</v>
      </c>
      <c r="G3596" t="s">
        <v>15</v>
      </c>
      <c r="H3596">
        <v>2.5</v>
      </c>
      <c r="I3596">
        <v>15</v>
      </c>
      <c r="J3596" t="s">
        <v>17</v>
      </c>
      <c r="K3596">
        <v>0</v>
      </c>
      <c r="L3596">
        <v>0</v>
      </c>
      <c r="M3596">
        <v>80</v>
      </c>
      <c r="N3596">
        <v>15</v>
      </c>
      <c r="O3596">
        <v>15</v>
      </c>
      <c r="P3596">
        <v>24</v>
      </c>
      <c r="Q3596">
        <v>4</v>
      </c>
      <c r="R3596">
        <v>50</v>
      </c>
      <c r="S3596">
        <v>79</v>
      </c>
      <c r="T3596" t="s">
        <v>16</v>
      </c>
      <c r="U3596" t="s">
        <v>16</v>
      </c>
    </row>
    <row r="3597" spans="1:21" x14ac:dyDescent="0.45">
      <c r="A3597" t="s">
        <v>2556</v>
      </c>
      <c r="B3597" t="s">
        <v>897</v>
      </c>
      <c r="C3597" t="s">
        <v>2557</v>
      </c>
      <c r="D3597" t="s">
        <v>2558</v>
      </c>
      <c r="E3597">
        <v>1981</v>
      </c>
      <c r="F3597">
        <v>1981</v>
      </c>
      <c r="G3597" t="s">
        <v>15</v>
      </c>
      <c r="H3597">
        <v>2.5</v>
      </c>
      <c r="I3597">
        <v>15</v>
      </c>
      <c r="J3597" t="s">
        <v>17</v>
      </c>
      <c r="K3597">
        <v>0</v>
      </c>
      <c r="L3597">
        <v>0</v>
      </c>
      <c r="M3597">
        <v>80</v>
      </c>
      <c r="N3597">
        <v>20</v>
      </c>
      <c r="O3597">
        <v>20</v>
      </c>
      <c r="P3597">
        <v>24</v>
      </c>
      <c r="Q3597">
        <v>4</v>
      </c>
      <c r="R3597">
        <v>50</v>
      </c>
      <c r="S3597">
        <v>95.7</v>
      </c>
      <c r="T3597" t="s">
        <v>16</v>
      </c>
      <c r="U3597" t="s">
        <v>16</v>
      </c>
    </row>
    <row r="3598" spans="1:21" x14ac:dyDescent="0.45">
      <c r="A3598" t="s">
        <v>2556</v>
      </c>
      <c r="B3598" t="s">
        <v>897</v>
      </c>
      <c r="C3598" t="s">
        <v>2557</v>
      </c>
      <c r="D3598" t="s">
        <v>2558</v>
      </c>
      <c r="E3598">
        <v>1981</v>
      </c>
      <c r="F3598">
        <v>1981</v>
      </c>
      <c r="G3598" t="s">
        <v>15</v>
      </c>
      <c r="H3598">
        <v>2.5</v>
      </c>
      <c r="I3598">
        <v>15</v>
      </c>
      <c r="J3598" t="s">
        <v>17</v>
      </c>
      <c r="K3598">
        <v>0</v>
      </c>
      <c r="L3598">
        <v>0</v>
      </c>
      <c r="M3598">
        <v>80</v>
      </c>
      <c r="N3598">
        <v>25</v>
      </c>
      <c r="O3598">
        <v>25</v>
      </c>
      <c r="P3598">
        <v>24</v>
      </c>
      <c r="Q3598">
        <v>4</v>
      </c>
      <c r="R3598">
        <v>50</v>
      </c>
      <c r="S3598">
        <v>84.2</v>
      </c>
      <c r="T3598" t="s">
        <v>16</v>
      </c>
      <c r="U3598" t="s">
        <v>16</v>
      </c>
    </row>
    <row r="3599" spans="1:21" x14ac:dyDescent="0.45">
      <c r="A3599" t="s">
        <v>2556</v>
      </c>
      <c r="B3599" t="s">
        <v>897</v>
      </c>
      <c r="C3599" t="s">
        <v>2557</v>
      </c>
      <c r="D3599" t="s">
        <v>2558</v>
      </c>
      <c r="E3599">
        <v>1981</v>
      </c>
      <c r="F3599">
        <v>1981</v>
      </c>
      <c r="G3599" t="s">
        <v>15</v>
      </c>
      <c r="H3599">
        <v>2.5</v>
      </c>
      <c r="I3599">
        <v>120</v>
      </c>
      <c r="J3599" t="s">
        <v>17</v>
      </c>
      <c r="K3599">
        <v>0</v>
      </c>
      <c r="L3599">
        <v>0</v>
      </c>
      <c r="M3599">
        <v>80</v>
      </c>
      <c r="N3599">
        <v>10</v>
      </c>
      <c r="O3599">
        <v>10</v>
      </c>
      <c r="P3599">
        <v>24</v>
      </c>
      <c r="Q3599">
        <v>4</v>
      </c>
      <c r="R3599">
        <v>50</v>
      </c>
      <c r="S3599">
        <v>100</v>
      </c>
      <c r="T3599" t="s">
        <v>16</v>
      </c>
      <c r="U3599" t="s">
        <v>16</v>
      </c>
    </row>
    <row r="3600" spans="1:21" x14ac:dyDescent="0.45">
      <c r="A3600" t="s">
        <v>2556</v>
      </c>
      <c r="B3600" t="s">
        <v>897</v>
      </c>
      <c r="C3600" t="s">
        <v>2557</v>
      </c>
      <c r="D3600" t="s">
        <v>2558</v>
      </c>
      <c r="E3600">
        <v>1981</v>
      </c>
      <c r="F3600">
        <v>1981</v>
      </c>
      <c r="G3600" t="s">
        <v>15</v>
      </c>
      <c r="H3600">
        <v>2.5</v>
      </c>
      <c r="I3600">
        <v>120</v>
      </c>
      <c r="J3600" t="s">
        <v>17</v>
      </c>
      <c r="K3600">
        <v>0</v>
      </c>
      <c r="L3600">
        <v>0</v>
      </c>
      <c r="M3600">
        <v>80</v>
      </c>
      <c r="N3600">
        <v>15</v>
      </c>
      <c r="O3600">
        <v>15</v>
      </c>
      <c r="P3600">
        <v>24</v>
      </c>
      <c r="Q3600">
        <v>4</v>
      </c>
      <c r="R3600">
        <v>50</v>
      </c>
      <c r="S3600">
        <v>100</v>
      </c>
      <c r="T3600" t="s">
        <v>16</v>
      </c>
      <c r="U3600" t="s">
        <v>16</v>
      </c>
    </row>
    <row r="3601" spans="1:21" x14ac:dyDescent="0.45">
      <c r="A3601" t="s">
        <v>2556</v>
      </c>
      <c r="B3601" t="s">
        <v>897</v>
      </c>
      <c r="C3601" t="s">
        <v>2557</v>
      </c>
      <c r="D3601" t="s">
        <v>2558</v>
      </c>
      <c r="E3601">
        <v>1981</v>
      </c>
      <c r="F3601">
        <v>1981</v>
      </c>
      <c r="G3601" t="s">
        <v>15</v>
      </c>
      <c r="H3601">
        <v>2.5</v>
      </c>
      <c r="I3601">
        <v>120</v>
      </c>
      <c r="J3601" t="s">
        <v>17</v>
      </c>
      <c r="K3601">
        <v>0</v>
      </c>
      <c r="L3601">
        <v>0</v>
      </c>
      <c r="M3601">
        <v>80</v>
      </c>
      <c r="N3601">
        <v>20</v>
      </c>
      <c r="O3601">
        <v>20</v>
      </c>
      <c r="P3601">
        <v>24</v>
      </c>
      <c r="Q3601">
        <v>4</v>
      </c>
      <c r="R3601">
        <v>50</v>
      </c>
      <c r="S3601">
        <v>100</v>
      </c>
      <c r="T3601" t="s">
        <v>16</v>
      </c>
      <c r="U3601" t="s">
        <v>16</v>
      </c>
    </row>
    <row r="3602" spans="1:21" x14ac:dyDescent="0.45">
      <c r="A3602" t="s">
        <v>2556</v>
      </c>
      <c r="B3602" t="s">
        <v>897</v>
      </c>
      <c r="C3602" t="s">
        <v>2557</v>
      </c>
      <c r="D3602" t="s">
        <v>2558</v>
      </c>
      <c r="E3602">
        <v>1981</v>
      </c>
      <c r="F3602">
        <v>1981</v>
      </c>
      <c r="G3602" t="s">
        <v>15</v>
      </c>
      <c r="H3602">
        <v>2.5</v>
      </c>
      <c r="I3602">
        <v>120</v>
      </c>
      <c r="J3602" t="s">
        <v>17</v>
      </c>
      <c r="K3602">
        <v>0</v>
      </c>
      <c r="L3602">
        <v>0</v>
      </c>
      <c r="M3602">
        <v>80</v>
      </c>
      <c r="N3602">
        <v>25</v>
      </c>
      <c r="O3602">
        <v>25</v>
      </c>
      <c r="P3602">
        <v>24</v>
      </c>
      <c r="Q3602">
        <v>4</v>
      </c>
      <c r="R3602">
        <v>50</v>
      </c>
      <c r="S3602">
        <v>100</v>
      </c>
      <c r="T3602" t="s">
        <v>16</v>
      </c>
      <c r="U3602" t="s">
        <v>16</v>
      </c>
    </row>
    <row r="3603" spans="1:21" x14ac:dyDescent="0.45">
      <c r="A3603" t="s">
        <v>2559</v>
      </c>
      <c r="B3603" t="s">
        <v>2501</v>
      </c>
      <c r="C3603" t="s">
        <v>2502</v>
      </c>
      <c r="D3603" t="s">
        <v>2503</v>
      </c>
      <c r="E3603">
        <v>1989</v>
      </c>
      <c r="F3603">
        <v>1989</v>
      </c>
      <c r="G3603" t="s">
        <v>15</v>
      </c>
      <c r="H3603" t="s">
        <v>16</v>
      </c>
      <c r="I3603">
        <v>0</v>
      </c>
      <c r="J3603" t="s">
        <v>17</v>
      </c>
      <c r="K3603">
        <v>0</v>
      </c>
      <c r="L3603">
        <v>0</v>
      </c>
      <c r="M3603">
        <v>20</v>
      </c>
      <c r="N3603">
        <v>20</v>
      </c>
      <c r="O3603">
        <v>20</v>
      </c>
      <c r="P3603">
        <v>0</v>
      </c>
      <c r="Q3603">
        <v>5</v>
      </c>
      <c r="R3603">
        <v>100</v>
      </c>
      <c r="S3603">
        <v>2.7</v>
      </c>
      <c r="T3603" t="s">
        <v>16</v>
      </c>
      <c r="U3603" t="s">
        <v>16</v>
      </c>
    </row>
    <row r="3604" spans="1:21" x14ac:dyDescent="0.45">
      <c r="A3604" t="s">
        <v>2559</v>
      </c>
      <c r="B3604" t="s">
        <v>2501</v>
      </c>
      <c r="C3604" t="s">
        <v>2502</v>
      </c>
      <c r="D3604" t="s">
        <v>2503</v>
      </c>
      <c r="E3604">
        <v>1989</v>
      </c>
      <c r="F3604">
        <v>1989</v>
      </c>
      <c r="G3604" t="s">
        <v>15</v>
      </c>
      <c r="H3604" t="s">
        <v>16</v>
      </c>
      <c r="I3604">
        <v>0</v>
      </c>
      <c r="J3604" t="s">
        <v>15</v>
      </c>
      <c r="K3604">
        <v>0</v>
      </c>
      <c r="L3604">
        <v>0</v>
      </c>
      <c r="M3604">
        <v>20</v>
      </c>
      <c r="N3604">
        <v>20</v>
      </c>
      <c r="O3604">
        <v>20</v>
      </c>
      <c r="P3604">
        <v>0</v>
      </c>
      <c r="Q3604">
        <v>5</v>
      </c>
      <c r="R3604">
        <v>100</v>
      </c>
      <c r="S3604">
        <v>31.3</v>
      </c>
      <c r="T3604" t="s">
        <v>16</v>
      </c>
      <c r="U3604" t="s">
        <v>16</v>
      </c>
    </row>
    <row r="3605" spans="1:21" x14ac:dyDescent="0.45">
      <c r="A3605" t="s">
        <v>2560</v>
      </c>
      <c r="B3605" t="s">
        <v>434</v>
      </c>
      <c r="C3605" t="s">
        <v>2561</v>
      </c>
      <c r="D3605" t="s">
        <v>2562</v>
      </c>
      <c r="E3605">
        <v>1989</v>
      </c>
      <c r="F3605">
        <v>1989</v>
      </c>
      <c r="G3605" t="s">
        <v>15</v>
      </c>
      <c r="H3605">
        <v>5</v>
      </c>
      <c r="I3605">
        <v>7</v>
      </c>
      <c r="J3605" t="s">
        <v>17</v>
      </c>
      <c r="K3605">
        <v>0</v>
      </c>
      <c r="L3605">
        <v>0</v>
      </c>
      <c r="M3605">
        <v>30</v>
      </c>
      <c r="N3605">
        <v>20</v>
      </c>
      <c r="O3605">
        <v>20</v>
      </c>
      <c r="P3605" t="s">
        <v>16</v>
      </c>
      <c r="Q3605">
        <v>1</v>
      </c>
      <c r="R3605">
        <v>45</v>
      </c>
      <c r="S3605">
        <v>22</v>
      </c>
      <c r="T3605" t="s">
        <v>16</v>
      </c>
      <c r="U3605" t="s">
        <v>16</v>
      </c>
    </row>
    <row r="3606" spans="1:21" x14ac:dyDescent="0.45">
      <c r="A3606" t="s">
        <v>2560</v>
      </c>
      <c r="B3606" t="s">
        <v>434</v>
      </c>
      <c r="C3606" t="s">
        <v>2561</v>
      </c>
      <c r="D3606" t="s">
        <v>2562</v>
      </c>
      <c r="E3606">
        <v>1989</v>
      </c>
      <c r="F3606">
        <v>1989</v>
      </c>
      <c r="G3606" t="s">
        <v>15</v>
      </c>
      <c r="H3606">
        <v>5</v>
      </c>
      <c r="I3606">
        <f>7*8</f>
        <v>56</v>
      </c>
      <c r="J3606" t="s">
        <v>17</v>
      </c>
      <c r="K3606">
        <v>0</v>
      </c>
      <c r="L3606">
        <v>0</v>
      </c>
      <c r="M3606">
        <v>30</v>
      </c>
      <c r="N3606">
        <v>20</v>
      </c>
      <c r="O3606">
        <v>20</v>
      </c>
      <c r="P3606" t="s">
        <v>16</v>
      </c>
      <c r="Q3606">
        <v>1</v>
      </c>
      <c r="R3606">
        <v>45</v>
      </c>
      <c r="S3606">
        <v>75</v>
      </c>
      <c r="T3606" t="s">
        <v>16</v>
      </c>
      <c r="U3606" t="s">
        <v>16</v>
      </c>
    </row>
    <row r="3607" spans="1:21" x14ac:dyDescent="0.45">
      <c r="A3607" t="s">
        <v>2563</v>
      </c>
      <c r="B3607" t="s">
        <v>59</v>
      </c>
      <c r="C3607" t="s">
        <v>2564</v>
      </c>
      <c r="D3607" t="s">
        <v>2565</v>
      </c>
      <c r="E3607">
        <v>1989</v>
      </c>
      <c r="F3607">
        <v>1989</v>
      </c>
      <c r="G3607" t="s">
        <v>15</v>
      </c>
      <c r="H3607" t="s">
        <v>16</v>
      </c>
      <c r="I3607">
        <v>0</v>
      </c>
      <c r="J3607" t="s">
        <v>17</v>
      </c>
      <c r="K3607">
        <v>0</v>
      </c>
      <c r="L3607">
        <v>0</v>
      </c>
      <c r="M3607">
        <v>14</v>
      </c>
      <c r="N3607">
        <v>15</v>
      </c>
      <c r="O3607">
        <v>15</v>
      </c>
      <c r="P3607">
        <v>0</v>
      </c>
      <c r="Q3607">
        <v>4</v>
      </c>
      <c r="R3607">
        <v>25</v>
      </c>
      <c r="S3607">
        <v>46</v>
      </c>
      <c r="T3607" t="s">
        <v>16</v>
      </c>
      <c r="U3607" t="s">
        <v>16</v>
      </c>
    </row>
    <row r="3608" spans="1:21" x14ac:dyDescent="0.45">
      <c r="A3608" t="s">
        <v>2563</v>
      </c>
      <c r="B3608" t="s">
        <v>59</v>
      </c>
      <c r="C3608" t="s">
        <v>2564</v>
      </c>
      <c r="D3608" t="s">
        <v>2565</v>
      </c>
      <c r="E3608">
        <v>1989</v>
      </c>
      <c r="F3608">
        <v>1989</v>
      </c>
      <c r="G3608" t="s">
        <v>15</v>
      </c>
      <c r="H3608" t="s">
        <v>16</v>
      </c>
      <c r="I3608">
        <v>0</v>
      </c>
      <c r="J3608" t="s">
        <v>17</v>
      </c>
      <c r="K3608">
        <v>0</v>
      </c>
      <c r="L3608">
        <v>0</v>
      </c>
      <c r="M3608">
        <v>14</v>
      </c>
      <c r="N3608">
        <v>15</v>
      </c>
      <c r="O3608">
        <v>15</v>
      </c>
      <c r="P3608">
        <v>12</v>
      </c>
      <c r="Q3608">
        <v>4</v>
      </c>
      <c r="R3608">
        <v>25</v>
      </c>
      <c r="S3608">
        <v>100</v>
      </c>
      <c r="T3608" t="s">
        <v>16</v>
      </c>
      <c r="U3608" t="s">
        <v>16</v>
      </c>
    </row>
    <row r="3609" spans="1:21" x14ac:dyDescent="0.45">
      <c r="A3609" t="s">
        <v>2563</v>
      </c>
      <c r="B3609" t="s">
        <v>59</v>
      </c>
      <c r="C3609" t="s">
        <v>2564</v>
      </c>
      <c r="D3609" t="s">
        <v>2565</v>
      </c>
      <c r="E3609">
        <v>1989</v>
      </c>
      <c r="F3609">
        <v>1989</v>
      </c>
      <c r="G3609" t="s">
        <v>15</v>
      </c>
      <c r="H3609">
        <v>1</v>
      </c>
      <c r="I3609">
        <v>14</v>
      </c>
      <c r="J3609" t="s">
        <v>17</v>
      </c>
      <c r="K3609">
        <v>0</v>
      </c>
      <c r="L3609">
        <v>0</v>
      </c>
      <c r="M3609">
        <v>14</v>
      </c>
      <c r="N3609">
        <v>15</v>
      </c>
      <c r="O3609">
        <v>15</v>
      </c>
      <c r="P3609">
        <v>0</v>
      </c>
      <c r="Q3609">
        <v>4</v>
      </c>
      <c r="R3609">
        <v>25</v>
      </c>
      <c r="S3609">
        <v>96</v>
      </c>
      <c r="T3609" t="s">
        <v>16</v>
      </c>
      <c r="U3609" t="s">
        <v>16</v>
      </c>
    </row>
    <row r="3610" spans="1:21" x14ac:dyDescent="0.45">
      <c r="A3610" t="s">
        <v>2563</v>
      </c>
      <c r="B3610" t="s">
        <v>59</v>
      </c>
      <c r="C3610" t="s">
        <v>2564</v>
      </c>
      <c r="D3610" t="s">
        <v>2565</v>
      </c>
      <c r="E3610">
        <v>1989</v>
      </c>
      <c r="F3610">
        <v>1989</v>
      </c>
      <c r="G3610" t="s">
        <v>15</v>
      </c>
      <c r="H3610">
        <v>1</v>
      </c>
      <c r="I3610">
        <v>14</v>
      </c>
      <c r="J3610" t="s">
        <v>17</v>
      </c>
      <c r="K3610">
        <v>0</v>
      </c>
      <c r="L3610">
        <v>0</v>
      </c>
      <c r="M3610">
        <v>14</v>
      </c>
      <c r="N3610">
        <v>15</v>
      </c>
      <c r="O3610">
        <v>15</v>
      </c>
      <c r="P3610">
        <v>12</v>
      </c>
      <c r="Q3610">
        <v>4</v>
      </c>
      <c r="R3610">
        <v>25</v>
      </c>
      <c r="S3610">
        <v>100</v>
      </c>
      <c r="T3610" t="s">
        <v>16</v>
      </c>
      <c r="U3610" t="s">
        <v>16</v>
      </c>
    </row>
    <row r="3611" spans="1:21" x14ac:dyDescent="0.45">
      <c r="A3611" t="s">
        <v>2563</v>
      </c>
      <c r="B3611" t="s">
        <v>59</v>
      </c>
      <c r="C3611" t="s">
        <v>2564</v>
      </c>
      <c r="D3611" t="s">
        <v>2565</v>
      </c>
      <c r="E3611">
        <v>1989</v>
      </c>
      <c r="F3611">
        <v>1989</v>
      </c>
      <c r="G3611" t="s">
        <v>15</v>
      </c>
      <c r="H3611" t="s">
        <v>16</v>
      </c>
      <c r="I3611">
        <v>0</v>
      </c>
      <c r="J3611" t="s">
        <v>17</v>
      </c>
      <c r="K3611">
        <v>0</v>
      </c>
      <c r="L3611">
        <v>0</v>
      </c>
      <c r="M3611">
        <f>7*12</f>
        <v>84</v>
      </c>
      <c r="N3611">
        <v>1</v>
      </c>
      <c r="O3611">
        <v>1</v>
      </c>
      <c r="P3611">
        <v>0</v>
      </c>
      <c r="Q3611">
        <v>4</v>
      </c>
      <c r="R3611">
        <v>25</v>
      </c>
      <c r="S3611">
        <v>100</v>
      </c>
      <c r="T3611" t="s">
        <v>16</v>
      </c>
      <c r="U3611" t="s">
        <v>16</v>
      </c>
    </row>
    <row r="3612" spans="1:21" x14ac:dyDescent="0.45">
      <c r="A3612" t="s">
        <v>2563</v>
      </c>
      <c r="B3612" t="s">
        <v>59</v>
      </c>
      <c r="C3612" t="s">
        <v>2564</v>
      </c>
      <c r="D3612" t="s">
        <v>2565</v>
      </c>
      <c r="E3612">
        <v>1989</v>
      </c>
      <c r="F3612">
        <v>1989</v>
      </c>
      <c r="G3612" t="s">
        <v>15</v>
      </c>
      <c r="H3612" t="s">
        <v>16</v>
      </c>
      <c r="I3612">
        <v>0</v>
      </c>
      <c r="J3612" t="s">
        <v>17</v>
      </c>
      <c r="K3612">
        <v>0</v>
      </c>
      <c r="L3612">
        <v>0</v>
      </c>
      <c r="M3612">
        <v>84</v>
      </c>
      <c r="N3612">
        <v>1</v>
      </c>
      <c r="O3612">
        <v>1</v>
      </c>
      <c r="P3612">
        <v>12</v>
      </c>
      <c r="Q3612">
        <v>4</v>
      </c>
      <c r="R3612">
        <v>25</v>
      </c>
      <c r="S3612">
        <v>100</v>
      </c>
      <c r="T3612" t="s">
        <v>16</v>
      </c>
      <c r="U3612" t="s">
        <v>16</v>
      </c>
    </row>
    <row r="3613" spans="1:21" x14ac:dyDescent="0.45">
      <c r="A3613" t="s">
        <v>2566</v>
      </c>
      <c r="B3613" t="s">
        <v>327</v>
      </c>
      <c r="C3613" t="s">
        <v>2567</v>
      </c>
      <c r="D3613" t="s">
        <v>2568</v>
      </c>
      <c r="E3613">
        <v>1984</v>
      </c>
      <c r="F3613">
        <v>1984</v>
      </c>
      <c r="G3613" t="s">
        <v>15</v>
      </c>
      <c r="H3613" t="s">
        <v>16</v>
      </c>
      <c r="I3613">
        <v>0</v>
      </c>
      <c r="J3613" t="s">
        <v>17</v>
      </c>
      <c r="K3613">
        <v>0</v>
      </c>
      <c r="L3613">
        <v>0</v>
      </c>
      <c r="M3613">
        <v>27</v>
      </c>
      <c r="N3613">
        <v>30</v>
      </c>
      <c r="O3613">
        <v>20</v>
      </c>
      <c r="P3613">
        <v>8</v>
      </c>
      <c r="Q3613">
        <v>4</v>
      </c>
      <c r="R3613">
        <v>100</v>
      </c>
      <c r="S3613">
        <v>61.32</v>
      </c>
      <c r="T3613" t="s">
        <v>16</v>
      </c>
      <c r="U3613" t="s">
        <v>16</v>
      </c>
    </row>
    <row r="3614" spans="1:21" x14ac:dyDescent="0.45">
      <c r="A3614" t="s">
        <v>2566</v>
      </c>
      <c r="B3614" t="s">
        <v>327</v>
      </c>
      <c r="C3614" t="s">
        <v>2567</v>
      </c>
      <c r="D3614" t="s">
        <v>2568</v>
      </c>
      <c r="E3614">
        <v>1984</v>
      </c>
      <c r="F3614">
        <v>1984</v>
      </c>
      <c r="G3614" t="s">
        <v>15</v>
      </c>
      <c r="H3614">
        <v>3</v>
      </c>
      <c r="I3614">
        <f>7*6</f>
        <v>42</v>
      </c>
      <c r="J3614" t="s">
        <v>17</v>
      </c>
      <c r="K3614">
        <v>0</v>
      </c>
      <c r="L3614">
        <v>0</v>
      </c>
      <c r="M3614">
        <v>27</v>
      </c>
      <c r="N3614">
        <v>30</v>
      </c>
      <c r="O3614">
        <v>20</v>
      </c>
      <c r="P3614">
        <v>8</v>
      </c>
      <c r="Q3614">
        <v>4</v>
      </c>
      <c r="R3614">
        <v>100</v>
      </c>
      <c r="S3614">
        <v>94.71</v>
      </c>
      <c r="T3614" t="s">
        <v>16</v>
      </c>
      <c r="U3614" t="s">
        <v>16</v>
      </c>
    </row>
    <row r="3615" spans="1:21" x14ac:dyDescent="0.45">
      <c r="A3615" t="s">
        <v>2569</v>
      </c>
      <c r="B3615" t="s">
        <v>1704</v>
      </c>
      <c r="C3615" t="s">
        <v>2570</v>
      </c>
      <c r="D3615" t="s">
        <v>2571</v>
      </c>
      <c r="E3615">
        <v>1986</v>
      </c>
      <c r="F3615">
        <v>1986</v>
      </c>
      <c r="G3615" t="s">
        <v>15</v>
      </c>
      <c r="H3615" t="s">
        <v>16</v>
      </c>
      <c r="I3615">
        <v>0</v>
      </c>
      <c r="J3615" t="s">
        <v>17</v>
      </c>
      <c r="K3615">
        <v>0</v>
      </c>
      <c r="L3615">
        <v>0</v>
      </c>
      <c r="M3615">
        <v>28</v>
      </c>
      <c r="N3615">
        <v>10</v>
      </c>
      <c r="O3615">
        <v>10</v>
      </c>
      <c r="P3615">
        <v>0</v>
      </c>
      <c r="Q3615">
        <v>5</v>
      </c>
      <c r="R3615">
        <v>30</v>
      </c>
      <c r="S3615">
        <v>0</v>
      </c>
      <c r="T3615" t="s">
        <v>16</v>
      </c>
      <c r="U3615" t="s">
        <v>16</v>
      </c>
    </row>
    <row r="3616" spans="1:21" x14ac:dyDescent="0.45">
      <c r="A3616" t="s">
        <v>2569</v>
      </c>
      <c r="B3616" t="s">
        <v>1704</v>
      </c>
      <c r="C3616" t="s">
        <v>2570</v>
      </c>
      <c r="D3616" t="s">
        <v>2571</v>
      </c>
      <c r="E3616">
        <v>1986</v>
      </c>
      <c r="F3616">
        <v>1986</v>
      </c>
      <c r="G3616" t="s">
        <v>15</v>
      </c>
      <c r="H3616" t="s">
        <v>16</v>
      </c>
      <c r="I3616">
        <v>0</v>
      </c>
      <c r="J3616" t="s">
        <v>17</v>
      </c>
      <c r="K3616">
        <v>0</v>
      </c>
      <c r="L3616">
        <v>0</v>
      </c>
      <c r="M3616">
        <v>28</v>
      </c>
      <c r="N3616">
        <v>11</v>
      </c>
      <c r="O3616">
        <v>11</v>
      </c>
      <c r="P3616">
        <v>0</v>
      </c>
      <c r="Q3616">
        <v>5</v>
      </c>
      <c r="R3616">
        <v>30</v>
      </c>
      <c r="S3616">
        <v>25</v>
      </c>
      <c r="T3616" t="s">
        <v>16</v>
      </c>
      <c r="U3616" t="s">
        <v>16</v>
      </c>
    </row>
    <row r="3617" spans="1:21" x14ac:dyDescent="0.45">
      <c r="A3617" t="s">
        <v>2569</v>
      </c>
      <c r="B3617" t="s">
        <v>1704</v>
      </c>
      <c r="C3617" t="s">
        <v>2570</v>
      </c>
      <c r="D3617" t="s">
        <v>2571</v>
      </c>
      <c r="E3617">
        <v>1986</v>
      </c>
      <c r="F3617">
        <v>1986</v>
      </c>
      <c r="G3617" t="s">
        <v>15</v>
      </c>
      <c r="H3617" t="s">
        <v>16</v>
      </c>
      <c r="I3617">
        <v>0</v>
      </c>
      <c r="J3617" t="s">
        <v>17</v>
      </c>
      <c r="K3617">
        <v>0</v>
      </c>
      <c r="L3617">
        <v>0</v>
      </c>
      <c r="M3617">
        <v>28</v>
      </c>
      <c r="N3617">
        <v>14</v>
      </c>
      <c r="O3617">
        <v>14</v>
      </c>
      <c r="P3617">
        <v>0</v>
      </c>
      <c r="Q3617">
        <v>5</v>
      </c>
      <c r="R3617">
        <v>30</v>
      </c>
      <c r="S3617">
        <v>65</v>
      </c>
      <c r="T3617" t="s">
        <v>16</v>
      </c>
      <c r="U3617" t="s">
        <v>16</v>
      </c>
    </row>
    <row r="3618" spans="1:21" x14ac:dyDescent="0.45">
      <c r="A3618" t="s">
        <v>2569</v>
      </c>
      <c r="B3618" t="s">
        <v>1704</v>
      </c>
      <c r="C3618" t="s">
        <v>2570</v>
      </c>
      <c r="D3618" t="s">
        <v>2571</v>
      </c>
      <c r="E3618">
        <v>1986</v>
      </c>
      <c r="F3618">
        <v>1986</v>
      </c>
      <c r="G3618" t="s">
        <v>15</v>
      </c>
      <c r="H3618" t="s">
        <v>16</v>
      </c>
      <c r="I3618">
        <v>0</v>
      </c>
      <c r="J3618" t="s">
        <v>17</v>
      </c>
      <c r="K3618">
        <v>0</v>
      </c>
      <c r="L3618">
        <v>0</v>
      </c>
      <c r="M3618">
        <v>28</v>
      </c>
      <c r="N3618">
        <v>17</v>
      </c>
      <c r="O3618">
        <v>17</v>
      </c>
      <c r="P3618">
        <v>0</v>
      </c>
      <c r="Q3618">
        <v>5</v>
      </c>
      <c r="R3618">
        <v>30</v>
      </c>
      <c r="S3618">
        <v>55</v>
      </c>
      <c r="T3618" t="s">
        <v>16</v>
      </c>
      <c r="U3618" t="s">
        <v>16</v>
      </c>
    </row>
    <row r="3619" spans="1:21" x14ac:dyDescent="0.45">
      <c r="A3619" t="s">
        <v>2569</v>
      </c>
      <c r="B3619" t="s">
        <v>1704</v>
      </c>
      <c r="C3619" t="s">
        <v>2570</v>
      </c>
      <c r="D3619" t="s">
        <v>2571</v>
      </c>
      <c r="E3619">
        <v>1986</v>
      </c>
      <c r="F3619">
        <v>1986</v>
      </c>
      <c r="G3619" t="s">
        <v>15</v>
      </c>
      <c r="H3619" t="s">
        <v>16</v>
      </c>
      <c r="I3619">
        <v>0</v>
      </c>
      <c r="J3619" t="s">
        <v>17</v>
      </c>
      <c r="K3619">
        <v>0</v>
      </c>
      <c r="L3619">
        <v>0</v>
      </c>
      <c r="M3619">
        <v>28</v>
      </c>
      <c r="N3619">
        <v>20</v>
      </c>
      <c r="O3619">
        <v>20</v>
      </c>
      <c r="P3619">
        <v>0</v>
      </c>
      <c r="Q3619">
        <v>5</v>
      </c>
      <c r="R3619">
        <v>30</v>
      </c>
      <c r="S3619">
        <v>15</v>
      </c>
      <c r="T3619" t="s">
        <v>16</v>
      </c>
      <c r="U3619" t="s">
        <v>16</v>
      </c>
    </row>
    <row r="3620" spans="1:21" x14ac:dyDescent="0.45">
      <c r="A3620" t="s">
        <v>2569</v>
      </c>
      <c r="B3620" t="s">
        <v>1704</v>
      </c>
      <c r="C3620" t="s">
        <v>2570</v>
      </c>
      <c r="D3620" t="s">
        <v>2571</v>
      </c>
      <c r="E3620">
        <v>1986</v>
      </c>
      <c r="F3620">
        <v>1986</v>
      </c>
      <c r="G3620" t="s">
        <v>15</v>
      </c>
      <c r="H3620" t="s">
        <v>16</v>
      </c>
      <c r="I3620">
        <v>0</v>
      </c>
      <c r="J3620" t="s">
        <v>17</v>
      </c>
      <c r="K3620">
        <v>0</v>
      </c>
      <c r="L3620">
        <v>0</v>
      </c>
      <c r="M3620">
        <v>28</v>
      </c>
      <c r="N3620">
        <v>23</v>
      </c>
      <c r="O3620">
        <v>23</v>
      </c>
      <c r="P3620">
        <v>0</v>
      </c>
      <c r="Q3620">
        <v>5</v>
      </c>
      <c r="R3620">
        <v>30</v>
      </c>
      <c r="S3620">
        <v>10</v>
      </c>
      <c r="T3620" t="s">
        <v>16</v>
      </c>
      <c r="U3620" t="s">
        <v>16</v>
      </c>
    </row>
    <row r="3621" spans="1:21" x14ac:dyDescent="0.45">
      <c r="A3621" t="s">
        <v>2569</v>
      </c>
      <c r="B3621" t="s">
        <v>1704</v>
      </c>
      <c r="C3621" t="s">
        <v>2570</v>
      </c>
      <c r="D3621" t="s">
        <v>2571</v>
      </c>
      <c r="E3621">
        <v>1986</v>
      </c>
      <c r="F3621">
        <v>1986</v>
      </c>
      <c r="G3621" t="s">
        <v>15</v>
      </c>
      <c r="H3621" t="s">
        <v>16</v>
      </c>
      <c r="I3621">
        <v>0</v>
      </c>
      <c r="J3621" t="s">
        <v>17</v>
      </c>
      <c r="K3621">
        <v>0</v>
      </c>
      <c r="L3621">
        <v>0</v>
      </c>
      <c r="M3621">
        <v>28</v>
      </c>
      <c r="N3621">
        <v>26</v>
      </c>
      <c r="O3621">
        <v>26</v>
      </c>
      <c r="P3621">
        <v>0</v>
      </c>
      <c r="Q3621">
        <v>5</v>
      </c>
      <c r="R3621">
        <v>30</v>
      </c>
      <c r="S3621">
        <v>0</v>
      </c>
      <c r="T3621" t="s">
        <v>16</v>
      </c>
      <c r="U3621" t="s">
        <v>16</v>
      </c>
    </row>
    <row r="3622" spans="1:21" x14ac:dyDescent="0.45">
      <c r="A3622" t="s">
        <v>2569</v>
      </c>
      <c r="B3622" t="s">
        <v>1704</v>
      </c>
      <c r="C3622" t="s">
        <v>2570</v>
      </c>
      <c r="D3622" t="s">
        <v>2571</v>
      </c>
      <c r="E3622">
        <v>1986</v>
      </c>
      <c r="F3622">
        <v>1986</v>
      </c>
      <c r="G3622" t="s">
        <v>15</v>
      </c>
      <c r="H3622">
        <v>5</v>
      </c>
      <c r="I3622">
        <v>30</v>
      </c>
      <c r="J3622" t="s">
        <v>17</v>
      </c>
      <c r="K3622">
        <v>0</v>
      </c>
      <c r="L3622">
        <v>0</v>
      </c>
      <c r="M3622">
        <v>28</v>
      </c>
      <c r="N3622">
        <v>20</v>
      </c>
      <c r="O3622">
        <v>20</v>
      </c>
      <c r="P3622">
        <v>0</v>
      </c>
      <c r="Q3622">
        <v>5</v>
      </c>
      <c r="R3622">
        <v>30</v>
      </c>
      <c r="S3622">
        <v>100</v>
      </c>
      <c r="T3622" t="s">
        <v>16</v>
      </c>
      <c r="U3622" t="s">
        <v>16</v>
      </c>
    </row>
    <row r="3623" spans="1:21" x14ac:dyDescent="0.45">
      <c r="A3623" t="s">
        <v>2572</v>
      </c>
      <c r="B3623" t="s">
        <v>1791</v>
      </c>
      <c r="C3623" t="s">
        <v>2573</v>
      </c>
      <c r="D3623" t="s">
        <v>2574</v>
      </c>
      <c r="E3623">
        <v>1986</v>
      </c>
      <c r="F3623">
        <v>1986</v>
      </c>
      <c r="G3623" t="s">
        <v>15</v>
      </c>
      <c r="H3623" t="s">
        <v>2575</v>
      </c>
      <c r="I3623">
        <v>14</v>
      </c>
      <c r="J3623" t="s">
        <v>17</v>
      </c>
      <c r="K3623">
        <v>0</v>
      </c>
      <c r="L3623">
        <v>0</v>
      </c>
      <c r="M3623">
        <v>14</v>
      </c>
      <c r="N3623">
        <v>15</v>
      </c>
      <c r="O3623">
        <v>15</v>
      </c>
      <c r="P3623">
        <v>0</v>
      </c>
      <c r="Q3623">
        <v>4</v>
      </c>
      <c r="R3623">
        <v>25</v>
      </c>
      <c r="S3623">
        <v>41</v>
      </c>
      <c r="T3623" t="s">
        <v>16</v>
      </c>
      <c r="U3623" t="s">
        <v>16</v>
      </c>
    </row>
    <row r="3624" spans="1:21" x14ac:dyDescent="0.45">
      <c r="A3624" t="s">
        <v>2572</v>
      </c>
      <c r="B3624" t="s">
        <v>1791</v>
      </c>
      <c r="C3624" t="s">
        <v>2573</v>
      </c>
      <c r="D3624" t="s">
        <v>2574</v>
      </c>
      <c r="E3624">
        <v>1986</v>
      </c>
      <c r="F3624">
        <v>1986</v>
      </c>
      <c r="G3624" t="s">
        <v>15</v>
      </c>
      <c r="H3624" t="s">
        <v>2575</v>
      </c>
      <c r="I3624">
        <v>14</v>
      </c>
      <c r="J3624" t="s">
        <v>17</v>
      </c>
      <c r="K3624">
        <v>0</v>
      </c>
      <c r="L3624">
        <v>0</v>
      </c>
      <c r="M3624">
        <v>14</v>
      </c>
      <c r="N3624">
        <v>30</v>
      </c>
      <c r="O3624">
        <v>30</v>
      </c>
      <c r="P3624">
        <v>0</v>
      </c>
      <c r="Q3624">
        <v>4</v>
      </c>
      <c r="R3624">
        <v>25</v>
      </c>
      <c r="S3624">
        <v>40</v>
      </c>
      <c r="T3624" t="s">
        <v>16</v>
      </c>
      <c r="U3624" t="s">
        <v>16</v>
      </c>
    </row>
    <row r="3625" spans="1:21" x14ac:dyDescent="0.45">
      <c r="A3625" t="s">
        <v>2572</v>
      </c>
      <c r="B3625" t="s">
        <v>1791</v>
      </c>
      <c r="C3625" t="s">
        <v>2573</v>
      </c>
      <c r="D3625" t="s">
        <v>2574</v>
      </c>
      <c r="E3625">
        <v>1986</v>
      </c>
      <c r="F3625">
        <v>1986</v>
      </c>
      <c r="G3625" t="s">
        <v>15</v>
      </c>
      <c r="H3625" t="s">
        <v>2575</v>
      </c>
      <c r="I3625">
        <v>28</v>
      </c>
      <c r="J3625" t="s">
        <v>17</v>
      </c>
      <c r="K3625">
        <v>0</v>
      </c>
      <c r="L3625">
        <v>0</v>
      </c>
      <c r="M3625">
        <v>14</v>
      </c>
      <c r="N3625">
        <v>15</v>
      </c>
      <c r="O3625">
        <v>15</v>
      </c>
      <c r="P3625">
        <v>0</v>
      </c>
      <c r="Q3625">
        <v>4</v>
      </c>
      <c r="R3625">
        <v>25</v>
      </c>
      <c r="S3625">
        <v>94</v>
      </c>
      <c r="T3625" t="s">
        <v>16</v>
      </c>
      <c r="U3625" t="s">
        <v>16</v>
      </c>
    </row>
    <row r="3626" spans="1:21" x14ac:dyDescent="0.45">
      <c r="A3626" t="s">
        <v>2572</v>
      </c>
      <c r="B3626" t="s">
        <v>1791</v>
      </c>
      <c r="C3626" t="s">
        <v>2573</v>
      </c>
      <c r="D3626" t="s">
        <v>2574</v>
      </c>
      <c r="E3626">
        <v>1986</v>
      </c>
      <c r="F3626">
        <v>1986</v>
      </c>
      <c r="G3626" t="s">
        <v>15</v>
      </c>
      <c r="H3626" t="s">
        <v>2575</v>
      </c>
      <c r="I3626">
        <v>28</v>
      </c>
      <c r="J3626" t="s">
        <v>17</v>
      </c>
      <c r="K3626">
        <v>0</v>
      </c>
      <c r="L3626">
        <v>0</v>
      </c>
      <c r="M3626">
        <v>14</v>
      </c>
      <c r="N3626">
        <v>30</v>
      </c>
      <c r="O3626">
        <v>30</v>
      </c>
      <c r="P3626">
        <v>0</v>
      </c>
      <c r="Q3626">
        <v>4</v>
      </c>
      <c r="R3626">
        <v>25</v>
      </c>
      <c r="S3626">
        <v>92</v>
      </c>
      <c r="T3626" t="s">
        <v>16</v>
      </c>
      <c r="U3626" t="s">
        <v>16</v>
      </c>
    </row>
    <row r="3627" spans="1:21" x14ac:dyDescent="0.45">
      <c r="A3627" t="s">
        <v>2576</v>
      </c>
      <c r="B3627" t="s">
        <v>118</v>
      </c>
      <c r="C3627" t="s">
        <v>2231</v>
      </c>
      <c r="D3627" t="s">
        <v>2577</v>
      </c>
      <c r="E3627">
        <v>1988</v>
      </c>
      <c r="F3627">
        <v>1988</v>
      </c>
      <c r="G3627" t="s">
        <v>17</v>
      </c>
      <c r="H3627" t="s">
        <v>16</v>
      </c>
      <c r="I3627">
        <v>0</v>
      </c>
      <c r="J3627" t="s">
        <v>17</v>
      </c>
      <c r="K3627">
        <v>0</v>
      </c>
      <c r="L3627">
        <v>0</v>
      </c>
      <c r="M3627">
        <f>7*15</f>
        <v>105</v>
      </c>
      <c r="N3627">
        <v>30</v>
      </c>
      <c r="O3627">
        <v>20</v>
      </c>
      <c r="P3627">
        <v>8</v>
      </c>
      <c r="Q3627">
        <v>4</v>
      </c>
      <c r="R3627">
        <v>50</v>
      </c>
      <c r="S3627">
        <v>77.5</v>
      </c>
      <c r="T3627" t="s">
        <v>16</v>
      </c>
      <c r="U3627" t="s">
        <v>16</v>
      </c>
    </row>
    <row r="3628" spans="1:21" x14ac:dyDescent="0.45">
      <c r="A3628" t="s">
        <v>2578</v>
      </c>
      <c r="B3628" t="s">
        <v>2579</v>
      </c>
      <c r="C3628" t="s">
        <v>2580</v>
      </c>
      <c r="D3628" t="s">
        <v>2581</v>
      </c>
      <c r="E3628">
        <v>1984</v>
      </c>
      <c r="F3628">
        <v>1985</v>
      </c>
      <c r="G3628" t="s">
        <v>15</v>
      </c>
      <c r="H3628" t="s">
        <v>16</v>
      </c>
      <c r="I3628">
        <v>0</v>
      </c>
      <c r="J3628" t="s">
        <v>17</v>
      </c>
      <c r="K3628">
        <v>0</v>
      </c>
      <c r="L3628">
        <v>0</v>
      </c>
      <c r="M3628" t="s">
        <v>16</v>
      </c>
      <c r="N3628">
        <v>25</v>
      </c>
      <c r="O3628">
        <v>25</v>
      </c>
      <c r="P3628">
        <v>24</v>
      </c>
      <c r="Q3628">
        <v>3</v>
      </c>
      <c r="R3628">
        <v>50</v>
      </c>
      <c r="S3628">
        <v>1</v>
      </c>
      <c r="T3628" t="s">
        <v>16</v>
      </c>
      <c r="U3628" t="s">
        <v>16</v>
      </c>
    </row>
    <row r="3629" spans="1:21" x14ac:dyDescent="0.45">
      <c r="A3629" t="s">
        <v>2578</v>
      </c>
      <c r="B3629" t="s">
        <v>2579</v>
      </c>
      <c r="C3629" t="s">
        <v>2580</v>
      </c>
      <c r="D3629" t="s">
        <v>2581</v>
      </c>
      <c r="E3629">
        <v>1984</v>
      </c>
      <c r="F3629">
        <v>1985</v>
      </c>
      <c r="G3629" t="s">
        <v>15</v>
      </c>
      <c r="H3629" t="s">
        <v>16</v>
      </c>
      <c r="I3629">
        <v>0</v>
      </c>
      <c r="J3629" t="s">
        <v>15</v>
      </c>
      <c r="K3629">
        <v>0</v>
      </c>
      <c r="L3629">
        <v>0</v>
      </c>
      <c r="M3629" t="s">
        <v>16</v>
      </c>
      <c r="N3629">
        <v>25</v>
      </c>
      <c r="O3629">
        <v>25</v>
      </c>
      <c r="P3629">
        <v>24</v>
      </c>
      <c r="Q3629">
        <v>3</v>
      </c>
      <c r="R3629">
        <v>50</v>
      </c>
      <c r="S3629">
        <v>100</v>
      </c>
      <c r="T3629" t="s">
        <v>16</v>
      </c>
      <c r="U3629" t="s">
        <v>16</v>
      </c>
    </row>
    <row r="3630" spans="1:21" x14ac:dyDescent="0.45">
      <c r="A3630" t="s">
        <v>2582</v>
      </c>
      <c r="B3630" t="s">
        <v>218</v>
      </c>
      <c r="C3630" t="s">
        <v>2545</v>
      </c>
      <c r="D3630" t="s">
        <v>2544</v>
      </c>
      <c r="E3630">
        <v>1985</v>
      </c>
      <c r="F3630">
        <v>1985</v>
      </c>
      <c r="G3630" t="s">
        <v>15</v>
      </c>
      <c r="H3630" t="s">
        <v>16</v>
      </c>
      <c r="I3630">
        <v>0</v>
      </c>
      <c r="J3630" t="s">
        <v>17</v>
      </c>
      <c r="K3630">
        <v>0</v>
      </c>
      <c r="L3630">
        <v>0</v>
      </c>
      <c r="M3630" t="s">
        <v>16</v>
      </c>
      <c r="N3630">
        <v>15</v>
      </c>
      <c r="O3630">
        <v>5</v>
      </c>
      <c r="P3630">
        <v>24</v>
      </c>
      <c r="Q3630">
        <v>4</v>
      </c>
      <c r="R3630">
        <v>40</v>
      </c>
      <c r="S3630">
        <v>21.9</v>
      </c>
      <c r="T3630" t="s">
        <v>16</v>
      </c>
      <c r="U3630" t="s">
        <v>16</v>
      </c>
    </row>
    <row r="3631" spans="1:21" x14ac:dyDescent="0.45">
      <c r="A3631" t="s">
        <v>2582</v>
      </c>
      <c r="B3631" t="s">
        <v>218</v>
      </c>
      <c r="C3631" t="s">
        <v>2545</v>
      </c>
      <c r="D3631" t="s">
        <v>2544</v>
      </c>
      <c r="E3631">
        <v>1985</v>
      </c>
      <c r="F3631">
        <v>1985</v>
      </c>
      <c r="G3631" t="s">
        <v>15</v>
      </c>
      <c r="H3631" t="s">
        <v>16</v>
      </c>
      <c r="I3631">
        <v>0</v>
      </c>
      <c r="J3631" t="s">
        <v>17</v>
      </c>
      <c r="K3631">
        <v>0</v>
      </c>
      <c r="L3631">
        <v>0</v>
      </c>
      <c r="M3631" t="s">
        <v>16</v>
      </c>
      <c r="N3631">
        <v>22</v>
      </c>
      <c r="O3631">
        <v>12</v>
      </c>
      <c r="P3631">
        <v>24</v>
      </c>
      <c r="Q3631">
        <v>4</v>
      </c>
      <c r="R3631">
        <v>40</v>
      </c>
      <c r="S3631">
        <v>90.6</v>
      </c>
      <c r="T3631" t="s">
        <v>16</v>
      </c>
      <c r="U3631" t="s">
        <v>16</v>
      </c>
    </row>
    <row r="3632" spans="1:21" x14ac:dyDescent="0.45">
      <c r="A3632" t="s">
        <v>2582</v>
      </c>
      <c r="B3632" t="s">
        <v>218</v>
      </c>
      <c r="C3632" t="s">
        <v>2545</v>
      </c>
      <c r="D3632" t="s">
        <v>2544</v>
      </c>
      <c r="E3632">
        <v>1985</v>
      </c>
      <c r="F3632">
        <v>1985</v>
      </c>
      <c r="G3632" t="s">
        <v>15</v>
      </c>
      <c r="H3632" t="s">
        <v>16</v>
      </c>
      <c r="I3632">
        <v>0</v>
      </c>
      <c r="J3632" t="s">
        <v>17</v>
      </c>
      <c r="K3632">
        <v>0</v>
      </c>
      <c r="L3632">
        <v>0</v>
      </c>
      <c r="M3632" t="s">
        <v>16</v>
      </c>
      <c r="N3632">
        <v>30</v>
      </c>
      <c r="O3632">
        <v>20</v>
      </c>
      <c r="P3632">
        <v>24</v>
      </c>
      <c r="Q3632">
        <v>4</v>
      </c>
      <c r="R3632">
        <v>40</v>
      </c>
      <c r="S3632">
        <v>90</v>
      </c>
      <c r="T3632" t="s">
        <v>16</v>
      </c>
      <c r="U3632" t="s">
        <v>16</v>
      </c>
    </row>
    <row r="3633" spans="1:21" x14ac:dyDescent="0.45">
      <c r="A3633" t="s">
        <v>2582</v>
      </c>
      <c r="B3633" t="s">
        <v>218</v>
      </c>
      <c r="C3633" t="s">
        <v>2545</v>
      </c>
      <c r="D3633" t="s">
        <v>2544</v>
      </c>
      <c r="E3633">
        <v>1985</v>
      </c>
      <c r="F3633">
        <v>1985</v>
      </c>
      <c r="G3633" t="s">
        <v>15</v>
      </c>
      <c r="H3633" t="s">
        <v>16</v>
      </c>
      <c r="I3633">
        <v>0</v>
      </c>
      <c r="J3633" t="s">
        <v>17</v>
      </c>
      <c r="K3633">
        <v>0</v>
      </c>
      <c r="L3633">
        <v>0</v>
      </c>
      <c r="M3633" t="s">
        <v>16</v>
      </c>
      <c r="N3633">
        <v>15</v>
      </c>
      <c r="O3633">
        <v>5</v>
      </c>
      <c r="P3633">
        <v>0</v>
      </c>
      <c r="Q3633">
        <v>4</v>
      </c>
      <c r="R3633">
        <v>40</v>
      </c>
      <c r="S3633">
        <v>0.6</v>
      </c>
      <c r="T3633" t="s">
        <v>16</v>
      </c>
      <c r="U3633" t="s">
        <v>16</v>
      </c>
    </row>
    <row r="3634" spans="1:21" x14ac:dyDescent="0.45">
      <c r="A3634" t="s">
        <v>2582</v>
      </c>
      <c r="B3634" t="s">
        <v>218</v>
      </c>
      <c r="C3634" t="s">
        <v>2545</v>
      </c>
      <c r="D3634" t="s">
        <v>2544</v>
      </c>
      <c r="E3634">
        <v>1985</v>
      </c>
      <c r="F3634">
        <v>1985</v>
      </c>
      <c r="G3634" t="s">
        <v>15</v>
      </c>
      <c r="H3634" t="s">
        <v>16</v>
      </c>
      <c r="I3634">
        <v>0</v>
      </c>
      <c r="J3634" t="s">
        <v>17</v>
      </c>
      <c r="K3634">
        <v>0</v>
      </c>
      <c r="L3634">
        <v>0</v>
      </c>
      <c r="M3634" t="s">
        <v>16</v>
      </c>
      <c r="N3634">
        <v>22</v>
      </c>
      <c r="O3634">
        <v>12</v>
      </c>
      <c r="P3634">
        <v>0</v>
      </c>
      <c r="Q3634">
        <v>4</v>
      </c>
      <c r="R3634">
        <v>40</v>
      </c>
      <c r="S3634">
        <v>11.9</v>
      </c>
      <c r="T3634" t="s">
        <v>16</v>
      </c>
      <c r="U3634" t="s">
        <v>16</v>
      </c>
    </row>
    <row r="3635" spans="1:21" x14ac:dyDescent="0.45">
      <c r="A3635" t="s">
        <v>2582</v>
      </c>
      <c r="B3635" t="s">
        <v>218</v>
      </c>
      <c r="C3635" t="s">
        <v>2545</v>
      </c>
      <c r="D3635" t="s">
        <v>2544</v>
      </c>
      <c r="E3635">
        <v>1985</v>
      </c>
      <c r="F3635">
        <v>1985</v>
      </c>
      <c r="G3635" t="s">
        <v>15</v>
      </c>
      <c r="H3635" t="s">
        <v>16</v>
      </c>
      <c r="I3635">
        <v>0</v>
      </c>
      <c r="J3635" t="s">
        <v>17</v>
      </c>
      <c r="K3635">
        <v>0</v>
      </c>
      <c r="L3635">
        <v>0</v>
      </c>
      <c r="M3635" t="s">
        <v>16</v>
      </c>
      <c r="N3635">
        <v>30</v>
      </c>
      <c r="O3635">
        <v>20</v>
      </c>
      <c r="P3635">
        <v>0</v>
      </c>
      <c r="Q3635">
        <v>4</v>
      </c>
      <c r="R3635">
        <v>40</v>
      </c>
      <c r="S3635">
        <v>26.9</v>
      </c>
      <c r="T3635" t="s">
        <v>16</v>
      </c>
      <c r="U3635" t="s">
        <v>16</v>
      </c>
    </row>
    <row r="3636" spans="1:21" x14ac:dyDescent="0.45">
      <c r="A3636" t="s">
        <v>2582</v>
      </c>
      <c r="B3636" t="s">
        <v>218</v>
      </c>
      <c r="C3636" t="s">
        <v>2545</v>
      </c>
      <c r="D3636" t="s">
        <v>2544</v>
      </c>
      <c r="E3636">
        <v>1985</v>
      </c>
      <c r="F3636">
        <v>1985</v>
      </c>
      <c r="G3636" t="s">
        <v>15</v>
      </c>
      <c r="H3636">
        <v>4</v>
      </c>
      <c r="I3636">
        <f>8*7</f>
        <v>56</v>
      </c>
      <c r="J3636" t="s">
        <v>17</v>
      </c>
      <c r="K3636">
        <v>0</v>
      </c>
      <c r="L3636">
        <v>0</v>
      </c>
      <c r="M3636" t="s">
        <v>16</v>
      </c>
      <c r="N3636">
        <v>15</v>
      </c>
      <c r="O3636">
        <v>5</v>
      </c>
      <c r="P3636">
        <v>24</v>
      </c>
      <c r="Q3636">
        <v>4</v>
      </c>
      <c r="R3636">
        <v>40</v>
      </c>
      <c r="S3636">
        <v>91.3</v>
      </c>
      <c r="T3636" t="s">
        <v>16</v>
      </c>
      <c r="U3636" t="s">
        <v>16</v>
      </c>
    </row>
    <row r="3637" spans="1:21" x14ac:dyDescent="0.45">
      <c r="A3637" t="s">
        <v>2582</v>
      </c>
      <c r="B3637" t="s">
        <v>218</v>
      </c>
      <c r="C3637" t="s">
        <v>2545</v>
      </c>
      <c r="D3637" t="s">
        <v>2544</v>
      </c>
      <c r="E3637">
        <v>1985</v>
      </c>
      <c r="F3637">
        <v>1985</v>
      </c>
      <c r="G3637" t="s">
        <v>15</v>
      </c>
      <c r="H3637">
        <v>4</v>
      </c>
      <c r="I3637">
        <f t="shared" ref="I3637:I3641" si="34">8*7</f>
        <v>56</v>
      </c>
      <c r="J3637" t="s">
        <v>17</v>
      </c>
      <c r="K3637">
        <v>0</v>
      </c>
      <c r="L3637">
        <v>0</v>
      </c>
      <c r="M3637" t="s">
        <v>16</v>
      </c>
      <c r="N3637">
        <v>22</v>
      </c>
      <c r="O3637">
        <v>12</v>
      </c>
      <c r="P3637">
        <v>24</v>
      </c>
      <c r="Q3637">
        <v>4</v>
      </c>
      <c r="R3637">
        <v>40</v>
      </c>
      <c r="S3637">
        <v>81.3</v>
      </c>
      <c r="T3637" t="s">
        <v>16</v>
      </c>
      <c r="U3637" t="s">
        <v>16</v>
      </c>
    </row>
    <row r="3638" spans="1:21" x14ac:dyDescent="0.45">
      <c r="A3638" t="s">
        <v>2582</v>
      </c>
      <c r="B3638" t="s">
        <v>218</v>
      </c>
      <c r="C3638" t="s">
        <v>2545</v>
      </c>
      <c r="D3638" t="s">
        <v>2544</v>
      </c>
      <c r="E3638">
        <v>1985</v>
      </c>
      <c r="F3638">
        <v>1985</v>
      </c>
      <c r="G3638" t="s">
        <v>15</v>
      </c>
      <c r="H3638">
        <v>4</v>
      </c>
      <c r="I3638">
        <f t="shared" si="34"/>
        <v>56</v>
      </c>
      <c r="J3638" t="s">
        <v>17</v>
      </c>
      <c r="K3638">
        <v>0</v>
      </c>
      <c r="L3638">
        <v>0</v>
      </c>
      <c r="M3638" t="s">
        <v>16</v>
      </c>
      <c r="N3638">
        <v>30</v>
      </c>
      <c r="O3638">
        <v>20</v>
      </c>
      <c r="P3638">
        <v>24</v>
      </c>
      <c r="Q3638">
        <v>4</v>
      </c>
      <c r="R3638">
        <v>40</v>
      </c>
      <c r="S3638">
        <v>90.6</v>
      </c>
      <c r="T3638" t="s">
        <v>16</v>
      </c>
      <c r="U3638" t="s">
        <v>16</v>
      </c>
    </row>
    <row r="3639" spans="1:21" x14ac:dyDescent="0.45">
      <c r="A3639" t="s">
        <v>2582</v>
      </c>
      <c r="B3639" t="s">
        <v>218</v>
      </c>
      <c r="C3639" t="s">
        <v>2545</v>
      </c>
      <c r="D3639" t="s">
        <v>2544</v>
      </c>
      <c r="E3639">
        <v>1985</v>
      </c>
      <c r="F3639">
        <v>1985</v>
      </c>
      <c r="G3639" t="s">
        <v>15</v>
      </c>
      <c r="H3639">
        <v>4</v>
      </c>
      <c r="I3639">
        <f t="shared" si="34"/>
        <v>56</v>
      </c>
      <c r="J3639" t="s">
        <v>17</v>
      </c>
      <c r="K3639">
        <v>0</v>
      </c>
      <c r="L3639">
        <v>0</v>
      </c>
      <c r="M3639" t="s">
        <v>16</v>
      </c>
      <c r="N3639">
        <v>15</v>
      </c>
      <c r="O3639">
        <v>5</v>
      </c>
      <c r="P3639">
        <v>0</v>
      </c>
      <c r="Q3639">
        <v>4</v>
      </c>
      <c r="R3639">
        <v>40</v>
      </c>
      <c r="S3639">
        <v>40.6</v>
      </c>
      <c r="T3639" t="s">
        <v>16</v>
      </c>
      <c r="U3639" t="s">
        <v>16</v>
      </c>
    </row>
    <row r="3640" spans="1:21" x14ac:dyDescent="0.45">
      <c r="A3640" t="s">
        <v>2582</v>
      </c>
      <c r="B3640" t="s">
        <v>218</v>
      </c>
      <c r="C3640" t="s">
        <v>2545</v>
      </c>
      <c r="D3640" t="s">
        <v>2544</v>
      </c>
      <c r="E3640">
        <v>1985</v>
      </c>
      <c r="F3640">
        <v>1985</v>
      </c>
      <c r="G3640" t="s">
        <v>15</v>
      </c>
      <c r="H3640">
        <v>4</v>
      </c>
      <c r="I3640">
        <f t="shared" si="34"/>
        <v>56</v>
      </c>
      <c r="J3640" t="s">
        <v>17</v>
      </c>
      <c r="K3640">
        <v>0</v>
      </c>
      <c r="L3640">
        <v>0</v>
      </c>
      <c r="M3640" t="s">
        <v>16</v>
      </c>
      <c r="N3640">
        <v>22</v>
      </c>
      <c r="O3640">
        <v>12</v>
      </c>
      <c r="P3640">
        <v>0</v>
      </c>
      <c r="Q3640">
        <v>4</v>
      </c>
      <c r="R3640">
        <v>40</v>
      </c>
      <c r="S3640">
        <v>33.799999999999997</v>
      </c>
      <c r="T3640" t="s">
        <v>16</v>
      </c>
      <c r="U3640" t="s">
        <v>16</v>
      </c>
    </row>
    <row r="3641" spans="1:21" x14ac:dyDescent="0.45">
      <c r="A3641" t="s">
        <v>2582</v>
      </c>
      <c r="B3641" t="s">
        <v>218</v>
      </c>
      <c r="C3641" t="s">
        <v>2545</v>
      </c>
      <c r="D3641" t="s">
        <v>2544</v>
      </c>
      <c r="E3641">
        <v>1985</v>
      </c>
      <c r="F3641">
        <v>1985</v>
      </c>
      <c r="G3641" t="s">
        <v>15</v>
      </c>
      <c r="H3641">
        <v>4</v>
      </c>
      <c r="I3641">
        <f t="shared" si="34"/>
        <v>56</v>
      </c>
      <c r="J3641" t="s">
        <v>17</v>
      </c>
      <c r="K3641">
        <v>0</v>
      </c>
      <c r="L3641">
        <v>0</v>
      </c>
      <c r="M3641" t="s">
        <v>16</v>
      </c>
      <c r="N3641">
        <v>30</v>
      </c>
      <c r="O3641">
        <v>20</v>
      </c>
      <c r="P3641">
        <v>0</v>
      </c>
      <c r="Q3641">
        <v>4</v>
      </c>
      <c r="R3641">
        <v>40</v>
      </c>
      <c r="S3641">
        <v>38.1</v>
      </c>
      <c r="T3641" t="s">
        <v>16</v>
      </c>
      <c r="U3641" t="s">
        <v>16</v>
      </c>
    </row>
    <row r="3642" spans="1:21" x14ac:dyDescent="0.45">
      <c r="A3642" t="s">
        <v>2583</v>
      </c>
      <c r="B3642" t="s">
        <v>952</v>
      </c>
      <c r="C3642" t="s">
        <v>2584</v>
      </c>
      <c r="D3642" t="s">
        <v>2585</v>
      </c>
      <c r="E3642">
        <v>1982</v>
      </c>
      <c r="F3642">
        <v>1982</v>
      </c>
      <c r="G3642" t="s">
        <v>15</v>
      </c>
      <c r="H3642" t="s">
        <v>16</v>
      </c>
      <c r="I3642">
        <v>0</v>
      </c>
      <c r="J3642" t="s">
        <v>17</v>
      </c>
      <c r="K3642">
        <v>0</v>
      </c>
      <c r="L3642">
        <v>0</v>
      </c>
      <c r="M3642">
        <v>70</v>
      </c>
      <c r="N3642">
        <v>10</v>
      </c>
      <c r="O3642">
        <v>10</v>
      </c>
      <c r="P3642">
        <v>24</v>
      </c>
      <c r="Q3642">
        <v>5</v>
      </c>
      <c r="R3642">
        <v>50</v>
      </c>
      <c r="S3642">
        <v>13.3</v>
      </c>
      <c r="T3642" t="s">
        <v>16</v>
      </c>
      <c r="U3642" t="s">
        <v>16</v>
      </c>
    </row>
    <row r="3643" spans="1:21" x14ac:dyDescent="0.45">
      <c r="A3643" t="s">
        <v>2583</v>
      </c>
      <c r="B3643" t="s">
        <v>952</v>
      </c>
      <c r="C3643" t="s">
        <v>2584</v>
      </c>
      <c r="D3643" t="s">
        <v>2585</v>
      </c>
      <c r="E3643">
        <v>1982</v>
      </c>
      <c r="F3643">
        <v>1982</v>
      </c>
      <c r="G3643" t="s">
        <v>15</v>
      </c>
      <c r="H3643" t="s">
        <v>16</v>
      </c>
      <c r="I3643">
        <v>0</v>
      </c>
      <c r="J3643" t="s">
        <v>17</v>
      </c>
      <c r="K3643">
        <v>0</v>
      </c>
      <c r="L3643">
        <v>0</v>
      </c>
      <c r="M3643">
        <v>70</v>
      </c>
      <c r="N3643">
        <v>15</v>
      </c>
      <c r="O3643">
        <v>15</v>
      </c>
      <c r="P3643">
        <v>24</v>
      </c>
      <c r="Q3643">
        <v>5</v>
      </c>
      <c r="R3643">
        <v>50</v>
      </c>
      <c r="S3643">
        <v>22.4</v>
      </c>
      <c r="T3643" t="s">
        <v>16</v>
      </c>
      <c r="U3643" t="s">
        <v>16</v>
      </c>
    </row>
    <row r="3644" spans="1:21" x14ac:dyDescent="0.45">
      <c r="A3644" t="s">
        <v>2583</v>
      </c>
      <c r="B3644" t="s">
        <v>952</v>
      </c>
      <c r="C3644" t="s">
        <v>2584</v>
      </c>
      <c r="D3644" t="s">
        <v>2585</v>
      </c>
      <c r="E3644">
        <v>1982</v>
      </c>
      <c r="F3644">
        <v>1982</v>
      </c>
      <c r="G3644" t="s">
        <v>15</v>
      </c>
      <c r="H3644" t="s">
        <v>16</v>
      </c>
      <c r="I3644">
        <v>0</v>
      </c>
      <c r="J3644" t="s">
        <v>17</v>
      </c>
      <c r="K3644">
        <v>0</v>
      </c>
      <c r="L3644">
        <v>0</v>
      </c>
      <c r="M3644">
        <v>70</v>
      </c>
      <c r="N3644">
        <v>20</v>
      </c>
      <c r="O3644">
        <v>20</v>
      </c>
      <c r="P3644">
        <v>24</v>
      </c>
      <c r="Q3644">
        <v>5</v>
      </c>
      <c r="R3644">
        <v>50</v>
      </c>
      <c r="S3644">
        <v>17.600000000000001</v>
      </c>
      <c r="T3644" t="s">
        <v>16</v>
      </c>
      <c r="U3644" t="s">
        <v>16</v>
      </c>
    </row>
    <row r="3645" spans="1:21" x14ac:dyDescent="0.45">
      <c r="A3645" t="s">
        <v>2583</v>
      </c>
      <c r="B3645" t="s">
        <v>952</v>
      </c>
      <c r="C3645" t="s">
        <v>2584</v>
      </c>
      <c r="D3645" t="s">
        <v>2585</v>
      </c>
      <c r="E3645">
        <v>1982</v>
      </c>
      <c r="F3645">
        <v>1982</v>
      </c>
      <c r="G3645" t="s">
        <v>15</v>
      </c>
      <c r="H3645" t="s">
        <v>16</v>
      </c>
      <c r="I3645">
        <v>0</v>
      </c>
      <c r="J3645" t="s">
        <v>17</v>
      </c>
      <c r="K3645">
        <v>0</v>
      </c>
      <c r="L3645">
        <v>0</v>
      </c>
      <c r="M3645">
        <v>70</v>
      </c>
      <c r="N3645">
        <v>25</v>
      </c>
      <c r="O3645">
        <v>25</v>
      </c>
      <c r="P3645">
        <v>24</v>
      </c>
      <c r="Q3645">
        <v>5</v>
      </c>
      <c r="R3645">
        <v>50</v>
      </c>
      <c r="S3645">
        <v>20.399999999999999</v>
      </c>
      <c r="T3645" t="s">
        <v>16</v>
      </c>
      <c r="U3645" t="s">
        <v>16</v>
      </c>
    </row>
    <row r="3646" spans="1:21" x14ac:dyDescent="0.45">
      <c r="A3646" t="s">
        <v>2583</v>
      </c>
      <c r="B3646" t="s">
        <v>952</v>
      </c>
      <c r="C3646" t="s">
        <v>2584</v>
      </c>
      <c r="D3646" t="s">
        <v>2585</v>
      </c>
      <c r="E3646">
        <v>1982</v>
      </c>
      <c r="F3646">
        <v>1982</v>
      </c>
      <c r="G3646" t="s">
        <v>15</v>
      </c>
      <c r="H3646" t="s">
        <v>16</v>
      </c>
      <c r="I3646">
        <v>0</v>
      </c>
      <c r="J3646" t="s">
        <v>17</v>
      </c>
      <c r="K3646">
        <v>0</v>
      </c>
      <c r="L3646">
        <v>0</v>
      </c>
      <c r="M3646">
        <v>70</v>
      </c>
      <c r="N3646">
        <v>30</v>
      </c>
      <c r="O3646">
        <v>30</v>
      </c>
      <c r="P3646">
        <v>24</v>
      </c>
      <c r="Q3646">
        <v>5</v>
      </c>
      <c r="R3646">
        <v>50</v>
      </c>
      <c r="S3646">
        <v>7.3</v>
      </c>
      <c r="T3646" t="s">
        <v>16</v>
      </c>
      <c r="U3646" t="s">
        <v>16</v>
      </c>
    </row>
    <row r="3647" spans="1:21" x14ac:dyDescent="0.45">
      <c r="A3647" t="s">
        <v>2583</v>
      </c>
      <c r="B3647" t="s">
        <v>952</v>
      </c>
      <c r="C3647" t="s">
        <v>2584</v>
      </c>
      <c r="D3647" t="s">
        <v>2585</v>
      </c>
      <c r="E3647">
        <v>1982</v>
      </c>
      <c r="F3647">
        <v>1982</v>
      </c>
      <c r="G3647" t="s">
        <v>15</v>
      </c>
      <c r="H3647" t="s">
        <v>16</v>
      </c>
      <c r="I3647">
        <v>0</v>
      </c>
      <c r="J3647" t="s">
        <v>17</v>
      </c>
      <c r="K3647">
        <v>0</v>
      </c>
      <c r="L3647">
        <v>0</v>
      </c>
      <c r="M3647">
        <v>70</v>
      </c>
      <c r="N3647">
        <v>30</v>
      </c>
      <c r="O3647">
        <v>30</v>
      </c>
      <c r="P3647">
        <v>24</v>
      </c>
      <c r="Q3647">
        <v>5</v>
      </c>
      <c r="R3647">
        <v>50</v>
      </c>
      <c r="S3647">
        <v>7.3</v>
      </c>
      <c r="T3647" t="s">
        <v>16</v>
      </c>
      <c r="U3647" t="s">
        <v>16</v>
      </c>
    </row>
    <row r="3648" spans="1:21" x14ac:dyDescent="0.45">
      <c r="A3648" t="s">
        <v>2583</v>
      </c>
      <c r="B3648" t="s">
        <v>952</v>
      </c>
      <c r="C3648" t="s">
        <v>2584</v>
      </c>
      <c r="D3648" t="s">
        <v>2585</v>
      </c>
      <c r="E3648">
        <v>1982</v>
      </c>
      <c r="F3648">
        <v>1982</v>
      </c>
      <c r="G3648" t="s">
        <v>15</v>
      </c>
      <c r="H3648" t="s">
        <v>16</v>
      </c>
      <c r="I3648">
        <v>0</v>
      </c>
      <c r="J3648" t="s">
        <v>17</v>
      </c>
      <c r="K3648">
        <v>0</v>
      </c>
      <c r="L3648">
        <v>0</v>
      </c>
      <c r="M3648">
        <v>70</v>
      </c>
      <c r="N3648">
        <v>15</v>
      </c>
      <c r="O3648">
        <v>15</v>
      </c>
      <c r="P3648">
        <v>0</v>
      </c>
      <c r="Q3648">
        <v>5</v>
      </c>
      <c r="R3648">
        <v>50</v>
      </c>
      <c r="S3648">
        <v>16</v>
      </c>
      <c r="T3648" t="s">
        <v>16</v>
      </c>
      <c r="U3648" t="s">
        <v>16</v>
      </c>
    </row>
    <row r="3649" spans="1:21" x14ac:dyDescent="0.45">
      <c r="A3649" t="s">
        <v>2583</v>
      </c>
      <c r="B3649" t="s">
        <v>952</v>
      </c>
      <c r="C3649" t="s">
        <v>2584</v>
      </c>
      <c r="D3649" t="s">
        <v>2585</v>
      </c>
      <c r="E3649">
        <v>1982</v>
      </c>
      <c r="F3649">
        <v>1982</v>
      </c>
      <c r="G3649" t="s">
        <v>15</v>
      </c>
      <c r="H3649" t="s">
        <v>16</v>
      </c>
      <c r="I3649">
        <v>0</v>
      </c>
      <c r="J3649" t="s">
        <v>17</v>
      </c>
      <c r="K3649">
        <v>0</v>
      </c>
      <c r="L3649">
        <v>0</v>
      </c>
      <c r="M3649">
        <v>70</v>
      </c>
      <c r="N3649">
        <v>20</v>
      </c>
      <c r="O3649">
        <v>20</v>
      </c>
      <c r="P3649">
        <v>0</v>
      </c>
      <c r="Q3649">
        <v>5</v>
      </c>
      <c r="R3649">
        <v>50</v>
      </c>
      <c r="S3649">
        <v>18</v>
      </c>
      <c r="T3649" t="s">
        <v>16</v>
      </c>
      <c r="U3649" t="s">
        <v>16</v>
      </c>
    </row>
    <row r="3650" spans="1:21" x14ac:dyDescent="0.45">
      <c r="A3650" t="s">
        <v>2583</v>
      </c>
      <c r="B3650" t="s">
        <v>952</v>
      </c>
      <c r="C3650" t="s">
        <v>2584</v>
      </c>
      <c r="D3650" t="s">
        <v>2585</v>
      </c>
      <c r="E3650">
        <v>1982</v>
      </c>
      <c r="F3650">
        <v>1982</v>
      </c>
      <c r="G3650" t="s">
        <v>15</v>
      </c>
      <c r="H3650" t="s">
        <v>16</v>
      </c>
      <c r="I3650">
        <v>0</v>
      </c>
      <c r="J3650" t="s">
        <v>17</v>
      </c>
      <c r="K3650">
        <v>0</v>
      </c>
      <c r="L3650">
        <v>0</v>
      </c>
      <c r="M3650">
        <v>70</v>
      </c>
      <c r="N3650">
        <v>25</v>
      </c>
      <c r="O3650">
        <v>25</v>
      </c>
      <c r="P3650">
        <v>0</v>
      </c>
      <c r="Q3650">
        <v>5</v>
      </c>
      <c r="R3650">
        <v>50</v>
      </c>
      <c r="S3650">
        <v>14</v>
      </c>
      <c r="T3650" t="s">
        <v>16</v>
      </c>
      <c r="U3650" t="s">
        <v>16</v>
      </c>
    </row>
    <row r="3651" spans="1:21" x14ac:dyDescent="0.45">
      <c r="A3651" t="s">
        <v>2583</v>
      </c>
      <c r="B3651" t="s">
        <v>952</v>
      </c>
      <c r="C3651" t="s">
        <v>2584</v>
      </c>
      <c r="D3651" t="s">
        <v>2585</v>
      </c>
      <c r="E3651">
        <v>1982</v>
      </c>
      <c r="F3651">
        <v>1982</v>
      </c>
      <c r="G3651" t="s">
        <v>15</v>
      </c>
      <c r="H3651" t="s">
        <v>16</v>
      </c>
      <c r="I3651">
        <v>0</v>
      </c>
      <c r="J3651" t="s">
        <v>15</v>
      </c>
      <c r="K3651">
        <v>0</v>
      </c>
      <c r="L3651">
        <v>0</v>
      </c>
      <c r="M3651">
        <v>70</v>
      </c>
      <c r="N3651">
        <v>15</v>
      </c>
      <c r="O3651">
        <v>15</v>
      </c>
      <c r="P3651">
        <v>0</v>
      </c>
      <c r="Q3651">
        <v>5</v>
      </c>
      <c r="R3651">
        <v>50</v>
      </c>
      <c r="S3651">
        <v>60</v>
      </c>
      <c r="T3651" t="s">
        <v>16</v>
      </c>
      <c r="U3651" t="s">
        <v>16</v>
      </c>
    </row>
    <row r="3652" spans="1:21" x14ac:dyDescent="0.45">
      <c r="A3652" t="s">
        <v>2583</v>
      </c>
      <c r="B3652" t="s">
        <v>952</v>
      </c>
      <c r="C3652" t="s">
        <v>2584</v>
      </c>
      <c r="D3652" t="s">
        <v>2585</v>
      </c>
      <c r="E3652">
        <v>1982</v>
      </c>
      <c r="F3652">
        <v>1982</v>
      </c>
      <c r="G3652" t="s">
        <v>15</v>
      </c>
      <c r="H3652" t="s">
        <v>16</v>
      </c>
      <c r="I3652">
        <v>0</v>
      </c>
      <c r="J3652" t="s">
        <v>15</v>
      </c>
      <c r="K3652">
        <v>0</v>
      </c>
      <c r="L3652">
        <v>0</v>
      </c>
      <c r="M3652">
        <v>70</v>
      </c>
      <c r="N3652">
        <v>20</v>
      </c>
      <c r="O3652">
        <v>20</v>
      </c>
      <c r="P3652">
        <v>0</v>
      </c>
      <c r="Q3652">
        <v>5</v>
      </c>
      <c r="R3652">
        <v>50</v>
      </c>
      <c r="S3652">
        <v>57</v>
      </c>
      <c r="T3652" t="s">
        <v>16</v>
      </c>
      <c r="U3652" t="s">
        <v>16</v>
      </c>
    </row>
    <row r="3653" spans="1:21" x14ac:dyDescent="0.45">
      <c r="A3653" t="s">
        <v>2583</v>
      </c>
      <c r="B3653" t="s">
        <v>952</v>
      </c>
      <c r="C3653" t="s">
        <v>2584</v>
      </c>
      <c r="D3653" t="s">
        <v>2585</v>
      </c>
      <c r="E3653">
        <v>1982</v>
      </c>
      <c r="F3653">
        <v>1982</v>
      </c>
      <c r="G3653" t="s">
        <v>15</v>
      </c>
      <c r="H3653" t="s">
        <v>16</v>
      </c>
      <c r="I3653">
        <v>0</v>
      </c>
      <c r="J3653" t="s">
        <v>15</v>
      </c>
      <c r="K3653">
        <v>0</v>
      </c>
      <c r="L3653">
        <v>0</v>
      </c>
      <c r="M3653">
        <v>70</v>
      </c>
      <c r="N3653">
        <v>25</v>
      </c>
      <c r="O3653">
        <v>25</v>
      </c>
      <c r="P3653">
        <v>0</v>
      </c>
      <c r="Q3653">
        <v>5</v>
      </c>
      <c r="R3653">
        <v>50</v>
      </c>
      <c r="S3653">
        <v>57</v>
      </c>
      <c r="T3653" t="s">
        <v>16</v>
      </c>
      <c r="U3653" t="s">
        <v>16</v>
      </c>
    </row>
    <row r="3654" spans="1:21" x14ac:dyDescent="0.45">
      <c r="A3654" t="s">
        <v>2586</v>
      </c>
      <c r="B3654" t="s">
        <v>1060</v>
      </c>
      <c r="C3654" t="s">
        <v>2587</v>
      </c>
      <c r="D3654" t="s">
        <v>2588</v>
      </c>
      <c r="E3654">
        <v>1973</v>
      </c>
      <c r="F3654">
        <v>1986</v>
      </c>
      <c r="G3654" t="s">
        <v>15</v>
      </c>
      <c r="H3654" t="s">
        <v>16</v>
      </c>
      <c r="I3654">
        <v>0</v>
      </c>
      <c r="J3654" t="s">
        <v>17</v>
      </c>
      <c r="K3654">
        <v>0</v>
      </c>
      <c r="L3654">
        <v>0</v>
      </c>
      <c r="M3654">
        <v>13</v>
      </c>
      <c r="N3654">
        <v>20</v>
      </c>
      <c r="O3654">
        <v>20</v>
      </c>
      <c r="P3654">
        <v>8</v>
      </c>
      <c r="Q3654">
        <v>3</v>
      </c>
      <c r="R3654">
        <v>100</v>
      </c>
      <c r="S3654">
        <v>97.3</v>
      </c>
      <c r="T3654" t="s">
        <v>16</v>
      </c>
      <c r="U3654" t="s">
        <v>16</v>
      </c>
    </row>
    <row r="3655" spans="1:21" x14ac:dyDescent="0.45">
      <c r="A3655" t="s">
        <v>2589</v>
      </c>
      <c r="B3655" t="s">
        <v>327</v>
      </c>
      <c r="C3655" t="s">
        <v>2590</v>
      </c>
      <c r="D3655" t="s">
        <v>2591</v>
      </c>
      <c r="E3655">
        <v>1987</v>
      </c>
      <c r="F3655">
        <v>1987</v>
      </c>
      <c r="G3655" t="s">
        <v>15</v>
      </c>
      <c r="H3655" t="s">
        <v>16</v>
      </c>
      <c r="I3655">
        <v>0</v>
      </c>
      <c r="J3655" t="s">
        <v>17</v>
      </c>
      <c r="K3655">
        <v>0</v>
      </c>
      <c r="L3655">
        <v>0</v>
      </c>
      <c r="M3655">
        <v>15</v>
      </c>
      <c r="N3655">
        <v>25</v>
      </c>
      <c r="O3655">
        <v>25</v>
      </c>
      <c r="P3655">
        <v>0</v>
      </c>
      <c r="Q3655">
        <v>6</v>
      </c>
      <c r="R3655">
        <v>25</v>
      </c>
      <c r="S3655">
        <v>76</v>
      </c>
      <c r="T3655" t="s">
        <v>16</v>
      </c>
      <c r="U3655" t="s">
        <v>16</v>
      </c>
    </row>
    <row r="3656" spans="1:21" x14ac:dyDescent="0.45">
      <c r="A3656" t="s">
        <v>2592</v>
      </c>
      <c r="B3656" t="s">
        <v>570</v>
      </c>
      <c r="C3656" t="s">
        <v>2593</v>
      </c>
      <c r="D3656" t="s">
        <v>2594</v>
      </c>
      <c r="E3656">
        <v>1984</v>
      </c>
      <c r="F3656">
        <v>1984</v>
      </c>
      <c r="G3656" t="s">
        <v>15</v>
      </c>
      <c r="H3656" t="s">
        <v>16</v>
      </c>
      <c r="I3656">
        <v>0</v>
      </c>
      <c r="J3656" t="s">
        <v>17</v>
      </c>
      <c r="K3656">
        <v>0</v>
      </c>
      <c r="L3656">
        <v>0</v>
      </c>
      <c r="M3656">
        <v>21</v>
      </c>
      <c r="N3656">
        <v>30</v>
      </c>
      <c r="O3656">
        <v>20</v>
      </c>
      <c r="P3656">
        <v>8</v>
      </c>
      <c r="Q3656">
        <v>4</v>
      </c>
      <c r="R3656">
        <v>100</v>
      </c>
      <c r="S3656">
        <v>95</v>
      </c>
      <c r="T3656" t="s">
        <v>16</v>
      </c>
      <c r="U3656" t="s">
        <v>16</v>
      </c>
    </row>
    <row r="3657" spans="1:21" x14ac:dyDescent="0.45">
      <c r="A3657" t="s">
        <v>2592</v>
      </c>
      <c r="B3657" t="s">
        <v>570</v>
      </c>
      <c r="C3657" t="s">
        <v>2593</v>
      </c>
      <c r="D3657" t="s">
        <v>2594</v>
      </c>
      <c r="E3657">
        <v>1984</v>
      </c>
      <c r="F3657">
        <v>1984</v>
      </c>
      <c r="G3657" t="s">
        <v>15</v>
      </c>
      <c r="H3657">
        <v>2</v>
      </c>
      <c r="I3657">
        <v>42</v>
      </c>
      <c r="J3657" t="s">
        <v>17</v>
      </c>
      <c r="K3657">
        <v>0</v>
      </c>
      <c r="L3657">
        <v>0</v>
      </c>
      <c r="M3657">
        <v>21</v>
      </c>
      <c r="N3657">
        <v>30</v>
      </c>
      <c r="O3657">
        <v>20</v>
      </c>
      <c r="P3657">
        <v>8</v>
      </c>
      <c r="Q3657">
        <v>4</v>
      </c>
      <c r="R3657">
        <v>100</v>
      </c>
      <c r="S3657">
        <v>96</v>
      </c>
      <c r="T3657" t="s">
        <v>16</v>
      </c>
      <c r="U3657" t="s">
        <v>16</v>
      </c>
    </row>
    <row r="3658" spans="1:21" x14ac:dyDescent="0.45">
      <c r="A3658" t="s">
        <v>2595</v>
      </c>
      <c r="B3658" t="s">
        <v>66</v>
      </c>
      <c r="C3658" t="s">
        <v>2231</v>
      </c>
      <c r="D3658" t="s">
        <v>2577</v>
      </c>
      <c r="E3658">
        <v>1987</v>
      </c>
      <c r="F3658">
        <v>1987</v>
      </c>
      <c r="G3658" t="s">
        <v>15</v>
      </c>
      <c r="H3658" t="s">
        <v>16</v>
      </c>
      <c r="I3658">
        <v>0</v>
      </c>
      <c r="J3658" t="s">
        <v>17</v>
      </c>
      <c r="K3658">
        <v>0</v>
      </c>
      <c r="L3658">
        <v>0</v>
      </c>
      <c r="M3658">
        <v>21</v>
      </c>
      <c r="N3658">
        <v>10</v>
      </c>
      <c r="O3658">
        <v>10</v>
      </c>
      <c r="P3658">
        <v>0</v>
      </c>
      <c r="Q3658">
        <v>4</v>
      </c>
      <c r="R3658">
        <v>100</v>
      </c>
      <c r="S3658">
        <v>81</v>
      </c>
      <c r="T3658" t="s">
        <v>16</v>
      </c>
      <c r="U3658" t="s">
        <v>16</v>
      </c>
    </row>
    <row r="3659" spans="1:21" x14ac:dyDescent="0.45">
      <c r="A3659" t="s">
        <v>2595</v>
      </c>
      <c r="B3659" t="s">
        <v>66</v>
      </c>
      <c r="C3659" t="s">
        <v>2231</v>
      </c>
      <c r="D3659" t="s">
        <v>2577</v>
      </c>
      <c r="E3659">
        <v>1987</v>
      </c>
      <c r="F3659">
        <v>1987</v>
      </c>
      <c r="G3659" t="s">
        <v>15</v>
      </c>
      <c r="H3659" t="s">
        <v>16</v>
      </c>
      <c r="I3659">
        <v>0</v>
      </c>
      <c r="J3659" t="s">
        <v>17</v>
      </c>
      <c r="K3659">
        <v>0</v>
      </c>
      <c r="L3659">
        <v>0</v>
      </c>
      <c r="M3659">
        <v>21</v>
      </c>
      <c r="N3659">
        <v>15</v>
      </c>
      <c r="O3659">
        <v>15</v>
      </c>
      <c r="P3659">
        <v>0</v>
      </c>
      <c r="Q3659">
        <v>4</v>
      </c>
      <c r="R3659">
        <v>100</v>
      </c>
      <c r="S3659">
        <v>100</v>
      </c>
      <c r="T3659" t="s">
        <v>16</v>
      </c>
      <c r="U3659" t="s">
        <v>16</v>
      </c>
    </row>
    <row r="3660" spans="1:21" x14ac:dyDescent="0.45">
      <c r="A3660" t="s">
        <v>2595</v>
      </c>
      <c r="B3660" t="s">
        <v>66</v>
      </c>
      <c r="C3660" t="s">
        <v>2231</v>
      </c>
      <c r="D3660" t="s">
        <v>2577</v>
      </c>
      <c r="E3660">
        <v>1987</v>
      </c>
      <c r="F3660">
        <v>1987</v>
      </c>
      <c r="G3660" t="s">
        <v>15</v>
      </c>
      <c r="H3660" t="s">
        <v>16</v>
      </c>
      <c r="I3660">
        <v>0</v>
      </c>
      <c r="J3660" t="s">
        <v>17</v>
      </c>
      <c r="K3660">
        <v>0</v>
      </c>
      <c r="L3660">
        <v>0</v>
      </c>
      <c r="M3660">
        <v>21</v>
      </c>
      <c r="N3660">
        <v>20</v>
      </c>
      <c r="O3660">
        <v>20</v>
      </c>
      <c r="P3660">
        <v>0</v>
      </c>
      <c r="Q3660">
        <v>4</v>
      </c>
      <c r="R3660">
        <v>100</v>
      </c>
      <c r="S3660">
        <v>97</v>
      </c>
      <c r="T3660" t="s">
        <v>16</v>
      </c>
      <c r="U3660" t="s">
        <v>16</v>
      </c>
    </row>
    <row r="3661" spans="1:21" x14ac:dyDescent="0.45">
      <c r="A3661" t="s">
        <v>2595</v>
      </c>
      <c r="B3661" t="s">
        <v>66</v>
      </c>
      <c r="C3661" t="s">
        <v>2231</v>
      </c>
      <c r="D3661" t="s">
        <v>2577</v>
      </c>
      <c r="E3661">
        <v>1987</v>
      </c>
      <c r="F3661">
        <v>1987</v>
      </c>
      <c r="G3661" t="s">
        <v>15</v>
      </c>
      <c r="H3661" t="s">
        <v>16</v>
      </c>
      <c r="I3661">
        <v>0</v>
      </c>
      <c r="J3661" t="s">
        <v>17</v>
      </c>
      <c r="K3661">
        <v>0</v>
      </c>
      <c r="L3661">
        <v>0</v>
      </c>
      <c r="M3661">
        <v>21</v>
      </c>
      <c r="N3661">
        <v>25</v>
      </c>
      <c r="O3661">
        <v>25</v>
      </c>
      <c r="P3661">
        <v>0</v>
      </c>
      <c r="Q3661">
        <v>4</v>
      </c>
      <c r="R3661">
        <v>100</v>
      </c>
      <c r="S3661">
        <v>96</v>
      </c>
      <c r="T3661" t="s">
        <v>16</v>
      </c>
      <c r="U3661" t="s">
        <v>16</v>
      </c>
    </row>
    <row r="3662" spans="1:21" x14ac:dyDescent="0.45">
      <c r="A3662" t="s">
        <v>2595</v>
      </c>
      <c r="B3662" t="s">
        <v>66</v>
      </c>
      <c r="C3662" t="s">
        <v>2231</v>
      </c>
      <c r="D3662" t="s">
        <v>2577</v>
      </c>
      <c r="E3662">
        <v>1987</v>
      </c>
      <c r="F3662">
        <v>1987</v>
      </c>
      <c r="G3662" t="s">
        <v>15</v>
      </c>
      <c r="H3662" t="s">
        <v>16</v>
      </c>
      <c r="I3662">
        <v>0</v>
      </c>
      <c r="J3662" t="s">
        <v>17</v>
      </c>
      <c r="K3662">
        <v>0</v>
      </c>
      <c r="L3662">
        <v>0</v>
      </c>
      <c r="M3662">
        <v>21</v>
      </c>
      <c r="N3662">
        <v>30</v>
      </c>
      <c r="O3662">
        <v>30</v>
      </c>
      <c r="P3662">
        <v>0</v>
      </c>
      <c r="Q3662">
        <v>4</v>
      </c>
      <c r="R3662">
        <v>100</v>
      </c>
      <c r="S3662">
        <v>94</v>
      </c>
      <c r="T3662" t="s">
        <v>16</v>
      </c>
      <c r="U3662" t="s">
        <v>16</v>
      </c>
    </row>
    <row r="3663" spans="1:21" x14ac:dyDescent="0.45">
      <c r="A3663" t="s">
        <v>2595</v>
      </c>
      <c r="B3663" t="s">
        <v>66</v>
      </c>
      <c r="C3663" t="s">
        <v>2231</v>
      </c>
      <c r="D3663" t="s">
        <v>2577</v>
      </c>
      <c r="E3663">
        <v>1987</v>
      </c>
      <c r="F3663">
        <v>1987</v>
      </c>
      <c r="G3663" t="s">
        <v>15</v>
      </c>
      <c r="H3663" t="s">
        <v>16</v>
      </c>
      <c r="I3663">
        <v>0</v>
      </c>
      <c r="J3663" t="s">
        <v>17</v>
      </c>
      <c r="K3663">
        <v>0</v>
      </c>
      <c r="L3663">
        <v>0</v>
      </c>
      <c r="M3663">
        <v>21</v>
      </c>
      <c r="N3663">
        <v>40</v>
      </c>
      <c r="O3663">
        <v>40</v>
      </c>
      <c r="P3663">
        <v>0</v>
      </c>
      <c r="Q3663">
        <v>4</v>
      </c>
      <c r="R3663">
        <v>100</v>
      </c>
      <c r="S3663">
        <v>53</v>
      </c>
      <c r="T3663" t="s">
        <v>16</v>
      </c>
      <c r="U3663" t="s">
        <v>16</v>
      </c>
    </row>
    <row r="3664" spans="1:21" x14ac:dyDescent="0.45">
      <c r="A3664" t="s">
        <v>2595</v>
      </c>
      <c r="B3664" t="s">
        <v>66</v>
      </c>
      <c r="C3664" t="s">
        <v>2231</v>
      </c>
      <c r="D3664" t="s">
        <v>2577</v>
      </c>
      <c r="E3664">
        <v>1987</v>
      </c>
      <c r="F3664">
        <v>1987</v>
      </c>
      <c r="G3664" t="s">
        <v>15</v>
      </c>
      <c r="H3664">
        <v>4</v>
      </c>
      <c r="I3664">
        <v>21</v>
      </c>
      <c r="J3664" t="s">
        <v>17</v>
      </c>
      <c r="K3664">
        <v>0</v>
      </c>
      <c r="L3664">
        <v>0</v>
      </c>
      <c r="M3664">
        <v>21</v>
      </c>
      <c r="N3664">
        <v>10</v>
      </c>
      <c r="O3664">
        <v>10</v>
      </c>
      <c r="P3664">
        <v>0</v>
      </c>
      <c r="Q3664">
        <v>4</v>
      </c>
      <c r="R3664">
        <v>100</v>
      </c>
      <c r="S3664">
        <v>94</v>
      </c>
      <c r="T3664" t="s">
        <v>16</v>
      </c>
      <c r="U3664" t="s">
        <v>16</v>
      </c>
    </row>
    <row r="3665" spans="1:21" x14ac:dyDescent="0.45">
      <c r="A3665" t="s">
        <v>2595</v>
      </c>
      <c r="B3665" t="s">
        <v>66</v>
      </c>
      <c r="C3665" t="s">
        <v>2231</v>
      </c>
      <c r="D3665" t="s">
        <v>2577</v>
      </c>
      <c r="E3665">
        <v>1987</v>
      </c>
      <c r="F3665">
        <v>1987</v>
      </c>
      <c r="G3665" t="s">
        <v>15</v>
      </c>
      <c r="H3665">
        <v>4</v>
      </c>
      <c r="I3665">
        <v>21</v>
      </c>
      <c r="J3665" t="s">
        <v>17</v>
      </c>
      <c r="K3665">
        <v>0</v>
      </c>
      <c r="L3665">
        <v>0</v>
      </c>
      <c r="M3665">
        <v>21</v>
      </c>
      <c r="N3665">
        <v>15</v>
      </c>
      <c r="O3665">
        <v>15</v>
      </c>
      <c r="P3665">
        <v>0</v>
      </c>
      <c r="Q3665">
        <v>4</v>
      </c>
      <c r="R3665">
        <v>100</v>
      </c>
      <c r="S3665">
        <v>96</v>
      </c>
      <c r="T3665" t="s">
        <v>16</v>
      </c>
      <c r="U3665" t="s">
        <v>16</v>
      </c>
    </row>
    <row r="3666" spans="1:21" x14ac:dyDescent="0.45">
      <c r="A3666" t="s">
        <v>2595</v>
      </c>
      <c r="B3666" t="s">
        <v>66</v>
      </c>
      <c r="C3666" t="s">
        <v>2231</v>
      </c>
      <c r="D3666" t="s">
        <v>2577</v>
      </c>
      <c r="E3666">
        <v>1987</v>
      </c>
      <c r="F3666">
        <v>1987</v>
      </c>
      <c r="G3666" t="s">
        <v>15</v>
      </c>
      <c r="H3666">
        <v>4</v>
      </c>
      <c r="I3666">
        <v>21</v>
      </c>
      <c r="J3666" t="s">
        <v>17</v>
      </c>
      <c r="K3666">
        <v>0</v>
      </c>
      <c r="L3666">
        <v>0</v>
      </c>
      <c r="M3666">
        <v>21</v>
      </c>
      <c r="N3666">
        <v>20</v>
      </c>
      <c r="O3666">
        <v>20</v>
      </c>
      <c r="P3666">
        <v>0</v>
      </c>
      <c r="Q3666">
        <v>4</v>
      </c>
      <c r="R3666">
        <v>100</v>
      </c>
      <c r="S3666">
        <v>93</v>
      </c>
      <c r="T3666" t="s">
        <v>16</v>
      </c>
      <c r="U3666" t="s">
        <v>16</v>
      </c>
    </row>
    <row r="3667" spans="1:21" x14ac:dyDescent="0.45">
      <c r="A3667" t="s">
        <v>2595</v>
      </c>
      <c r="B3667" t="s">
        <v>66</v>
      </c>
      <c r="C3667" t="s">
        <v>2231</v>
      </c>
      <c r="D3667" t="s">
        <v>2577</v>
      </c>
      <c r="E3667">
        <v>1987</v>
      </c>
      <c r="F3667">
        <v>1987</v>
      </c>
      <c r="G3667" t="s">
        <v>15</v>
      </c>
      <c r="H3667">
        <v>4</v>
      </c>
      <c r="I3667">
        <v>21</v>
      </c>
      <c r="J3667" t="s">
        <v>17</v>
      </c>
      <c r="K3667">
        <v>0</v>
      </c>
      <c r="L3667">
        <v>0</v>
      </c>
      <c r="M3667">
        <v>21</v>
      </c>
      <c r="N3667">
        <v>25</v>
      </c>
      <c r="O3667">
        <v>25</v>
      </c>
      <c r="P3667">
        <v>0</v>
      </c>
      <c r="Q3667">
        <v>4</v>
      </c>
      <c r="R3667">
        <v>100</v>
      </c>
      <c r="S3667">
        <v>95</v>
      </c>
      <c r="T3667" t="s">
        <v>16</v>
      </c>
      <c r="U3667" t="s">
        <v>16</v>
      </c>
    </row>
    <row r="3668" spans="1:21" x14ac:dyDescent="0.45">
      <c r="A3668" t="s">
        <v>2595</v>
      </c>
      <c r="B3668" t="s">
        <v>66</v>
      </c>
      <c r="C3668" t="s">
        <v>2231</v>
      </c>
      <c r="D3668" t="s">
        <v>2577</v>
      </c>
      <c r="E3668">
        <v>1987</v>
      </c>
      <c r="F3668">
        <v>1987</v>
      </c>
      <c r="G3668" t="s">
        <v>15</v>
      </c>
      <c r="H3668">
        <v>4</v>
      </c>
      <c r="I3668">
        <v>21</v>
      </c>
      <c r="J3668" t="s">
        <v>17</v>
      </c>
      <c r="K3668">
        <v>0</v>
      </c>
      <c r="L3668">
        <v>0</v>
      </c>
      <c r="M3668">
        <v>21</v>
      </c>
      <c r="N3668">
        <v>30</v>
      </c>
      <c r="O3668">
        <v>30</v>
      </c>
      <c r="P3668">
        <v>0</v>
      </c>
      <c r="Q3668">
        <v>4</v>
      </c>
      <c r="R3668">
        <v>100</v>
      </c>
      <c r="S3668">
        <v>91</v>
      </c>
      <c r="T3668" t="s">
        <v>16</v>
      </c>
      <c r="U3668" t="s">
        <v>16</v>
      </c>
    </row>
    <row r="3669" spans="1:21" x14ac:dyDescent="0.45">
      <c r="A3669" t="s">
        <v>2595</v>
      </c>
      <c r="B3669" t="s">
        <v>66</v>
      </c>
      <c r="C3669" t="s">
        <v>2231</v>
      </c>
      <c r="D3669" t="s">
        <v>2577</v>
      </c>
      <c r="E3669">
        <v>1987</v>
      </c>
      <c r="F3669">
        <v>1987</v>
      </c>
      <c r="G3669" t="s">
        <v>15</v>
      </c>
      <c r="H3669">
        <v>4</v>
      </c>
      <c r="I3669">
        <v>21</v>
      </c>
      <c r="J3669" t="s">
        <v>17</v>
      </c>
      <c r="K3669">
        <v>0</v>
      </c>
      <c r="L3669">
        <v>0</v>
      </c>
      <c r="M3669">
        <v>21</v>
      </c>
      <c r="N3669">
        <v>35</v>
      </c>
      <c r="O3669">
        <v>35</v>
      </c>
      <c r="P3669">
        <v>0</v>
      </c>
      <c r="Q3669">
        <v>4</v>
      </c>
      <c r="R3669">
        <v>100</v>
      </c>
      <c r="S3669">
        <v>41</v>
      </c>
      <c r="T3669" t="s">
        <v>16</v>
      </c>
      <c r="U3669" t="s">
        <v>16</v>
      </c>
    </row>
    <row r="3670" spans="1:21" x14ac:dyDescent="0.45">
      <c r="A3670" t="s">
        <v>2595</v>
      </c>
      <c r="B3670" t="s">
        <v>256</v>
      </c>
      <c r="C3670" t="s">
        <v>2231</v>
      </c>
      <c r="D3670" t="s">
        <v>2577</v>
      </c>
      <c r="E3670">
        <v>1987</v>
      </c>
      <c r="F3670">
        <v>1987</v>
      </c>
      <c r="G3670" t="s">
        <v>15</v>
      </c>
      <c r="H3670" t="s">
        <v>16</v>
      </c>
      <c r="I3670">
        <v>0</v>
      </c>
      <c r="J3670" t="s">
        <v>17</v>
      </c>
      <c r="K3670">
        <v>0</v>
      </c>
      <c r="L3670">
        <v>0</v>
      </c>
      <c r="M3670">
        <v>21</v>
      </c>
      <c r="N3670">
        <v>10</v>
      </c>
      <c r="O3670">
        <v>10</v>
      </c>
      <c r="P3670">
        <v>0</v>
      </c>
      <c r="Q3670">
        <v>4</v>
      </c>
      <c r="R3670">
        <v>100</v>
      </c>
      <c r="S3670">
        <v>1</v>
      </c>
      <c r="T3670" t="s">
        <v>16</v>
      </c>
      <c r="U3670" t="s">
        <v>16</v>
      </c>
    </row>
    <row r="3671" spans="1:21" x14ac:dyDescent="0.45">
      <c r="A3671" t="s">
        <v>2595</v>
      </c>
      <c r="B3671" t="s">
        <v>256</v>
      </c>
      <c r="C3671" t="s">
        <v>2231</v>
      </c>
      <c r="D3671" t="s">
        <v>2577</v>
      </c>
      <c r="E3671">
        <v>1987</v>
      </c>
      <c r="F3671">
        <v>1987</v>
      </c>
      <c r="G3671" t="s">
        <v>15</v>
      </c>
      <c r="H3671" t="s">
        <v>16</v>
      </c>
      <c r="I3671">
        <v>0</v>
      </c>
      <c r="J3671" t="s">
        <v>17</v>
      </c>
      <c r="K3671">
        <v>0</v>
      </c>
      <c r="L3671">
        <v>0</v>
      </c>
      <c r="M3671">
        <v>21</v>
      </c>
      <c r="N3671">
        <v>15</v>
      </c>
      <c r="O3671">
        <v>15</v>
      </c>
      <c r="P3671">
        <v>0</v>
      </c>
      <c r="Q3671">
        <v>4</v>
      </c>
      <c r="R3671">
        <v>100</v>
      </c>
      <c r="S3671">
        <v>3</v>
      </c>
      <c r="T3671" t="s">
        <v>16</v>
      </c>
      <c r="U3671" t="s">
        <v>16</v>
      </c>
    </row>
    <row r="3672" spans="1:21" x14ac:dyDescent="0.45">
      <c r="A3672" t="s">
        <v>2595</v>
      </c>
      <c r="B3672" t="s">
        <v>256</v>
      </c>
      <c r="C3672" t="s">
        <v>2231</v>
      </c>
      <c r="D3672" t="s">
        <v>2577</v>
      </c>
      <c r="E3672">
        <v>1987</v>
      </c>
      <c r="F3672">
        <v>1987</v>
      </c>
      <c r="G3672" t="s">
        <v>15</v>
      </c>
      <c r="H3672" t="s">
        <v>16</v>
      </c>
      <c r="I3672">
        <v>0</v>
      </c>
      <c r="J3672" t="s">
        <v>17</v>
      </c>
      <c r="K3672">
        <v>0</v>
      </c>
      <c r="L3672">
        <v>0</v>
      </c>
      <c r="M3672">
        <v>21</v>
      </c>
      <c r="N3672">
        <v>20</v>
      </c>
      <c r="O3672">
        <v>20</v>
      </c>
      <c r="P3672">
        <v>0</v>
      </c>
      <c r="Q3672">
        <v>4</v>
      </c>
      <c r="R3672">
        <v>100</v>
      </c>
      <c r="S3672">
        <v>35</v>
      </c>
      <c r="T3672" t="s">
        <v>16</v>
      </c>
      <c r="U3672" t="s">
        <v>16</v>
      </c>
    </row>
    <row r="3673" spans="1:21" x14ac:dyDescent="0.45">
      <c r="A3673" t="s">
        <v>2595</v>
      </c>
      <c r="B3673" t="s">
        <v>256</v>
      </c>
      <c r="C3673" t="s">
        <v>2231</v>
      </c>
      <c r="D3673" t="s">
        <v>2577</v>
      </c>
      <c r="E3673">
        <v>1987</v>
      </c>
      <c r="F3673">
        <v>1987</v>
      </c>
      <c r="G3673" t="s">
        <v>15</v>
      </c>
      <c r="H3673" t="s">
        <v>16</v>
      </c>
      <c r="I3673">
        <v>0</v>
      </c>
      <c r="J3673" t="s">
        <v>17</v>
      </c>
      <c r="K3673">
        <v>0</v>
      </c>
      <c r="L3673">
        <v>0</v>
      </c>
      <c r="M3673">
        <v>21</v>
      </c>
      <c r="N3673">
        <v>25</v>
      </c>
      <c r="O3673">
        <v>25</v>
      </c>
      <c r="P3673">
        <v>0</v>
      </c>
      <c r="Q3673">
        <v>4</v>
      </c>
      <c r="R3673">
        <v>100</v>
      </c>
      <c r="S3673">
        <v>64</v>
      </c>
      <c r="T3673" t="s">
        <v>16</v>
      </c>
      <c r="U3673" t="s">
        <v>16</v>
      </c>
    </row>
    <row r="3674" spans="1:21" x14ac:dyDescent="0.45">
      <c r="A3674" t="s">
        <v>2595</v>
      </c>
      <c r="B3674" t="s">
        <v>256</v>
      </c>
      <c r="C3674" t="s">
        <v>2231</v>
      </c>
      <c r="D3674" t="s">
        <v>2577</v>
      </c>
      <c r="E3674">
        <v>1987</v>
      </c>
      <c r="F3674">
        <v>1987</v>
      </c>
      <c r="G3674" t="s">
        <v>15</v>
      </c>
      <c r="H3674" t="s">
        <v>16</v>
      </c>
      <c r="I3674">
        <v>0</v>
      </c>
      <c r="J3674" t="s">
        <v>17</v>
      </c>
      <c r="K3674">
        <v>0</v>
      </c>
      <c r="L3674">
        <v>0</v>
      </c>
      <c r="M3674">
        <v>21</v>
      </c>
      <c r="N3674">
        <v>30</v>
      </c>
      <c r="O3674">
        <v>30</v>
      </c>
      <c r="P3674">
        <v>0</v>
      </c>
      <c r="Q3674">
        <v>4</v>
      </c>
      <c r="R3674">
        <v>100</v>
      </c>
      <c r="S3674">
        <v>74</v>
      </c>
      <c r="T3674" t="s">
        <v>16</v>
      </c>
      <c r="U3674" t="s">
        <v>16</v>
      </c>
    </row>
    <row r="3675" spans="1:21" x14ac:dyDescent="0.45">
      <c r="A3675" t="s">
        <v>2595</v>
      </c>
      <c r="B3675" t="s">
        <v>256</v>
      </c>
      <c r="C3675" t="s">
        <v>2231</v>
      </c>
      <c r="D3675" t="s">
        <v>2577</v>
      </c>
      <c r="E3675">
        <v>1987</v>
      </c>
      <c r="F3675">
        <v>1987</v>
      </c>
      <c r="G3675" t="s">
        <v>15</v>
      </c>
      <c r="H3675" t="s">
        <v>16</v>
      </c>
      <c r="I3675">
        <v>0</v>
      </c>
      <c r="J3675" t="s">
        <v>17</v>
      </c>
      <c r="K3675">
        <v>0</v>
      </c>
      <c r="L3675">
        <v>0</v>
      </c>
      <c r="M3675">
        <v>21</v>
      </c>
      <c r="N3675">
        <v>35</v>
      </c>
      <c r="O3675">
        <v>35</v>
      </c>
      <c r="P3675">
        <v>0</v>
      </c>
      <c r="Q3675">
        <v>4</v>
      </c>
      <c r="R3675">
        <v>100</v>
      </c>
      <c r="S3675">
        <v>0</v>
      </c>
      <c r="T3675" t="s">
        <v>16</v>
      </c>
      <c r="U3675" t="s">
        <v>16</v>
      </c>
    </row>
    <row r="3676" spans="1:21" x14ac:dyDescent="0.45">
      <c r="A3676" t="s">
        <v>2595</v>
      </c>
      <c r="B3676" t="s">
        <v>256</v>
      </c>
      <c r="C3676" t="s">
        <v>2231</v>
      </c>
      <c r="D3676" t="s">
        <v>2577</v>
      </c>
      <c r="E3676">
        <v>1987</v>
      </c>
      <c r="F3676">
        <v>1987</v>
      </c>
      <c r="G3676" t="s">
        <v>15</v>
      </c>
      <c r="H3676">
        <v>4</v>
      </c>
      <c r="I3676">
        <v>21</v>
      </c>
      <c r="J3676" t="s">
        <v>17</v>
      </c>
      <c r="K3676">
        <v>0</v>
      </c>
      <c r="L3676">
        <v>0</v>
      </c>
      <c r="M3676">
        <v>21</v>
      </c>
      <c r="N3676">
        <v>10</v>
      </c>
      <c r="O3676">
        <v>10</v>
      </c>
      <c r="P3676">
        <v>0</v>
      </c>
      <c r="Q3676">
        <v>4</v>
      </c>
      <c r="R3676">
        <v>100</v>
      </c>
      <c r="S3676">
        <v>9</v>
      </c>
      <c r="T3676" t="s">
        <v>16</v>
      </c>
      <c r="U3676" t="s">
        <v>16</v>
      </c>
    </row>
    <row r="3677" spans="1:21" x14ac:dyDescent="0.45">
      <c r="A3677" t="s">
        <v>2595</v>
      </c>
      <c r="B3677" t="s">
        <v>256</v>
      </c>
      <c r="C3677" t="s">
        <v>2231</v>
      </c>
      <c r="D3677" t="s">
        <v>2577</v>
      </c>
      <c r="E3677">
        <v>1987</v>
      </c>
      <c r="F3677">
        <v>1987</v>
      </c>
      <c r="G3677" t="s">
        <v>15</v>
      </c>
      <c r="H3677">
        <v>4</v>
      </c>
      <c r="I3677">
        <v>21</v>
      </c>
      <c r="J3677" t="s">
        <v>17</v>
      </c>
      <c r="K3677">
        <v>0</v>
      </c>
      <c r="L3677">
        <v>0</v>
      </c>
      <c r="M3677">
        <v>21</v>
      </c>
      <c r="N3677">
        <v>15</v>
      </c>
      <c r="O3677">
        <v>15</v>
      </c>
      <c r="P3677">
        <v>0</v>
      </c>
      <c r="Q3677">
        <v>4</v>
      </c>
      <c r="R3677">
        <v>100</v>
      </c>
      <c r="S3677">
        <v>37</v>
      </c>
      <c r="T3677" t="s">
        <v>16</v>
      </c>
      <c r="U3677" t="s">
        <v>16</v>
      </c>
    </row>
    <row r="3678" spans="1:21" x14ac:dyDescent="0.45">
      <c r="A3678" t="s">
        <v>2595</v>
      </c>
      <c r="B3678" t="s">
        <v>256</v>
      </c>
      <c r="C3678" t="s">
        <v>2231</v>
      </c>
      <c r="D3678" t="s">
        <v>2577</v>
      </c>
      <c r="E3678">
        <v>1987</v>
      </c>
      <c r="F3678">
        <v>1987</v>
      </c>
      <c r="G3678" t="s">
        <v>15</v>
      </c>
      <c r="H3678">
        <v>4</v>
      </c>
      <c r="I3678">
        <v>21</v>
      </c>
      <c r="J3678" t="s">
        <v>17</v>
      </c>
      <c r="K3678">
        <v>0</v>
      </c>
      <c r="L3678">
        <v>0</v>
      </c>
      <c r="M3678">
        <v>21</v>
      </c>
      <c r="N3678">
        <v>20</v>
      </c>
      <c r="O3678">
        <v>20</v>
      </c>
      <c r="P3678">
        <v>0</v>
      </c>
      <c r="Q3678">
        <v>4</v>
      </c>
      <c r="R3678">
        <v>100</v>
      </c>
      <c r="S3678">
        <v>69</v>
      </c>
      <c r="T3678" t="s">
        <v>16</v>
      </c>
      <c r="U3678" t="s">
        <v>16</v>
      </c>
    </row>
    <row r="3679" spans="1:21" x14ac:dyDescent="0.45">
      <c r="A3679" t="s">
        <v>2595</v>
      </c>
      <c r="B3679" t="s">
        <v>256</v>
      </c>
      <c r="C3679" t="s">
        <v>2231</v>
      </c>
      <c r="D3679" t="s">
        <v>2577</v>
      </c>
      <c r="E3679">
        <v>1987</v>
      </c>
      <c r="F3679">
        <v>1987</v>
      </c>
      <c r="G3679" t="s">
        <v>15</v>
      </c>
      <c r="H3679">
        <v>4</v>
      </c>
      <c r="I3679">
        <v>21</v>
      </c>
      <c r="J3679" t="s">
        <v>17</v>
      </c>
      <c r="K3679">
        <v>0</v>
      </c>
      <c r="L3679">
        <v>0</v>
      </c>
      <c r="M3679">
        <v>21</v>
      </c>
      <c r="N3679">
        <v>25</v>
      </c>
      <c r="O3679">
        <v>25</v>
      </c>
      <c r="P3679">
        <v>0</v>
      </c>
      <c r="Q3679">
        <v>4</v>
      </c>
      <c r="R3679">
        <v>100</v>
      </c>
      <c r="S3679">
        <v>86</v>
      </c>
      <c r="T3679" t="s">
        <v>16</v>
      </c>
      <c r="U3679" t="s">
        <v>16</v>
      </c>
    </row>
    <row r="3680" spans="1:21" x14ac:dyDescent="0.45">
      <c r="A3680" t="s">
        <v>2595</v>
      </c>
      <c r="B3680" t="s">
        <v>256</v>
      </c>
      <c r="C3680" t="s">
        <v>2231</v>
      </c>
      <c r="D3680" t="s">
        <v>2577</v>
      </c>
      <c r="E3680">
        <v>1987</v>
      </c>
      <c r="F3680">
        <v>1987</v>
      </c>
      <c r="G3680" t="s">
        <v>15</v>
      </c>
      <c r="H3680">
        <v>4</v>
      </c>
      <c r="I3680">
        <v>21</v>
      </c>
      <c r="J3680" t="s">
        <v>17</v>
      </c>
      <c r="K3680">
        <v>0</v>
      </c>
      <c r="L3680">
        <v>0</v>
      </c>
      <c r="M3680">
        <v>21</v>
      </c>
      <c r="N3680">
        <v>30</v>
      </c>
      <c r="O3680">
        <v>30</v>
      </c>
      <c r="P3680">
        <v>0</v>
      </c>
      <c r="Q3680">
        <v>4</v>
      </c>
      <c r="R3680">
        <v>100</v>
      </c>
      <c r="S3680">
        <v>83</v>
      </c>
      <c r="T3680" t="s">
        <v>16</v>
      </c>
      <c r="U3680" t="s">
        <v>16</v>
      </c>
    </row>
    <row r="3681" spans="1:21" x14ac:dyDescent="0.45">
      <c r="A3681" t="s">
        <v>2595</v>
      </c>
      <c r="B3681" t="s">
        <v>256</v>
      </c>
      <c r="C3681" t="s">
        <v>2231</v>
      </c>
      <c r="D3681" t="s">
        <v>2577</v>
      </c>
      <c r="E3681">
        <v>1987</v>
      </c>
      <c r="F3681">
        <v>1987</v>
      </c>
      <c r="G3681" t="s">
        <v>15</v>
      </c>
      <c r="H3681">
        <v>4</v>
      </c>
      <c r="I3681">
        <v>21</v>
      </c>
      <c r="J3681" t="s">
        <v>17</v>
      </c>
      <c r="K3681">
        <v>0</v>
      </c>
      <c r="L3681">
        <v>0</v>
      </c>
      <c r="M3681">
        <v>21</v>
      </c>
      <c r="N3681">
        <v>35</v>
      </c>
      <c r="O3681">
        <v>35</v>
      </c>
      <c r="P3681">
        <v>0</v>
      </c>
      <c r="Q3681">
        <v>4</v>
      </c>
      <c r="R3681">
        <v>100</v>
      </c>
      <c r="S3681">
        <v>3</v>
      </c>
      <c r="T3681" t="s">
        <v>16</v>
      </c>
      <c r="U3681" t="s">
        <v>16</v>
      </c>
    </row>
    <row r="3682" spans="1:21" x14ac:dyDescent="0.45">
      <c r="A3682" t="s">
        <v>2596</v>
      </c>
      <c r="B3682" t="s">
        <v>570</v>
      </c>
      <c r="C3682" t="s">
        <v>2598</v>
      </c>
      <c r="D3682" t="s">
        <v>2599</v>
      </c>
      <c r="E3682">
        <v>1986</v>
      </c>
      <c r="F3682">
        <v>1986</v>
      </c>
      <c r="G3682" t="s">
        <v>15</v>
      </c>
      <c r="H3682">
        <v>4</v>
      </c>
      <c r="I3682">
        <v>21</v>
      </c>
      <c r="J3682" t="s">
        <v>17</v>
      </c>
      <c r="K3682">
        <v>0</v>
      </c>
      <c r="L3682">
        <v>0</v>
      </c>
      <c r="M3682">
        <v>21</v>
      </c>
      <c r="N3682">
        <v>30</v>
      </c>
      <c r="O3682">
        <v>20</v>
      </c>
      <c r="P3682">
        <v>8</v>
      </c>
      <c r="Q3682">
        <v>2</v>
      </c>
      <c r="R3682">
        <v>100</v>
      </c>
      <c r="S3682">
        <v>89</v>
      </c>
      <c r="T3682" t="s">
        <v>16</v>
      </c>
      <c r="U3682" t="s">
        <v>16</v>
      </c>
    </row>
    <row r="3683" spans="1:21" x14ac:dyDescent="0.45">
      <c r="A3683" t="s">
        <v>2596</v>
      </c>
      <c r="B3683" t="s">
        <v>2597</v>
      </c>
      <c r="C3683" t="s">
        <v>2598</v>
      </c>
      <c r="D3683" t="s">
        <v>2599</v>
      </c>
      <c r="E3683">
        <v>1986</v>
      </c>
      <c r="F3683">
        <v>1986</v>
      </c>
      <c r="G3683" t="s">
        <v>15</v>
      </c>
      <c r="H3683">
        <v>4</v>
      </c>
      <c r="I3683">
        <v>21</v>
      </c>
      <c r="J3683" t="s">
        <v>17</v>
      </c>
      <c r="K3683">
        <v>0</v>
      </c>
      <c r="L3683">
        <v>0</v>
      </c>
      <c r="M3683">
        <v>21</v>
      </c>
      <c r="N3683">
        <v>30</v>
      </c>
      <c r="O3683">
        <v>20</v>
      </c>
      <c r="P3683">
        <v>8</v>
      </c>
      <c r="Q3683">
        <v>2</v>
      </c>
      <c r="R3683">
        <v>100</v>
      </c>
      <c r="S3683">
        <v>64</v>
      </c>
      <c r="T3683" t="s">
        <v>16</v>
      </c>
      <c r="U3683" t="s">
        <v>16</v>
      </c>
    </row>
    <row r="3684" spans="1:21" x14ac:dyDescent="0.45">
      <c r="A3684" t="s">
        <v>2596</v>
      </c>
      <c r="B3684" t="s">
        <v>1674</v>
      </c>
      <c r="C3684" t="s">
        <v>2598</v>
      </c>
      <c r="D3684" t="s">
        <v>2599</v>
      </c>
      <c r="E3684">
        <v>1986</v>
      </c>
      <c r="F3684">
        <v>1986</v>
      </c>
      <c r="G3684" t="s">
        <v>15</v>
      </c>
      <c r="H3684">
        <v>4</v>
      </c>
      <c r="I3684">
        <v>21</v>
      </c>
      <c r="J3684" t="s">
        <v>17</v>
      </c>
      <c r="K3684">
        <v>0</v>
      </c>
      <c r="L3684">
        <v>0</v>
      </c>
      <c r="M3684">
        <v>21</v>
      </c>
      <c r="N3684">
        <v>30</v>
      </c>
      <c r="O3684">
        <v>20</v>
      </c>
      <c r="P3684">
        <v>8</v>
      </c>
      <c r="Q3684">
        <v>2</v>
      </c>
      <c r="R3684">
        <v>100</v>
      </c>
      <c r="S3684">
        <v>52</v>
      </c>
      <c r="T3684" t="s">
        <v>16</v>
      </c>
      <c r="U3684" t="s">
        <v>16</v>
      </c>
    </row>
    <row r="3685" spans="1:21" x14ac:dyDescent="0.45">
      <c r="A3685" t="s">
        <v>2600</v>
      </c>
      <c r="B3685" t="s">
        <v>742</v>
      </c>
      <c r="C3685" t="s">
        <v>2601</v>
      </c>
      <c r="D3685" t="s">
        <v>2602</v>
      </c>
      <c r="E3685">
        <v>1982</v>
      </c>
      <c r="F3685">
        <v>1982</v>
      </c>
      <c r="G3685" t="s">
        <v>15</v>
      </c>
      <c r="H3685" t="s">
        <v>16</v>
      </c>
      <c r="I3685">
        <v>0</v>
      </c>
      <c r="J3685" t="s">
        <v>17</v>
      </c>
      <c r="K3685">
        <v>0</v>
      </c>
      <c r="L3685">
        <v>0</v>
      </c>
      <c r="M3685">
        <v>60</v>
      </c>
      <c r="N3685">
        <v>25</v>
      </c>
      <c r="O3685">
        <v>4</v>
      </c>
      <c r="P3685">
        <v>8</v>
      </c>
      <c r="Q3685">
        <v>4</v>
      </c>
      <c r="R3685">
        <v>40</v>
      </c>
      <c r="S3685">
        <v>44.6</v>
      </c>
      <c r="T3685" t="s">
        <v>16</v>
      </c>
      <c r="U3685" t="s">
        <v>16</v>
      </c>
    </row>
    <row r="3686" spans="1:21" x14ac:dyDescent="0.45">
      <c r="A3686" t="s">
        <v>2600</v>
      </c>
      <c r="B3686" t="s">
        <v>742</v>
      </c>
      <c r="C3686" t="s">
        <v>2601</v>
      </c>
      <c r="D3686" t="s">
        <v>2602</v>
      </c>
      <c r="E3686">
        <v>1982</v>
      </c>
      <c r="F3686">
        <v>1982</v>
      </c>
      <c r="G3686" t="s">
        <v>15</v>
      </c>
      <c r="H3686" t="s">
        <v>16</v>
      </c>
      <c r="I3686">
        <v>0</v>
      </c>
      <c r="J3686" t="s">
        <v>17</v>
      </c>
      <c r="K3686">
        <v>0</v>
      </c>
      <c r="L3686">
        <v>0</v>
      </c>
      <c r="M3686">
        <v>60</v>
      </c>
      <c r="N3686">
        <v>25</v>
      </c>
      <c r="O3686">
        <v>25</v>
      </c>
      <c r="P3686">
        <v>8</v>
      </c>
      <c r="Q3686">
        <v>4</v>
      </c>
      <c r="R3686">
        <v>40</v>
      </c>
      <c r="S3686">
        <v>31.3</v>
      </c>
      <c r="T3686" t="s">
        <v>16</v>
      </c>
      <c r="U3686" t="s">
        <v>16</v>
      </c>
    </row>
    <row r="3687" spans="1:21" x14ac:dyDescent="0.45">
      <c r="A3687" t="s">
        <v>2600</v>
      </c>
      <c r="B3687" t="s">
        <v>742</v>
      </c>
      <c r="C3687" t="s">
        <v>2601</v>
      </c>
      <c r="D3687" t="s">
        <v>2602</v>
      </c>
      <c r="E3687">
        <v>1982</v>
      </c>
      <c r="F3687">
        <v>1982</v>
      </c>
      <c r="G3687" t="s">
        <v>15</v>
      </c>
      <c r="H3687" t="s">
        <v>16</v>
      </c>
      <c r="I3687">
        <v>0</v>
      </c>
      <c r="J3687" t="s">
        <v>17</v>
      </c>
      <c r="K3687">
        <v>0</v>
      </c>
      <c r="L3687">
        <v>0</v>
      </c>
      <c r="M3687">
        <v>60</v>
      </c>
      <c r="N3687">
        <v>4</v>
      </c>
      <c r="O3687">
        <v>4</v>
      </c>
      <c r="P3687">
        <v>0.1</v>
      </c>
      <c r="Q3687">
        <v>4</v>
      </c>
      <c r="R3687">
        <v>40</v>
      </c>
      <c r="S3687">
        <v>16.8</v>
      </c>
      <c r="T3687" t="s">
        <v>16</v>
      </c>
      <c r="U3687" t="s">
        <v>16</v>
      </c>
    </row>
    <row r="3688" spans="1:21" x14ac:dyDescent="0.45">
      <c r="A3688" t="s">
        <v>2600</v>
      </c>
      <c r="B3688" t="s">
        <v>742</v>
      </c>
      <c r="C3688" t="s">
        <v>2601</v>
      </c>
      <c r="D3688" t="s">
        <v>2602</v>
      </c>
      <c r="E3688">
        <v>1982</v>
      </c>
      <c r="F3688">
        <v>1982</v>
      </c>
      <c r="G3688" t="s">
        <v>15</v>
      </c>
      <c r="H3688" t="s">
        <v>16</v>
      </c>
      <c r="I3688">
        <v>0</v>
      </c>
      <c r="J3688" t="s">
        <v>17</v>
      </c>
      <c r="K3688">
        <v>0</v>
      </c>
      <c r="L3688">
        <v>0</v>
      </c>
      <c r="M3688">
        <v>60</v>
      </c>
      <c r="N3688">
        <v>25</v>
      </c>
      <c r="O3688">
        <v>4</v>
      </c>
      <c r="P3688">
        <v>0</v>
      </c>
      <c r="Q3688">
        <v>4</v>
      </c>
      <c r="R3688">
        <v>40</v>
      </c>
      <c r="S3688">
        <v>16</v>
      </c>
      <c r="T3688" t="s">
        <v>16</v>
      </c>
      <c r="U3688" t="s">
        <v>16</v>
      </c>
    </row>
    <row r="3689" spans="1:21" x14ac:dyDescent="0.45">
      <c r="A3689" t="s">
        <v>2600</v>
      </c>
      <c r="B3689" t="s">
        <v>742</v>
      </c>
      <c r="C3689" t="s">
        <v>2601</v>
      </c>
      <c r="D3689" t="s">
        <v>2602</v>
      </c>
      <c r="E3689">
        <v>1982</v>
      </c>
      <c r="F3689">
        <v>1982</v>
      </c>
      <c r="G3689" t="s">
        <v>15</v>
      </c>
      <c r="H3689" t="s">
        <v>16</v>
      </c>
      <c r="I3689">
        <v>0</v>
      </c>
      <c r="J3689" t="s">
        <v>17</v>
      </c>
      <c r="K3689">
        <v>0</v>
      </c>
      <c r="L3689">
        <v>0</v>
      </c>
      <c r="M3689">
        <v>60</v>
      </c>
      <c r="N3689">
        <v>25</v>
      </c>
      <c r="O3689">
        <v>25</v>
      </c>
      <c r="P3689">
        <v>0</v>
      </c>
      <c r="Q3689">
        <v>4</v>
      </c>
      <c r="R3689">
        <v>40</v>
      </c>
      <c r="S3689">
        <v>9.4</v>
      </c>
      <c r="T3689" t="s">
        <v>16</v>
      </c>
      <c r="U3689" t="s">
        <v>16</v>
      </c>
    </row>
    <row r="3690" spans="1:21" x14ac:dyDescent="0.45">
      <c r="A3690" t="s">
        <v>2600</v>
      </c>
      <c r="B3690" t="s">
        <v>742</v>
      </c>
      <c r="C3690" t="s">
        <v>2601</v>
      </c>
      <c r="D3690" t="s">
        <v>2602</v>
      </c>
      <c r="E3690">
        <v>1982</v>
      </c>
      <c r="F3690">
        <v>1982</v>
      </c>
      <c r="G3690" t="s">
        <v>15</v>
      </c>
      <c r="H3690" t="s">
        <v>16</v>
      </c>
      <c r="I3690">
        <v>0</v>
      </c>
      <c r="J3690" t="s">
        <v>17</v>
      </c>
      <c r="K3690">
        <v>0</v>
      </c>
      <c r="L3690">
        <v>0</v>
      </c>
      <c r="M3690">
        <v>60</v>
      </c>
      <c r="N3690">
        <v>4</v>
      </c>
      <c r="O3690">
        <v>4</v>
      </c>
      <c r="P3690">
        <v>0</v>
      </c>
      <c r="Q3690">
        <v>4</v>
      </c>
      <c r="R3690">
        <v>40</v>
      </c>
      <c r="S3690">
        <v>2.1</v>
      </c>
      <c r="T3690" t="s">
        <v>16</v>
      </c>
      <c r="U3690" t="s">
        <v>16</v>
      </c>
    </row>
    <row r="3691" spans="1:21" x14ac:dyDescent="0.45">
      <c r="A3691" t="s">
        <v>2603</v>
      </c>
      <c r="B3691" t="s">
        <v>742</v>
      </c>
      <c r="C3691" t="s">
        <v>2604</v>
      </c>
      <c r="D3691" t="s">
        <v>2605</v>
      </c>
      <c r="E3691">
        <v>1986</v>
      </c>
      <c r="F3691">
        <v>1986</v>
      </c>
      <c r="G3691" t="s">
        <v>15</v>
      </c>
      <c r="H3691" t="s">
        <v>16</v>
      </c>
      <c r="I3691">
        <v>0</v>
      </c>
      <c r="J3691" t="s">
        <v>17</v>
      </c>
      <c r="K3691">
        <v>0</v>
      </c>
      <c r="L3691">
        <v>0</v>
      </c>
      <c r="M3691">
        <v>5</v>
      </c>
      <c r="N3691">
        <v>20</v>
      </c>
      <c r="O3691">
        <v>20</v>
      </c>
      <c r="P3691">
        <v>0</v>
      </c>
      <c r="Q3691">
        <v>2</v>
      </c>
      <c r="R3691">
        <v>100</v>
      </c>
      <c r="S3691">
        <v>2</v>
      </c>
      <c r="T3691" t="s">
        <v>16</v>
      </c>
      <c r="U3691" t="s">
        <v>16</v>
      </c>
    </row>
    <row r="3692" spans="1:21" x14ac:dyDescent="0.45">
      <c r="A3692" t="s">
        <v>2603</v>
      </c>
      <c r="B3692" t="s">
        <v>742</v>
      </c>
      <c r="C3692" t="s">
        <v>2604</v>
      </c>
      <c r="D3692" t="s">
        <v>2605</v>
      </c>
      <c r="E3692">
        <v>1986</v>
      </c>
      <c r="F3692">
        <v>1986</v>
      </c>
      <c r="G3692" t="s">
        <v>15</v>
      </c>
      <c r="H3692" t="s">
        <v>16</v>
      </c>
      <c r="I3692">
        <v>0</v>
      </c>
      <c r="J3692" t="s">
        <v>17</v>
      </c>
      <c r="K3692">
        <v>0</v>
      </c>
      <c r="L3692">
        <v>0</v>
      </c>
      <c r="M3692">
        <v>5</v>
      </c>
      <c r="N3692">
        <v>20</v>
      </c>
      <c r="O3692">
        <v>20</v>
      </c>
      <c r="P3692">
        <v>0.1</v>
      </c>
      <c r="Q3692">
        <v>2</v>
      </c>
      <c r="R3692">
        <v>100</v>
      </c>
      <c r="S3692">
        <v>15</v>
      </c>
      <c r="T3692" t="s">
        <v>16</v>
      </c>
      <c r="U3692" t="s">
        <v>16</v>
      </c>
    </row>
    <row r="3693" spans="1:21" x14ac:dyDescent="0.45">
      <c r="A3693" t="s">
        <v>2606</v>
      </c>
      <c r="B3693" t="s">
        <v>325</v>
      </c>
      <c r="C3693" t="s">
        <v>2607</v>
      </c>
      <c r="D3693" t="s">
        <v>2608</v>
      </c>
      <c r="E3693">
        <v>1986</v>
      </c>
      <c r="F3693">
        <v>1986</v>
      </c>
      <c r="G3693" t="s">
        <v>15</v>
      </c>
      <c r="H3693" t="s">
        <v>16</v>
      </c>
      <c r="I3693">
        <v>0</v>
      </c>
      <c r="J3693" t="s">
        <v>17</v>
      </c>
      <c r="K3693">
        <v>0</v>
      </c>
      <c r="L3693">
        <v>0</v>
      </c>
      <c r="M3693">
        <v>22</v>
      </c>
      <c r="N3693">
        <v>21.5</v>
      </c>
      <c r="O3693">
        <v>17.5</v>
      </c>
      <c r="P3693">
        <v>12</v>
      </c>
      <c r="Q3693">
        <v>2</v>
      </c>
      <c r="R3693">
        <v>50</v>
      </c>
      <c r="S3693">
        <v>23</v>
      </c>
      <c r="T3693" t="s">
        <v>16</v>
      </c>
      <c r="U3693" t="s">
        <v>16</v>
      </c>
    </row>
    <row r="3694" spans="1:21" x14ac:dyDescent="0.45">
      <c r="A3694" t="s">
        <v>2606</v>
      </c>
      <c r="B3694" t="s">
        <v>189</v>
      </c>
      <c r="C3694" t="s">
        <v>2607</v>
      </c>
      <c r="D3694" t="s">
        <v>2608</v>
      </c>
      <c r="E3694">
        <v>1986</v>
      </c>
      <c r="F3694">
        <v>1986</v>
      </c>
      <c r="G3694" t="s">
        <v>15</v>
      </c>
      <c r="H3694" t="s">
        <v>16</v>
      </c>
      <c r="I3694">
        <v>0</v>
      </c>
      <c r="J3694" t="s">
        <v>17</v>
      </c>
      <c r="K3694">
        <v>0</v>
      </c>
      <c r="L3694">
        <v>0</v>
      </c>
      <c r="M3694">
        <v>22</v>
      </c>
      <c r="N3694">
        <v>21.5</v>
      </c>
      <c r="O3694">
        <v>17.5</v>
      </c>
      <c r="P3694">
        <v>12</v>
      </c>
      <c r="Q3694">
        <v>5</v>
      </c>
      <c r="R3694">
        <v>100</v>
      </c>
      <c r="S3694">
        <v>50</v>
      </c>
      <c r="T3694" t="s">
        <v>16</v>
      </c>
      <c r="U3694" t="s">
        <v>16</v>
      </c>
    </row>
    <row r="3695" spans="1:21" x14ac:dyDescent="0.45">
      <c r="A3695" t="s">
        <v>2606</v>
      </c>
      <c r="B3695" t="s">
        <v>1577</v>
      </c>
      <c r="C3695" t="s">
        <v>2607</v>
      </c>
      <c r="D3695" t="s">
        <v>2608</v>
      </c>
      <c r="E3695">
        <v>1986</v>
      </c>
      <c r="F3695">
        <v>1986</v>
      </c>
      <c r="G3695" t="s">
        <v>15</v>
      </c>
      <c r="H3695" t="s">
        <v>16</v>
      </c>
      <c r="I3695">
        <v>0</v>
      </c>
      <c r="J3695" t="s">
        <v>17</v>
      </c>
      <c r="K3695">
        <v>0</v>
      </c>
      <c r="L3695">
        <v>0</v>
      </c>
      <c r="M3695">
        <v>22</v>
      </c>
      <c r="N3695">
        <v>21.5</v>
      </c>
      <c r="O3695">
        <v>17.5</v>
      </c>
      <c r="P3695">
        <v>12</v>
      </c>
      <c r="Q3695">
        <v>5</v>
      </c>
      <c r="R3695">
        <v>100</v>
      </c>
      <c r="S3695">
        <v>24</v>
      </c>
      <c r="T3695" t="s">
        <v>16</v>
      </c>
      <c r="U3695" t="s">
        <v>16</v>
      </c>
    </row>
    <row r="3696" spans="1:21" x14ac:dyDescent="0.45">
      <c r="A3696" t="s">
        <v>2606</v>
      </c>
      <c r="B3696" t="s">
        <v>1578</v>
      </c>
      <c r="C3696" t="s">
        <v>2607</v>
      </c>
      <c r="D3696" t="s">
        <v>2608</v>
      </c>
      <c r="E3696">
        <v>1986</v>
      </c>
      <c r="F3696">
        <v>1986</v>
      </c>
      <c r="G3696" t="s">
        <v>15</v>
      </c>
      <c r="H3696" t="s">
        <v>16</v>
      </c>
      <c r="I3696">
        <v>0</v>
      </c>
      <c r="J3696" t="s">
        <v>17</v>
      </c>
      <c r="K3696">
        <v>0</v>
      </c>
      <c r="L3696">
        <v>0</v>
      </c>
      <c r="M3696">
        <v>22</v>
      </c>
      <c r="N3696">
        <v>21.5</v>
      </c>
      <c r="O3696">
        <v>17.5</v>
      </c>
      <c r="P3696">
        <v>12</v>
      </c>
      <c r="Q3696">
        <v>3</v>
      </c>
      <c r="R3696">
        <v>150</v>
      </c>
      <c r="S3696">
        <v>13</v>
      </c>
      <c r="T3696" t="s">
        <v>16</v>
      </c>
      <c r="U3696" t="s">
        <v>16</v>
      </c>
    </row>
    <row r="3697" spans="1:21" x14ac:dyDescent="0.45">
      <c r="A3697" t="s">
        <v>2609</v>
      </c>
      <c r="B3697" t="s">
        <v>1351</v>
      </c>
      <c r="C3697" t="s">
        <v>2610</v>
      </c>
      <c r="D3697" t="s">
        <v>2611</v>
      </c>
      <c r="E3697">
        <v>1985</v>
      </c>
      <c r="F3697">
        <v>1985</v>
      </c>
      <c r="G3697" t="s">
        <v>17</v>
      </c>
      <c r="H3697" t="s">
        <v>16</v>
      </c>
      <c r="I3697">
        <v>0</v>
      </c>
      <c r="J3697" t="s">
        <v>17</v>
      </c>
      <c r="K3697">
        <v>0</v>
      </c>
      <c r="L3697">
        <v>0</v>
      </c>
      <c r="M3697">
        <v>20</v>
      </c>
      <c r="N3697">
        <v>20</v>
      </c>
      <c r="O3697">
        <v>20</v>
      </c>
      <c r="P3697">
        <v>24</v>
      </c>
      <c r="Q3697">
        <v>1</v>
      </c>
      <c r="R3697">
        <v>40</v>
      </c>
      <c r="S3697">
        <v>0</v>
      </c>
      <c r="T3697" t="s">
        <v>16</v>
      </c>
      <c r="U3697" t="s">
        <v>16</v>
      </c>
    </row>
    <row r="3698" spans="1:21" x14ac:dyDescent="0.45">
      <c r="A3698" t="s">
        <v>2609</v>
      </c>
      <c r="B3698" t="s">
        <v>1351</v>
      </c>
      <c r="C3698" t="s">
        <v>2610</v>
      </c>
      <c r="D3698" t="s">
        <v>2611</v>
      </c>
      <c r="E3698">
        <v>1985</v>
      </c>
      <c r="F3698">
        <v>1985</v>
      </c>
      <c r="G3698" t="s">
        <v>17</v>
      </c>
      <c r="H3698">
        <v>5</v>
      </c>
      <c r="I3698">
        <v>100</v>
      </c>
      <c r="J3698" t="s">
        <v>17</v>
      </c>
      <c r="K3698">
        <v>0</v>
      </c>
      <c r="L3698">
        <v>0</v>
      </c>
      <c r="M3698">
        <v>20</v>
      </c>
      <c r="N3698">
        <v>20</v>
      </c>
      <c r="O3698">
        <v>20</v>
      </c>
      <c r="P3698">
        <v>24</v>
      </c>
      <c r="Q3698">
        <v>1</v>
      </c>
      <c r="R3698">
        <v>40</v>
      </c>
      <c r="S3698">
        <v>80</v>
      </c>
      <c r="T3698" t="s">
        <v>16</v>
      </c>
      <c r="U3698" t="s">
        <v>16</v>
      </c>
    </row>
    <row r="3699" spans="1:21" x14ac:dyDescent="0.45">
      <c r="A3699" t="s">
        <v>2612</v>
      </c>
      <c r="B3699" t="s">
        <v>747</v>
      </c>
      <c r="C3699" t="s">
        <v>1941</v>
      </c>
      <c r="D3699" t="s">
        <v>2613</v>
      </c>
      <c r="E3699">
        <v>1983</v>
      </c>
      <c r="F3699">
        <v>1983</v>
      </c>
      <c r="G3699" t="s">
        <v>15</v>
      </c>
      <c r="H3699" t="s">
        <v>16</v>
      </c>
      <c r="I3699">
        <v>0</v>
      </c>
      <c r="J3699" t="s">
        <v>17</v>
      </c>
      <c r="K3699">
        <v>0</v>
      </c>
      <c r="L3699">
        <v>0</v>
      </c>
      <c r="M3699">
        <v>21</v>
      </c>
      <c r="N3699">
        <v>15</v>
      </c>
      <c r="O3699">
        <v>15</v>
      </c>
      <c r="P3699">
        <v>8</v>
      </c>
      <c r="Q3699">
        <v>3</v>
      </c>
      <c r="R3699">
        <v>50</v>
      </c>
      <c r="S3699">
        <v>90.7</v>
      </c>
      <c r="T3699" t="s">
        <v>16</v>
      </c>
      <c r="U3699" t="s">
        <v>16</v>
      </c>
    </row>
    <row r="3700" spans="1:21" x14ac:dyDescent="0.45">
      <c r="A3700" t="s">
        <v>2612</v>
      </c>
      <c r="B3700" t="s">
        <v>747</v>
      </c>
      <c r="C3700" t="s">
        <v>1941</v>
      </c>
      <c r="D3700" t="s">
        <v>2613</v>
      </c>
      <c r="E3700">
        <v>1983</v>
      </c>
      <c r="F3700">
        <v>1983</v>
      </c>
      <c r="G3700" t="s">
        <v>15</v>
      </c>
      <c r="H3700" t="s">
        <v>16</v>
      </c>
      <c r="I3700">
        <v>0</v>
      </c>
      <c r="J3700" t="s">
        <v>17</v>
      </c>
      <c r="K3700">
        <v>0</v>
      </c>
      <c r="L3700">
        <v>0</v>
      </c>
      <c r="M3700">
        <v>21</v>
      </c>
      <c r="N3700">
        <v>15</v>
      </c>
      <c r="O3700">
        <v>15</v>
      </c>
      <c r="P3700">
        <v>0</v>
      </c>
      <c r="Q3700">
        <v>3</v>
      </c>
      <c r="R3700">
        <v>50</v>
      </c>
      <c r="S3700">
        <v>18.7</v>
      </c>
      <c r="T3700" t="s">
        <v>16</v>
      </c>
      <c r="U3700" t="s">
        <v>16</v>
      </c>
    </row>
    <row r="3701" spans="1:21" x14ac:dyDescent="0.45">
      <c r="A3701" t="s">
        <v>2612</v>
      </c>
      <c r="B3701" t="s">
        <v>747</v>
      </c>
      <c r="C3701" t="s">
        <v>1941</v>
      </c>
      <c r="D3701" t="s">
        <v>2613</v>
      </c>
      <c r="E3701">
        <v>1983</v>
      </c>
      <c r="F3701">
        <v>1983</v>
      </c>
      <c r="G3701" t="s">
        <v>15</v>
      </c>
      <c r="H3701" t="s">
        <v>16</v>
      </c>
      <c r="I3701">
        <v>0</v>
      </c>
      <c r="J3701" t="s">
        <v>17</v>
      </c>
      <c r="K3701">
        <v>0</v>
      </c>
      <c r="L3701">
        <v>0</v>
      </c>
      <c r="M3701">
        <v>21</v>
      </c>
      <c r="N3701">
        <v>20</v>
      </c>
      <c r="O3701">
        <v>10</v>
      </c>
      <c r="P3701">
        <v>8</v>
      </c>
      <c r="Q3701">
        <v>3</v>
      </c>
      <c r="R3701">
        <v>50</v>
      </c>
      <c r="S3701">
        <v>94</v>
      </c>
      <c r="T3701" t="s">
        <v>16</v>
      </c>
      <c r="U3701" t="s">
        <v>16</v>
      </c>
    </row>
    <row r="3702" spans="1:21" x14ac:dyDescent="0.45">
      <c r="A3702" t="s">
        <v>2612</v>
      </c>
      <c r="B3702" t="s">
        <v>747</v>
      </c>
      <c r="C3702" t="s">
        <v>1941</v>
      </c>
      <c r="D3702" t="s">
        <v>2613</v>
      </c>
      <c r="E3702">
        <v>1983</v>
      </c>
      <c r="F3702">
        <v>1983</v>
      </c>
      <c r="G3702" t="s">
        <v>15</v>
      </c>
      <c r="H3702" t="s">
        <v>16</v>
      </c>
      <c r="I3702">
        <v>0</v>
      </c>
      <c r="J3702" t="s">
        <v>17</v>
      </c>
      <c r="K3702">
        <v>0</v>
      </c>
      <c r="L3702">
        <v>0</v>
      </c>
      <c r="M3702">
        <v>21</v>
      </c>
      <c r="N3702">
        <v>20</v>
      </c>
      <c r="O3702">
        <v>10</v>
      </c>
      <c r="P3702">
        <v>0</v>
      </c>
      <c r="Q3702">
        <v>3</v>
      </c>
      <c r="R3702">
        <v>50</v>
      </c>
      <c r="S3702">
        <v>67.3</v>
      </c>
      <c r="T3702" t="s">
        <v>16</v>
      </c>
      <c r="U3702" t="s">
        <v>16</v>
      </c>
    </row>
    <row r="3703" spans="1:21" x14ac:dyDescent="0.45">
      <c r="A3703" t="s">
        <v>2614</v>
      </c>
      <c r="B3703" t="s">
        <v>101</v>
      </c>
      <c r="C3703" t="s">
        <v>2615</v>
      </c>
      <c r="D3703" t="s">
        <v>2616</v>
      </c>
      <c r="E3703">
        <v>1983</v>
      </c>
      <c r="F3703">
        <v>1983</v>
      </c>
      <c r="G3703" t="s">
        <v>15</v>
      </c>
      <c r="H3703" t="s">
        <v>16</v>
      </c>
      <c r="I3703">
        <v>0</v>
      </c>
      <c r="J3703" t="s">
        <v>17</v>
      </c>
      <c r="K3703">
        <v>0</v>
      </c>
      <c r="L3703">
        <v>0</v>
      </c>
      <c r="M3703">
        <v>40</v>
      </c>
      <c r="N3703">
        <v>6</v>
      </c>
      <c r="O3703">
        <v>6</v>
      </c>
      <c r="P3703" t="s">
        <v>16</v>
      </c>
      <c r="Q3703">
        <v>6</v>
      </c>
      <c r="R3703">
        <v>50</v>
      </c>
      <c r="S3703">
        <v>1.8</v>
      </c>
      <c r="T3703" t="s">
        <v>16</v>
      </c>
      <c r="U3703" t="s">
        <v>16</v>
      </c>
    </row>
    <row r="3704" spans="1:21" x14ac:dyDescent="0.45">
      <c r="A3704" t="s">
        <v>2614</v>
      </c>
      <c r="B3704" t="s">
        <v>101</v>
      </c>
      <c r="C3704" t="s">
        <v>2615</v>
      </c>
      <c r="D3704" t="s">
        <v>2616</v>
      </c>
      <c r="E3704">
        <v>1983</v>
      </c>
      <c r="F3704">
        <v>1983</v>
      </c>
      <c r="G3704" t="s">
        <v>15</v>
      </c>
      <c r="H3704" t="s">
        <v>16</v>
      </c>
      <c r="I3704">
        <v>0</v>
      </c>
      <c r="J3704" t="s">
        <v>17</v>
      </c>
      <c r="K3704">
        <v>0</v>
      </c>
      <c r="L3704">
        <v>0</v>
      </c>
      <c r="M3704">
        <v>40</v>
      </c>
      <c r="N3704">
        <v>8</v>
      </c>
      <c r="O3704">
        <v>8</v>
      </c>
      <c r="P3704" t="s">
        <v>16</v>
      </c>
      <c r="Q3704">
        <v>6</v>
      </c>
      <c r="R3704">
        <v>50</v>
      </c>
      <c r="S3704">
        <v>91</v>
      </c>
      <c r="T3704" t="s">
        <v>16</v>
      </c>
      <c r="U3704" t="s">
        <v>16</v>
      </c>
    </row>
    <row r="3705" spans="1:21" x14ac:dyDescent="0.45">
      <c r="A3705" t="s">
        <v>2614</v>
      </c>
      <c r="B3705" t="s">
        <v>101</v>
      </c>
      <c r="C3705" t="s">
        <v>2615</v>
      </c>
      <c r="D3705" t="s">
        <v>2616</v>
      </c>
      <c r="E3705">
        <v>1983</v>
      </c>
      <c r="F3705">
        <v>1983</v>
      </c>
      <c r="G3705" t="s">
        <v>15</v>
      </c>
      <c r="H3705" t="s">
        <v>16</v>
      </c>
      <c r="I3705">
        <v>0</v>
      </c>
      <c r="J3705" t="s">
        <v>17</v>
      </c>
      <c r="K3705">
        <v>0</v>
      </c>
      <c r="L3705">
        <v>0</v>
      </c>
      <c r="M3705">
        <v>40</v>
      </c>
      <c r="N3705">
        <v>10</v>
      </c>
      <c r="O3705">
        <v>10</v>
      </c>
      <c r="P3705" t="s">
        <v>16</v>
      </c>
      <c r="Q3705">
        <v>6</v>
      </c>
      <c r="R3705">
        <v>50</v>
      </c>
      <c r="S3705">
        <v>95</v>
      </c>
      <c r="T3705" t="s">
        <v>16</v>
      </c>
      <c r="U3705" t="s">
        <v>16</v>
      </c>
    </row>
    <row r="3706" spans="1:21" x14ac:dyDescent="0.45">
      <c r="A3706" t="s">
        <v>2614</v>
      </c>
      <c r="B3706" t="s">
        <v>101</v>
      </c>
      <c r="C3706" t="s">
        <v>2615</v>
      </c>
      <c r="D3706" t="s">
        <v>2616</v>
      </c>
      <c r="E3706">
        <v>1983</v>
      </c>
      <c r="F3706">
        <v>1983</v>
      </c>
      <c r="G3706" t="s">
        <v>15</v>
      </c>
      <c r="H3706" t="s">
        <v>16</v>
      </c>
      <c r="I3706">
        <v>0</v>
      </c>
      <c r="J3706" t="s">
        <v>17</v>
      </c>
      <c r="K3706">
        <v>0</v>
      </c>
      <c r="L3706">
        <v>0</v>
      </c>
      <c r="M3706">
        <v>40</v>
      </c>
      <c r="N3706">
        <v>12</v>
      </c>
      <c r="O3706">
        <v>12</v>
      </c>
      <c r="P3706" t="s">
        <v>16</v>
      </c>
      <c r="Q3706">
        <v>6</v>
      </c>
      <c r="R3706">
        <v>50</v>
      </c>
      <c r="S3706">
        <v>96.3</v>
      </c>
      <c r="T3706" t="s">
        <v>16</v>
      </c>
      <c r="U3706" t="s">
        <v>16</v>
      </c>
    </row>
    <row r="3707" spans="1:21" x14ac:dyDescent="0.45">
      <c r="A3707" t="s">
        <v>2614</v>
      </c>
      <c r="B3707" t="s">
        <v>101</v>
      </c>
      <c r="C3707" t="s">
        <v>2615</v>
      </c>
      <c r="D3707" t="s">
        <v>2616</v>
      </c>
      <c r="E3707">
        <v>1983</v>
      </c>
      <c r="F3707">
        <v>1983</v>
      </c>
      <c r="G3707" t="s">
        <v>15</v>
      </c>
      <c r="H3707" t="s">
        <v>16</v>
      </c>
      <c r="I3707">
        <v>0</v>
      </c>
      <c r="J3707" t="s">
        <v>17</v>
      </c>
      <c r="K3707">
        <v>0</v>
      </c>
      <c r="L3707">
        <v>0</v>
      </c>
      <c r="M3707">
        <v>40</v>
      </c>
      <c r="N3707">
        <v>14</v>
      </c>
      <c r="O3707">
        <v>14</v>
      </c>
      <c r="P3707" t="s">
        <v>16</v>
      </c>
      <c r="Q3707">
        <v>6</v>
      </c>
      <c r="R3707">
        <v>50</v>
      </c>
      <c r="S3707">
        <v>97.1</v>
      </c>
      <c r="T3707" t="s">
        <v>16</v>
      </c>
      <c r="U3707" t="s">
        <v>16</v>
      </c>
    </row>
    <row r="3708" spans="1:21" x14ac:dyDescent="0.45">
      <c r="A3708" t="s">
        <v>2614</v>
      </c>
      <c r="B3708" t="s">
        <v>101</v>
      </c>
      <c r="C3708" t="s">
        <v>2615</v>
      </c>
      <c r="D3708" t="s">
        <v>2616</v>
      </c>
      <c r="E3708">
        <v>1983</v>
      </c>
      <c r="F3708">
        <v>1983</v>
      </c>
      <c r="G3708" t="s">
        <v>15</v>
      </c>
      <c r="H3708" t="s">
        <v>16</v>
      </c>
      <c r="I3708">
        <v>0</v>
      </c>
      <c r="J3708" t="s">
        <v>17</v>
      </c>
      <c r="K3708">
        <v>0</v>
      </c>
      <c r="L3708">
        <v>0</v>
      </c>
      <c r="M3708">
        <v>40</v>
      </c>
      <c r="N3708">
        <v>16</v>
      </c>
      <c r="O3708">
        <v>16</v>
      </c>
      <c r="P3708" t="s">
        <v>16</v>
      </c>
      <c r="Q3708">
        <v>6</v>
      </c>
      <c r="R3708">
        <v>50</v>
      </c>
      <c r="S3708">
        <v>98.3</v>
      </c>
      <c r="T3708" t="s">
        <v>16</v>
      </c>
      <c r="U3708" t="s">
        <v>16</v>
      </c>
    </row>
    <row r="3709" spans="1:21" x14ac:dyDescent="0.45">
      <c r="A3709" t="s">
        <v>2614</v>
      </c>
      <c r="B3709" t="s">
        <v>101</v>
      </c>
      <c r="C3709" t="s">
        <v>2615</v>
      </c>
      <c r="D3709" t="s">
        <v>2616</v>
      </c>
      <c r="E3709">
        <v>1983</v>
      </c>
      <c r="F3709">
        <v>1983</v>
      </c>
      <c r="G3709" t="s">
        <v>15</v>
      </c>
      <c r="H3709" t="s">
        <v>16</v>
      </c>
      <c r="I3709">
        <v>0</v>
      </c>
      <c r="J3709" t="s">
        <v>17</v>
      </c>
      <c r="K3709">
        <v>0</v>
      </c>
      <c r="L3709">
        <v>0</v>
      </c>
      <c r="M3709">
        <v>40</v>
      </c>
      <c r="N3709">
        <v>18</v>
      </c>
      <c r="O3709">
        <v>18</v>
      </c>
      <c r="P3709" t="s">
        <v>16</v>
      </c>
      <c r="Q3709">
        <v>6</v>
      </c>
      <c r="R3709">
        <v>50</v>
      </c>
      <c r="S3709">
        <v>97.7</v>
      </c>
      <c r="T3709" t="s">
        <v>16</v>
      </c>
      <c r="U3709" t="s">
        <v>16</v>
      </c>
    </row>
    <row r="3710" spans="1:21" x14ac:dyDescent="0.45">
      <c r="A3710" t="s">
        <v>2614</v>
      </c>
      <c r="B3710" t="s">
        <v>101</v>
      </c>
      <c r="C3710" t="s">
        <v>2615</v>
      </c>
      <c r="D3710" t="s">
        <v>2616</v>
      </c>
      <c r="E3710">
        <v>1983</v>
      </c>
      <c r="F3710">
        <v>1983</v>
      </c>
      <c r="G3710" t="s">
        <v>15</v>
      </c>
      <c r="H3710" t="s">
        <v>16</v>
      </c>
      <c r="I3710">
        <v>0</v>
      </c>
      <c r="J3710" t="s">
        <v>17</v>
      </c>
      <c r="K3710">
        <v>0</v>
      </c>
      <c r="L3710">
        <v>0</v>
      </c>
      <c r="M3710">
        <v>40</v>
      </c>
      <c r="N3710">
        <v>20</v>
      </c>
      <c r="O3710">
        <v>20</v>
      </c>
      <c r="P3710" t="s">
        <v>16</v>
      </c>
      <c r="Q3710">
        <v>6</v>
      </c>
      <c r="R3710">
        <v>50</v>
      </c>
      <c r="S3710">
        <v>97.7</v>
      </c>
      <c r="T3710" t="s">
        <v>16</v>
      </c>
      <c r="U3710" t="s">
        <v>16</v>
      </c>
    </row>
    <row r="3711" spans="1:21" x14ac:dyDescent="0.45">
      <c r="A3711" t="s">
        <v>2614</v>
      </c>
      <c r="B3711" t="s">
        <v>101</v>
      </c>
      <c r="C3711" t="s">
        <v>2615</v>
      </c>
      <c r="D3711" t="s">
        <v>2616</v>
      </c>
      <c r="E3711">
        <v>1983</v>
      </c>
      <c r="F3711">
        <v>1983</v>
      </c>
      <c r="G3711" t="s">
        <v>15</v>
      </c>
      <c r="H3711" t="s">
        <v>16</v>
      </c>
      <c r="I3711">
        <v>0</v>
      </c>
      <c r="J3711" t="s">
        <v>17</v>
      </c>
      <c r="K3711">
        <v>0</v>
      </c>
      <c r="L3711">
        <v>0</v>
      </c>
      <c r="M3711">
        <v>40</v>
      </c>
      <c r="N3711">
        <v>22</v>
      </c>
      <c r="O3711">
        <v>22</v>
      </c>
      <c r="P3711" t="s">
        <v>16</v>
      </c>
      <c r="Q3711">
        <v>6</v>
      </c>
      <c r="R3711">
        <v>50</v>
      </c>
      <c r="S3711">
        <v>98</v>
      </c>
      <c r="T3711" t="s">
        <v>16</v>
      </c>
      <c r="U3711" t="s">
        <v>16</v>
      </c>
    </row>
    <row r="3712" spans="1:21" x14ac:dyDescent="0.45">
      <c r="A3712" t="s">
        <v>2614</v>
      </c>
      <c r="B3712" t="s">
        <v>101</v>
      </c>
      <c r="C3712" t="s">
        <v>2615</v>
      </c>
      <c r="D3712" t="s">
        <v>2616</v>
      </c>
      <c r="E3712">
        <v>1983</v>
      </c>
      <c r="F3712">
        <v>1983</v>
      </c>
      <c r="G3712" t="s">
        <v>15</v>
      </c>
      <c r="H3712" t="s">
        <v>16</v>
      </c>
      <c r="I3712">
        <v>0</v>
      </c>
      <c r="J3712" t="s">
        <v>17</v>
      </c>
      <c r="K3712">
        <v>0</v>
      </c>
      <c r="L3712">
        <v>0</v>
      </c>
      <c r="M3712">
        <v>40</v>
      </c>
      <c r="N3712">
        <v>24</v>
      </c>
      <c r="O3712">
        <v>24</v>
      </c>
      <c r="P3712" t="s">
        <v>16</v>
      </c>
      <c r="Q3712">
        <v>6</v>
      </c>
      <c r="R3712">
        <v>50</v>
      </c>
      <c r="S3712">
        <v>94</v>
      </c>
      <c r="T3712" t="s">
        <v>16</v>
      </c>
      <c r="U3712" t="s">
        <v>16</v>
      </c>
    </row>
    <row r="3713" spans="1:21" x14ac:dyDescent="0.45">
      <c r="A3713" t="s">
        <v>2614</v>
      </c>
      <c r="B3713" t="s">
        <v>101</v>
      </c>
      <c r="C3713" t="s">
        <v>2615</v>
      </c>
      <c r="D3713" t="s">
        <v>2616</v>
      </c>
      <c r="E3713">
        <v>1983</v>
      </c>
      <c r="F3713">
        <v>1983</v>
      </c>
      <c r="G3713" t="s">
        <v>15</v>
      </c>
      <c r="H3713" t="s">
        <v>16</v>
      </c>
      <c r="I3713">
        <v>0</v>
      </c>
      <c r="J3713" t="s">
        <v>17</v>
      </c>
      <c r="K3713">
        <v>0</v>
      </c>
      <c r="L3713">
        <v>0</v>
      </c>
      <c r="M3713">
        <v>40</v>
      </c>
      <c r="N3713">
        <v>26</v>
      </c>
      <c r="O3713">
        <v>26</v>
      </c>
      <c r="P3713" t="s">
        <v>16</v>
      </c>
      <c r="Q3713">
        <v>6</v>
      </c>
      <c r="R3713">
        <v>50</v>
      </c>
      <c r="S3713">
        <v>94.3</v>
      </c>
      <c r="T3713" t="s">
        <v>16</v>
      </c>
      <c r="U3713" t="s">
        <v>16</v>
      </c>
    </row>
    <row r="3714" spans="1:21" x14ac:dyDescent="0.45">
      <c r="A3714" t="s">
        <v>2614</v>
      </c>
      <c r="B3714" t="s">
        <v>101</v>
      </c>
      <c r="C3714" t="s">
        <v>2615</v>
      </c>
      <c r="D3714" t="s">
        <v>2616</v>
      </c>
      <c r="E3714">
        <v>1983</v>
      </c>
      <c r="F3714">
        <v>1983</v>
      </c>
      <c r="G3714" t="s">
        <v>15</v>
      </c>
      <c r="H3714" t="s">
        <v>16</v>
      </c>
      <c r="I3714">
        <v>0</v>
      </c>
      <c r="J3714" t="s">
        <v>17</v>
      </c>
      <c r="K3714">
        <v>0</v>
      </c>
      <c r="L3714">
        <v>0</v>
      </c>
      <c r="M3714">
        <v>40</v>
      </c>
      <c r="N3714">
        <v>28</v>
      </c>
      <c r="O3714">
        <v>28</v>
      </c>
      <c r="P3714" t="s">
        <v>16</v>
      </c>
      <c r="Q3714">
        <v>6</v>
      </c>
      <c r="R3714">
        <v>50</v>
      </c>
      <c r="S3714">
        <v>94.3</v>
      </c>
      <c r="T3714" t="s">
        <v>16</v>
      </c>
      <c r="U3714" t="s">
        <v>16</v>
      </c>
    </row>
    <row r="3715" spans="1:21" x14ac:dyDescent="0.45">
      <c r="A3715" t="s">
        <v>2614</v>
      </c>
      <c r="B3715" t="s">
        <v>101</v>
      </c>
      <c r="C3715" t="s">
        <v>2615</v>
      </c>
      <c r="D3715" t="s">
        <v>2616</v>
      </c>
      <c r="E3715">
        <v>1983</v>
      </c>
      <c r="F3715">
        <v>1983</v>
      </c>
      <c r="G3715" t="s">
        <v>15</v>
      </c>
      <c r="H3715" t="s">
        <v>16</v>
      </c>
      <c r="I3715">
        <v>0</v>
      </c>
      <c r="J3715" t="s">
        <v>17</v>
      </c>
      <c r="K3715">
        <v>0</v>
      </c>
      <c r="L3715">
        <v>0</v>
      </c>
      <c r="M3715">
        <v>40</v>
      </c>
      <c r="N3715">
        <v>30</v>
      </c>
      <c r="O3715">
        <v>30</v>
      </c>
      <c r="P3715" t="s">
        <v>16</v>
      </c>
      <c r="Q3715">
        <v>6</v>
      </c>
      <c r="R3715">
        <v>50</v>
      </c>
      <c r="S3715">
        <v>90</v>
      </c>
      <c r="T3715" t="s">
        <v>16</v>
      </c>
      <c r="U3715" t="s">
        <v>16</v>
      </c>
    </row>
    <row r="3716" spans="1:21" x14ac:dyDescent="0.45">
      <c r="A3716" t="s">
        <v>2614</v>
      </c>
      <c r="B3716" t="s">
        <v>101</v>
      </c>
      <c r="C3716" t="s">
        <v>2615</v>
      </c>
      <c r="D3716" t="s">
        <v>2616</v>
      </c>
      <c r="E3716">
        <v>1983</v>
      </c>
      <c r="F3716">
        <v>1983</v>
      </c>
      <c r="G3716" t="s">
        <v>15</v>
      </c>
      <c r="H3716" t="s">
        <v>16</v>
      </c>
      <c r="I3716">
        <v>0</v>
      </c>
      <c r="J3716" t="s">
        <v>17</v>
      </c>
      <c r="K3716">
        <v>0</v>
      </c>
      <c r="L3716">
        <v>0</v>
      </c>
      <c r="M3716">
        <v>40</v>
      </c>
      <c r="N3716">
        <v>32</v>
      </c>
      <c r="O3716">
        <v>32</v>
      </c>
      <c r="P3716" t="s">
        <v>16</v>
      </c>
      <c r="Q3716">
        <v>6</v>
      </c>
      <c r="R3716">
        <v>50</v>
      </c>
      <c r="S3716">
        <v>87.3</v>
      </c>
      <c r="T3716" t="s">
        <v>16</v>
      </c>
      <c r="U3716" t="s">
        <v>16</v>
      </c>
    </row>
    <row r="3717" spans="1:21" x14ac:dyDescent="0.45">
      <c r="A3717" t="s">
        <v>2614</v>
      </c>
      <c r="B3717" t="s">
        <v>101</v>
      </c>
      <c r="C3717" t="s">
        <v>2615</v>
      </c>
      <c r="D3717" t="s">
        <v>2616</v>
      </c>
      <c r="E3717">
        <v>1983</v>
      </c>
      <c r="F3717">
        <v>1983</v>
      </c>
      <c r="G3717" t="s">
        <v>15</v>
      </c>
      <c r="H3717" t="s">
        <v>16</v>
      </c>
      <c r="I3717">
        <v>0</v>
      </c>
      <c r="J3717" t="s">
        <v>17</v>
      </c>
      <c r="K3717">
        <v>0</v>
      </c>
      <c r="L3717">
        <v>0</v>
      </c>
      <c r="M3717">
        <v>40</v>
      </c>
      <c r="N3717">
        <v>34</v>
      </c>
      <c r="O3717">
        <v>34</v>
      </c>
      <c r="P3717" t="s">
        <v>16</v>
      </c>
      <c r="Q3717">
        <v>6</v>
      </c>
      <c r="R3717">
        <v>50</v>
      </c>
      <c r="S3717">
        <v>84.2</v>
      </c>
      <c r="T3717" t="s">
        <v>16</v>
      </c>
      <c r="U3717" t="s">
        <v>16</v>
      </c>
    </row>
    <row r="3718" spans="1:21" x14ac:dyDescent="0.45">
      <c r="A3718" t="s">
        <v>2614</v>
      </c>
      <c r="B3718" t="s">
        <v>101</v>
      </c>
      <c r="C3718" t="s">
        <v>2615</v>
      </c>
      <c r="D3718" t="s">
        <v>2616</v>
      </c>
      <c r="E3718">
        <v>1983</v>
      </c>
      <c r="F3718">
        <v>1983</v>
      </c>
      <c r="G3718" t="s">
        <v>15</v>
      </c>
      <c r="H3718" t="s">
        <v>16</v>
      </c>
      <c r="I3718">
        <v>0</v>
      </c>
      <c r="J3718" t="s">
        <v>17</v>
      </c>
      <c r="K3718">
        <v>0</v>
      </c>
      <c r="L3718">
        <v>0</v>
      </c>
      <c r="M3718">
        <v>40</v>
      </c>
      <c r="N3718">
        <v>36</v>
      </c>
      <c r="O3718">
        <v>36</v>
      </c>
      <c r="P3718" t="s">
        <v>16</v>
      </c>
      <c r="Q3718">
        <v>6</v>
      </c>
      <c r="R3718">
        <v>50</v>
      </c>
      <c r="S3718">
        <v>72.7</v>
      </c>
      <c r="T3718" t="s">
        <v>16</v>
      </c>
      <c r="U3718" t="s">
        <v>16</v>
      </c>
    </row>
    <row r="3719" spans="1:21" x14ac:dyDescent="0.45">
      <c r="A3719" t="s">
        <v>2614</v>
      </c>
      <c r="B3719" t="s">
        <v>101</v>
      </c>
      <c r="C3719" t="s">
        <v>2615</v>
      </c>
      <c r="D3719" t="s">
        <v>2616</v>
      </c>
      <c r="E3719">
        <v>1983</v>
      </c>
      <c r="F3719">
        <v>1983</v>
      </c>
      <c r="G3719" t="s">
        <v>15</v>
      </c>
      <c r="H3719" t="s">
        <v>16</v>
      </c>
      <c r="I3719">
        <v>0</v>
      </c>
      <c r="J3719" t="s">
        <v>17</v>
      </c>
      <c r="K3719">
        <v>0</v>
      </c>
      <c r="L3719">
        <v>0</v>
      </c>
      <c r="M3719">
        <v>40</v>
      </c>
      <c r="N3719">
        <v>38</v>
      </c>
      <c r="O3719">
        <v>38</v>
      </c>
      <c r="P3719" t="s">
        <v>16</v>
      </c>
      <c r="Q3719">
        <v>6</v>
      </c>
      <c r="R3719">
        <v>50</v>
      </c>
      <c r="S3719">
        <v>58</v>
      </c>
      <c r="T3719" t="s">
        <v>16</v>
      </c>
      <c r="U3719" t="s">
        <v>16</v>
      </c>
    </row>
    <row r="3720" spans="1:21" x14ac:dyDescent="0.45">
      <c r="A3720" t="s">
        <v>2617</v>
      </c>
      <c r="B3720" t="s">
        <v>332</v>
      </c>
      <c r="C3720" t="s">
        <v>1938</v>
      </c>
      <c r="D3720" t="s">
        <v>2618</v>
      </c>
      <c r="E3720">
        <v>1985</v>
      </c>
      <c r="F3720">
        <v>1985</v>
      </c>
      <c r="G3720" t="s">
        <v>15</v>
      </c>
      <c r="H3720" t="s">
        <v>16</v>
      </c>
      <c r="I3720">
        <v>0</v>
      </c>
      <c r="J3720" t="s">
        <v>17</v>
      </c>
      <c r="K3720">
        <v>0</v>
      </c>
      <c r="L3720">
        <v>0</v>
      </c>
      <c r="M3720">
        <v>28</v>
      </c>
      <c r="N3720">
        <v>21</v>
      </c>
      <c r="O3720">
        <v>11</v>
      </c>
      <c r="P3720">
        <v>12</v>
      </c>
      <c r="Q3720">
        <v>8</v>
      </c>
      <c r="R3720">
        <v>25</v>
      </c>
      <c r="S3720">
        <v>44</v>
      </c>
      <c r="T3720" t="s">
        <v>16</v>
      </c>
      <c r="U3720" t="s">
        <v>16</v>
      </c>
    </row>
    <row r="3721" spans="1:21" x14ac:dyDescent="0.45">
      <c r="A3721" t="s">
        <v>2617</v>
      </c>
      <c r="B3721" t="s">
        <v>332</v>
      </c>
      <c r="C3721" t="s">
        <v>1938</v>
      </c>
      <c r="D3721" t="s">
        <v>2618</v>
      </c>
      <c r="E3721">
        <v>1985</v>
      </c>
      <c r="F3721">
        <v>1985</v>
      </c>
      <c r="G3721" t="s">
        <v>15</v>
      </c>
      <c r="H3721" t="s">
        <v>16</v>
      </c>
      <c r="I3721">
        <v>0</v>
      </c>
      <c r="J3721" t="s">
        <v>17</v>
      </c>
      <c r="K3721">
        <v>0</v>
      </c>
      <c r="L3721">
        <v>0</v>
      </c>
      <c r="M3721">
        <v>28</v>
      </c>
      <c r="N3721">
        <v>21</v>
      </c>
      <c r="O3721">
        <v>11</v>
      </c>
      <c r="P3721">
        <v>0</v>
      </c>
      <c r="Q3721">
        <v>8</v>
      </c>
      <c r="R3721">
        <v>25</v>
      </c>
      <c r="S3721">
        <v>27</v>
      </c>
      <c r="T3721" t="s">
        <v>16</v>
      </c>
      <c r="U3721" t="s">
        <v>16</v>
      </c>
    </row>
    <row r="3722" spans="1:21" x14ac:dyDescent="0.45">
      <c r="A3722" t="s">
        <v>2619</v>
      </c>
      <c r="B3722" t="s">
        <v>1673</v>
      </c>
      <c r="C3722" t="s">
        <v>2620</v>
      </c>
      <c r="D3722" t="s">
        <v>2621</v>
      </c>
      <c r="E3722">
        <v>1985</v>
      </c>
      <c r="F3722">
        <v>1985</v>
      </c>
      <c r="G3722" t="s">
        <v>15</v>
      </c>
      <c r="H3722">
        <v>2</v>
      </c>
      <c r="I3722">
        <f>8*7</f>
        <v>56</v>
      </c>
      <c r="J3722" t="s">
        <v>17</v>
      </c>
      <c r="K3722">
        <v>0</v>
      </c>
      <c r="L3722">
        <v>0</v>
      </c>
      <c r="M3722">
        <v>28</v>
      </c>
      <c r="N3722">
        <v>30</v>
      </c>
      <c r="O3722">
        <v>20</v>
      </c>
      <c r="P3722">
        <v>8</v>
      </c>
      <c r="Q3722">
        <v>6</v>
      </c>
      <c r="R3722">
        <v>50</v>
      </c>
      <c r="S3722">
        <v>29</v>
      </c>
      <c r="T3722" t="s">
        <v>16</v>
      </c>
      <c r="U3722" t="s">
        <v>16</v>
      </c>
    </row>
    <row r="3723" spans="1:21" x14ac:dyDescent="0.45">
      <c r="A3723" t="s">
        <v>2619</v>
      </c>
      <c r="B3723" t="s">
        <v>1673</v>
      </c>
      <c r="C3723" t="s">
        <v>2620</v>
      </c>
      <c r="D3723" t="s">
        <v>2621</v>
      </c>
      <c r="E3723">
        <v>1985</v>
      </c>
      <c r="F3723">
        <v>1985</v>
      </c>
      <c r="G3723" t="s">
        <v>15</v>
      </c>
      <c r="H3723">
        <v>2</v>
      </c>
      <c r="I3723">
        <f t="shared" ref="I3723:I3731" si="35">8*7</f>
        <v>56</v>
      </c>
      <c r="J3723" t="s">
        <v>17</v>
      </c>
      <c r="K3723">
        <v>0</v>
      </c>
      <c r="L3723">
        <v>0</v>
      </c>
      <c r="M3723">
        <v>28</v>
      </c>
      <c r="N3723">
        <v>15</v>
      </c>
      <c r="O3723">
        <v>10</v>
      </c>
      <c r="P3723">
        <v>8</v>
      </c>
      <c r="Q3723">
        <v>6</v>
      </c>
      <c r="R3723">
        <v>50</v>
      </c>
      <c r="S3723">
        <v>47</v>
      </c>
      <c r="T3723" t="s">
        <v>16</v>
      </c>
      <c r="U3723" t="s">
        <v>16</v>
      </c>
    </row>
    <row r="3724" spans="1:21" x14ac:dyDescent="0.45">
      <c r="A3724" t="s">
        <v>2619</v>
      </c>
      <c r="B3724" t="s">
        <v>1673</v>
      </c>
      <c r="C3724" t="s">
        <v>2622</v>
      </c>
      <c r="D3724" t="s">
        <v>2621</v>
      </c>
      <c r="E3724">
        <v>1985</v>
      </c>
      <c r="F3724">
        <v>1985</v>
      </c>
      <c r="G3724" t="s">
        <v>15</v>
      </c>
      <c r="H3724">
        <v>2</v>
      </c>
      <c r="I3724">
        <f t="shared" si="35"/>
        <v>56</v>
      </c>
      <c r="J3724" t="s">
        <v>17</v>
      </c>
      <c r="K3724">
        <v>0</v>
      </c>
      <c r="L3724">
        <v>0</v>
      </c>
      <c r="M3724">
        <v>28</v>
      </c>
      <c r="N3724">
        <v>30</v>
      </c>
      <c r="O3724">
        <v>20</v>
      </c>
      <c r="P3724">
        <v>8</v>
      </c>
      <c r="Q3724">
        <v>6</v>
      </c>
      <c r="R3724">
        <v>50</v>
      </c>
      <c r="S3724">
        <v>6</v>
      </c>
      <c r="T3724" t="s">
        <v>16</v>
      </c>
      <c r="U3724" t="s">
        <v>16</v>
      </c>
    </row>
    <row r="3725" spans="1:21" x14ac:dyDescent="0.45">
      <c r="A3725" t="s">
        <v>2619</v>
      </c>
      <c r="B3725" t="s">
        <v>1673</v>
      </c>
      <c r="C3725" t="s">
        <v>2622</v>
      </c>
      <c r="D3725" t="s">
        <v>2621</v>
      </c>
      <c r="E3725">
        <v>1985</v>
      </c>
      <c r="F3725">
        <v>1985</v>
      </c>
      <c r="G3725" t="s">
        <v>15</v>
      </c>
      <c r="H3725">
        <v>2</v>
      </c>
      <c r="I3725">
        <f t="shared" si="35"/>
        <v>56</v>
      </c>
      <c r="J3725" t="s">
        <v>17</v>
      </c>
      <c r="K3725">
        <v>0</v>
      </c>
      <c r="L3725">
        <v>0</v>
      </c>
      <c r="M3725">
        <v>28</v>
      </c>
      <c r="N3725">
        <v>15</v>
      </c>
      <c r="O3725">
        <v>10</v>
      </c>
      <c r="P3725">
        <v>8</v>
      </c>
      <c r="Q3725">
        <v>6</v>
      </c>
      <c r="R3725">
        <v>50</v>
      </c>
      <c r="S3725">
        <v>27</v>
      </c>
      <c r="T3725" t="s">
        <v>16</v>
      </c>
      <c r="U3725" t="s">
        <v>16</v>
      </c>
    </row>
    <row r="3726" spans="1:21" x14ac:dyDescent="0.45">
      <c r="A3726" t="s">
        <v>2619</v>
      </c>
      <c r="B3726" t="s">
        <v>1673</v>
      </c>
      <c r="C3726" t="s">
        <v>2623</v>
      </c>
      <c r="D3726" t="s">
        <v>2621</v>
      </c>
      <c r="E3726">
        <v>1985</v>
      </c>
      <c r="F3726">
        <v>1985</v>
      </c>
      <c r="G3726" t="s">
        <v>15</v>
      </c>
      <c r="H3726">
        <v>2</v>
      </c>
      <c r="I3726">
        <f t="shared" si="35"/>
        <v>56</v>
      </c>
      <c r="J3726" t="s">
        <v>17</v>
      </c>
      <c r="K3726">
        <v>0</v>
      </c>
      <c r="L3726">
        <v>0</v>
      </c>
      <c r="M3726">
        <v>28</v>
      </c>
      <c r="N3726">
        <v>30</v>
      </c>
      <c r="O3726">
        <v>20</v>
      </c>
      <c r="P3726">
        <v>8</v>
      </c>
      <c r="Q3726">
        <v>6</v>
      </c>
      <c r="R3726">
        <v>50</v>
      </c>
      <c r="S3726">
        <v>32</v>
      </c>
      <c r="T3726" t="s">
        <v>16</v>
      </c>
      <c r="U3726" t="s">
        <v>16</v>
      </c>
    </row>
    <row r="3727" spans="1:21" x14ac:dyDescent="0.45">
      <c r="A3727" t="s">
        <v>2619</v>
      </c>
      <c r="B3727" t="s">
        <v>1673</v>
      </c>
      <c r="C3727" t="s">
        <v>2623</v>
      </c>
      <c r="D3727" t="s">
        <v>2621</v>
      </c>
      <c r="E3727">
        <v>1985</v>
      </c>
      <c r="F3727">
        <v>1985</v>
      </c>
      <c r="G3727" t="s">
        <v>15</v>
      </c>
      <c r="H3727">
        <v>2</v>
      </c>
      <c r="I3727">
        <f t="shared" si="35"/>
        <v>56</v>
      </c>
      <c r="J3727" t="s">
        <v>17</v>
      </c>
      <c r="K3727">
        <v>0</v>
      </c>
      <c r="L3727">
        <v>0</v>
      </c>
      <c r="M3727">
        <v>28</v>
      </c>
      <c r="N3727">
        <v>15</v>
      </c>
      <c r="O3727">
        <v>10</v>
      </c>
      <c r="P3727">
        <v>8</v>
      </c>
      <c r="Q3727">
        <v>6</v>
      </c>
      <c r="R3727">
        <v>50</v>
      </c>
      <c r="S3727">
        <v>39</v>
      </c>
      <c r="T3727" t="s">
        <v>16</v>
      </c>
      <c r="U3727" t="s">
        <v>16</v>
      </c>
    </row>
    <row r="3728" spans="1:21" x14ac:dyDescent="0.45">
      <c r="A3728" t="s">
        <v>2619</v>
      </c>
      <c r="B3728" t="s">
        <v>1673</v>
      </c>
      <c r="C3728" t="s">
        <v>2624</v>
      </c>
      <c r="D3728" t="s">
        <v>2621</v>
      </c>
      <c r="E3728">
        <v>1985</v>
      </c>
      <c r="F3728">
        <v>1985</v>
      </c>
      <c r="G3728" t="s">
        <v>15</v>
      </c>
      <c r="H3728">
        <v>2</v>
      </c>
      <c r="I3728">
        <f t="shared" si="35"/>
        <v>56</v>
      </c>
      <c r="J3728" t="s">
        <v>17</v>
      </c>
      <c r="K3728">
        <v>0</v>
      </c>
      <c r="L3728">
        <v>0</v>
      </c>
      <c r="M3728">
        <v>28</v>
      </c>
      <c r="N3728">
        <v>30</v>
      </c>
      <c r="O3728">
        <v>20</v>
      </c>
      <c r="P3728">
        <v>8</v>
      </c>
      <c r="Q3728">
        <v>6</v>
      </c>
      <c r="R3728">
        <v>50</v>
      </c>
      <c r="S3728">
        <v>16</v>
      </c>
      <c r="T3728" t="s">
        <v>16</v>
      </c>
      <c r="U3728" t="s">
        <v>16</v>
      </c>
    </row>
    <row r="3729" spans="1:21" x14ac:dyDescent="0.45">
      <c r="A3729" t="s">
        <v>2619</v>
      </c>
      <c r="B3729" t="s">
        <v>1673</v>
      </c>
      <c r="C3729" t="s">
        <v>2624</v>
      </c>
      <c r="D3729" t="s">
        <v>2621</v>
      </c>
      <c r="E3729">
        <v>1985</v>
      </c>
      <c r="F3729">
        <v>1985</v>
      </c>
      <c r="G3729" t="s">
        <v>15</v>
      </c>
      <c r="H3729">
        <v>2</v>
      </c>
      <c r="I3729">
        <f t="shared" si="35"/>
        <v>56</v>
      </c>
      <c r="J3729" t="s">
        <v>17</v>
      </c>
      <c r="K3729">
        <v>0</v>
      </c>
      <c r="L3729">
        <v>0</v>
      </c>
      <c r="M3729">
        <v>28</v>
      </c>
      <c r="N3729">
        <v>15</v>
      </c>
      <c r="O3729">
        <v>10</v>
      </c>
      <c r="P3729">
        <v>8</v>
      </c>
      <c r="Q3729">
        <v>6</v>
      </c>
      <c r="R3729">
        <v>50</v>
      </c>
      <c r="S3729">
        <v>33</v>
      </c>
      <c r="T3729" t="s">
        <v>16</v>
      </c>
      <c r="U3729" t="s">
        <v>16</v>
      </c>
    </row>
    <row r="3730" spans="1:21" x14ac:dyDescent="0.45">
      <c r="A3730" t="s">
        <v>2619</v>
      </c>
      <c r="B3730" t="s">
        <v>1673</v>
      </c>
      <c r="C3730" t="s">
        <v>2625</v>
      </c>
      <c r="D3730" t="s">
        <v>2621</v>
      </c>
      <c r="E3730">
        <v>1985</v>
      </c>
      <c r="F3730">
        <v>1985</v>
      </c>
      <c r="G3730" t="s">
        <v>15</v>
      </c>
      <c r="H3730">
        <v>2</v>
      </c>
      <c r="I3730">
        <f t="shared" si="35"/>
        <v>56</v>
      </c>
      <c r="J3730" t="s">
        <v>17</v>
      </c>
      <c r="K3730">
        <v>0</v>
      </c>
      <c r="L3730">
        <v>0</v>
      </c>
      <c r="M3730">
        <v>28</v>
      </c>
      <c r="N3730">
        <v>30</v>
      </c>
      <c r="O3730">
        <v>20</v>
      </c>
      <c r="P3730">
        <v>8</v>
      </c>
      <c r="Q3730">
        <v>6</v>
      </c>
      <c r="R3730">
        <v>50</v>
      </c>
      <c r="S3730">
        <v>13</v>
      </c>
      <c r="T3730" t="s">
        <v>16</v>
      </c>
      <c r="U3730" t="s">
        <v>16</v>
      </c>
    </row>
    <row r="3731" spans="1:21" x14ac:dyDescent="0.45">
      <c r="A3731" t="s">
        <v>2619</v>
      </c>
      <c r="B3731" t="s">
        <v>1673</v>
      </c>
      <c r="C3731" t="s">
        <v>2625</v>
      </c>
      <c r="D3731" t="s">
        <v>2621</v>
      </c>
      <c r="E3731">
        <v>1985</v>
      </c>
      <c r="F3731">
        <v>1985</v>
      </c>
      <c r="G3731" t="s">
        <v>15</v>
      </c>
      <c r="H3731">
        <v>2</v>
      </c>
      <c r="I3731">
        <f t="shared" si="35"/>
        <v>56</v>
      </c>
      <c r="J3731" t="s">
        <v>17</v>
      </c>
      <c r="K3731">
        <v>0</v>
      </c>
      <c r="L3731">
        <v>0</v>
      </c>
      <c r="M3731">
        <v>28</v>
      </c>
      <c r="N3731">
        <v>15</v>
      </c>
      <c r="O3731">
        <v>10</v>
      </c>
      <c r="P3731">
        <v>8</v>
      </c>
      <c r="Q3731">
        <v>6</v>
      </c>
      <c r="R3731">
        <v>50</v>
      </c>
      <c r="S3731">
        <v>41</v>
      </c>
      <c r="T3731" t="s">
        <v>16</v>
      </c>
      <c r="U3731" t="s">
        <v>16</v>
      </c>
    </row>
    <row r="3732" spans="1:21" x14ac:dyDescent="0.45">
      <c r="A3732" t="s">
        <v>2626</v>
      </c>
      <c r="B3732" t="s">
        <v>365</v>
      </c>
      <c r="C3732" t="s">
        <v>2627</v>
      </c>
      <c r="D3732" t="s">
        <v>2628</v>
      </c>
      <c r="E3732">
        <v>1985</v>
      </c>
      <c r="F3732">
        <v>1985</v>
      </c>
      <c r="G3732" t="s">
        <v>15</v>
      </c>
      <c r="H3732" t="s">
        <v>16</v>
      </c>
      <c r="I3732">
        <v>0</v>
      </c>
      <c r="J3732" t="s">
        <v>17</v>
      </c>
      <c r="K3732">
        <v>0</v>
      </c>
      <c r="L3732">
        <v>0</v>
      </c>
      <c r="M3732">
        <v>30</v>
      </c>
      <c r="N3732">
        <v>15</v>
      </c>
      <c r="O3732">
        <v>5</v>
      </c>
      <c r="P3732">
        <v>0</v>
      </c>
      <c r="Q3732">
        <v>5</v>
      </c>
      <c r="R3732">
        <v>50</v>
      </c>
      <c r="S3732">
        <v>90</v>
      </c>
      <c r="T3732" t="s">
        <v>16</v>
      </c>
      <c r="U3732" t="s">
        <v>16</v>
      </c>
    </row>
    <row r="3733" spans="1:21" x14ac:dyDescent="0.45">
      <c r="A3733" t="s">
        <v>2626</v>
      </c>
      <c r="B3733" t="s">
        <v>365</v>
      </c>
      <c r="C3733" t="s">
        <v>2627</v>
      </c>
      <c r="D3733" t="s">
        <v>2628</v>
      </c>
      <c r="E3733">
        <v>1985</v>
      </c>
      <c r="F3733">
        <v>1985</v>
      </c>
      <c r="G3733" t="s">
        <v>15</v>
      </c>
      <c r="H3733" t="s">
        <v>16</v>
      </c>
      <c r="I3733">
        <v>0</v>
      </c>
      <c r="J3733" t="s">
        <v>17</v>
      </c>
      <c r="K3733">
        <v>0</v>
      </c>
      <c r="L3733">
        <v>0</v>
      </c>
      <c r="M3733">
        <v>30</v>
      </c>
      <c r="N3733">
        <v>15</v>
      </c>
      <c r="O3733">
        <v>5</v>
      </c>
      <c r="P3733">
        <v>8</v>
      </c>
      <c r="Q3733">
        <v>5</v>
      </c>
      <c r="R3733">
        <v>50</v>
      </c>
      <c r="S3733">
        <v>85</v>
      </c>
      <c r="T3733" t="s">
        <v>16</v>
      </c>
      <c r="U3733" t="s">
        <v>16</v>
      </c>
    </row>
    <row r="3734" spans="1:21" x14ac:dyDescent="0.45">
      <c r="A3734" t="s">
        <v>2626</v>
      </c>
      <c r="B3734" t="s">
        <v>365</v>
      </c>
      <c r="C3734" t="s">
        <v>2627</v>
      </c>
      <c r="D3734" t="s">
        <v>2628</v>
      </c>
      <c r="E3734">
        <v>1985</v>
      </c>
      <c r="F3734">
        <v>1985</v>
      </c>
      <c r="G3734" t="s">
        <v>15</v>
      </c>
      <c r="H3734" t="s">
        <v>16</v>
      </c>
      <c r="I3734">
        <v>0</v>
      </c>
      <c r="J3734" t="s">
        <v>17</v>
      </c>
      <c r="K3734">
        <v>0</v>
      </c>
      <c r="L3734">
        <v>0</v>
      </c>
      <c r="M3734">
        <v>30</v>
      </c>
      <c r="N3734">
        <v>20</v>
      </c>
      <c r="O3734">
        <v>10</v>
      </c>
      <c r="P3734">
        <v>0</v>
      </c>
      <c r="Q3734">
        <v>5</v>
      </c>
      <c r="R3734">
        <v>50</v>
      </c>
      <c r="S3734">
        <v>90</v>
      </c>
      <c r="T3734" t="s">
        <v>16</v>
      </c>
      <c r="U3734" t="s">
        <v>16</v>
      </c>
    </row>
    <row r="3735" spans="1:21" x14ac:dyDescent="0.45">
      <c r="A3735" t="s">
        <v>2626</v>
      </c>
      <c r="B3735" t="s">
        <v>365</v>
      </c>
      <c r="C3735" t="s">
        <v>2627</v>
      </c>
      <c r="D3735" t="s">
        <v>2628</v>
      </c>
      <c r="E3735">
        <v>1985</v>
      </c>
      <c r="F3735">
        <v>1985</v>
      </c>
      <c r="G3735" t="s">
        <v>15</v>
      </c>
      <c r="H3735" t="s">
        <v>16</v>
      </c>
      <c r="I3735">
        <v>0</v>
      </c>
      <c r="J3735" t="s">
        <v>17</v>
      </c>
      <c r="K3735">
        <v>0</v>
      </c>
      <c r="L3735">
        <v>0</v>
      </c>
      <c r="M3735">
        <v>30</v>
      </c>
      <c r="N3735">
        <v>20</v>
      </c>
      <c r="O3735">
        <v>10</v>
      </c>
      <c r="P3735">
        <v>8</v>
      </c>
      <c r="Q3735">
        <v>5</v>
      </c>
      <c r="R3735">
        <v>50</v>
      </c>
      <c r="S3735">
        <v>85</v>
      </c>
      <c r="T3735" t="s">
        <v>16</v>
      </c>
      <c r="U3735" t="s">
        <v>16</v>
      </c>
    </row>
    <row r="3736" spans="1:21" x14ac:dyDescent="0.45">
      <c r="A3736" t="s">
        <v>2626</v>
      </c>
      <c r="B3736" t="s">
        <v>365</v>
      </c>
      <c r="C3736" t="s">
        <v>2627</v>
      </c>
      <c r="D3736" t="s">
        <v>2628</v>
      </c>
      <c r="E3736">
        <v>1985</v>
      </c>
      <c r="F3736">
        <v>1985</v>
      </c>
      <c r="G3736" t="s">
        <v>15</v>
      </c>
      <c r="H3736" t="s">
        <v>16</v>
      </c>
      <c r="I3736">
        <v>0</v>
      </c>
      <c r="J3736" t="s">
        <v>17</v>
      </c>
      <c r="K3736">
        <v>0</v>
      </c>
      <c r="L3736">
        <v>0</v>
      </c>
      <c r="M3736">
        <v>30</v>
      </c>
      <c r="N3736">
        <v>25</v>
      </c>
      <c r="O3736">
        <v>15</v>
      </c>
      <c r="P3736">
        <v>0</v>
      </c>
      <c r="Q3736">
        <v>5</v>
      </c>
      <c r="R3736">
        <v>50</v>
      </c>
      <c r="S3736">
        <v>85</v>
      </c>
      <c r="T3736" t="s">
        <v>16</v>
      </c>
      <c r="U3736" t="s">
        <v>16</v>
      </c>
    </row>
    <row r="3737" spans="1:21" x14ac:dyDescent="0.45">
      <c r="A3737" t="s">
        <v>2626</v>
      </c>
      <c r="B3737" t="s">
        <v>365</v>
      </c>
      <c r="C3737" t="s">
        <v>2627</v>
      </c>
      <c r="D3737" t="s">
        <v>2628</v>
      </c>
      <c r="E3737">
        <v>1985</v>
      </c>
      <c r="F3737">
        <v>1985</v>
      </c>
      <c r="G3737" t="s">
        <v>15</v>
      </c>
      <c r="H3737" t="s">
        <v>16</v>
      </c>
      <c r="I3737">
        <v>0</v>
      </c>
      <c r="J3737" t="s">
        <v>17</v>
      </c>
      <c r="K3737">
        <v>0</v>
      </c>
      <c r="L3737">
        <v>0</v>
      </c>
      <c r="M3737">
        <v>30</v>
      </c>
      <c r="N3737">
        <v>25</v>
      </c>
      <c r="O3737">
        <v>15</v>
      </c>
      <c r="P3737">
        <v>8</v>
      </c>
      <c r="Q3737">
        <v>5</v>
      </c>
      <c r="R3737">
        <v>50</v>
      </c>
      <c r="S3737">
        <v>83</v>
      </c>
      <c r="T3737" t="s">
        <v>16</v>
      </c>
      <c r="U3737" t="s">
        <v>16</v>
      </c>
    </row>
    <row r="3738" spans="1:21" x14ac:dyDescent="0.45">
      <c r="A3738" t="s">
        <v>2626</v>
      </c>
      <c r="B3738" t="s">
        <v>365</v>
      </c>
      <c r="C3738" t="s">
        <v>2627</v>
      </c>
      <c r="D3738" t="s">
        <v>2628</v>
      </c>
      <c r="E3738">
        <v>1985</v>
      </c>
      <c r="F3738">
        <v>1985</v>
      </c>
      <c r="G3738" t="s">
        <v>15</v>
      </c>
      <c r="H3738" t="s">
        <v>16</v>
      </c>
      <c r="I3738">
        <v>0</v>
      </c>
      <c r="J3738" t="s">
        <v>17</v>
      </c>
      <c r="K3738">
        <v>0</v>
      </c>
      <c r="L3738">
        <v>0</v>
      </c>
      <c r="M3738">
        <v>30</v>
      </c>
      <c r="N3738">
        <v>30</v>
      </c>
      <c r="O3738">
        <v>20</v>
      </c>
      <c r="P3738">
        <v>0</v>
      </c>
      <c r="Q3738">
        <v>5</v>
      </c>
      <c r="R3738">
        <v>50</v>
      </c>
      <c r="S3738">
        <v>83</v>
      </c>
      <c r="T3738" t="s">
        <v>16</v>
      </c>
      <c r="U3738" t="s">
        <v>16</v>
      </c>
    </row>
    <row r="3739" spans="1:21" x14ac:dyDescent="0.45">
      <c r="A3739" t="s">
        <v>2626</v>
      </c>
      <c r="B3739" t="s">
        <v>365</v>
      </c>
      <c r="C3739" t="s">
        <v>2627</v>
      </c>
      <c r="D3739" t="s">
        <v>2628</v>
      </c>
      <c r="E3739">
        <v>1985</v>
      </c>
      <c r="F3739">
        <v>1985</v>
      </c>
      <c r="G3739" t="s">
        <v>15</v>
      </c>
      <c r="H3739" t="s">
        <v>16</v>
      </c>
      <c r="I3739">
        <v>0</v>
      </c>
      <c r="J3739" t="s">
        <v>17</v>
      </c>
      <c r="K3739">
        <v>0</v>
      </c>
      <c r="L3739">
        <v>0</v>
      </c>
      <c r="M3739">
        <v>30</v>
      </c>
      <c r="N3739">
        <v>30</v>
      </c>
      <c r="O3739">
        <v>20</v>
      </c>
      <c r="P3739">
        <v>8</v>
      </c>
      <c r="Q3739">
        <v>5</v>
      </c>
      <c r="R3739">
        <v>50</v>
      </c>
      <c r="S3739">
        <v>97</v>
      </c>
      <c r="T3739" t="s">
        <v>16</v>
      </c>
      <c r="U3739" t="s">
        <v>16</v>
      </c>
    </row>
    <row r="3740" spans="1:21" x14ac:dyDescent="0.45">
      <c r="A3740" t="s">
        <v>2629</v>
      </c>
      <c r="B3740" t="s">
        <v>1578</v>
      </c>
      <c r="C3740" t="s">
        <v>2630</v>
      </c>
      <c r="D3740" t="s">
        <v>2631</v>
      </c>
      <c r="E3740">
        <v>1985</v>
      </c>
      <c r="F3740">
        <v>1985</v>
      </c>
      <c r="G3740" t="s">
        <v>15</v>
      </c>
      <c r="H3740" t="s">
        <v>16</v>
      </c>
      <c r="I3740">
        <v>0</v>
      </c>
      <c r="J3740" t="s">
        <v>17</v>
      </c>
      <c r="K3740">
        <v>0</v>
      </c>
      <c r="L3740">
        <v>0</v>
      </c>
      <c r="M3740">
        <v>14</v>
      </c>
      <c r="N3740">
        <v>18</v>
      </c>
      <c r="O3740">
        <v>18</v>
      </c>
      <c r="P3740">
        <v>24</v>
      </c>
      <c r="Q3740">
        <v>2</v>
      </c>
      <c r="R3740">
        <v>50</v>
      </c>
      <c r="S3740">
        <v>100</v>
      </c>
      <c r="T3740" t="s">
        <v>16</v>
      </c>
      <c r="U3740" t="s">
        <v>16</v>
      </c>
    </row>
    <row r="3741" spans="1:21" x14ac:dyDescent="0.45">
      <c r="A3741" t="s">
        <v>2629</v>
      </c>
      <c r="B3741" t="s">
        <v>1578</v>
      </c>
      <c r="C3741" t="s">
        <v>2632</v>
      </c>
      <c r="D3741" t="s">
        <v>2633</v>
      </c>
      <c r="E3741">
        <v>1985</v>
      </c>
      <c r="F3741">
        <v>1985</v>
      </c>
      <c r="G3741" t="s">
        <v>15</v>
      </c>
      <c r="H3741" t="s">
        <v>16</v>
      </c>
      <c r="I3741">
        <v>0</v>
      </c>
      <c r="J3741" t="s">
        <v>17</v>
      </c>
      <c r="K3741">
        <v>0</v>
      </c>
      <c r="L3741">
        <v>0</v>
      </c>
      <c r="M3741">
        <v>14</v>
      </c>
      <c r="N3741">
        <v>18</v>
      </c>
      <c r="O3741">
        <v>18</v>
      </c>
      <c r="P3741">
        <v>24</v>
      </c>
      <c r="Q3741">
        <v>2</v>
      </c>
      <c r="R3741">
        <v>50</v>
      </c>
      <c r="S3741">
        <v>99</v>
      </c>
      <c r="T3741" t="s">
        <v>16</v>
      </c>
      <c r="U3741" t="s">
        <v>16</v>
      </c>
    </row>
    <row r="3742" spans="1:21" x14ac:dyDescent="0.45">
      <c r="A3742" t="s">
        <v>2629</v>
      </c>
      <c r="B3742" t="s">
        <v>1578</v>
      </c>
      <c r="C3742" t="s">
        <v>2630</v>
      </c>
      <c r="D3742" t="s">
        <v>2631</v>
      </c>
      <c r="E3742">
        <v>1985</v>
      </c>
      <c r="F3742">
        <v>1985</v>
      </c>
      <c r="G3742" t="s">
        <v>15</v>
      </c>
      <c r="H3742" t="s">
        <v>16</v>
      </c>
      <c r="I3742">
        <v>0</v>
      </c>
      <c r="J3742" t="s">
        <v>17</v>
      </c>
      <c r="K3742">
        <v>0</v>
      </c>
      <c r="L3742">
        <v>0</v>
      </c>
      <c r="M3742">
        <v>14</v>
      </c>
      <c r="N3742">
        <v>18</v>
      </c>
      <c r="O3742">
        <v>18</v>
      </c>
      <c r="P3742">
        <v>0</v>
      </c>
      <c r="Q3742">
        <v>2</v>
      </c>
      <c r="R3742">
        <v>50</v>
      </c>
      <c r="S3742">
        <v>21</v>
      </c>
      <c r="T3742" t="s">
        <v>16</v>
      </c>
      <c r="U3742" t="s">
        <v>16</v>
      </c>
    </row>
    <row r="3743" spans="1:21" x14ac:dyDescent="0.45">
      <c r="A3743" t="s">
        <v>2629</v>
      </c>
      <c r="B3743" t="s">
        <v>1578</v>
      </c>
      <c r="C3743" t="s">
        <v>2632</v>
      </c>
      <c r="D3743" t="s">
        <v>2633</v>
      </c>
      <c r="E3743">
        <v>1985</v>
      </c>
      <c r="F3743">
        <v>1985</v>
      </c>
      <c r="G3743" t="s">
        <v>15</v>
      </c>
      <c r="H3743" t="s">
        <v>16</v>
      </c>
      <c r="I3743">
        <v>0</v>
      </c>
      <c r="J3743" t="s">
        <v>17</v>
      </c>
      <c r="K3743">
        <v>0</v>
      </c>
      <c r="L3743">
        <v>0</v>
      </c>
      <c r="M3743">
        <v>14</v>
      </c>
      <c r="N3743">
        <v>18</v>
      </c>
      <c r="O3743">
        <v>18</v>
      </c>
      <c r="P3743">
        <v>0</v>
      </c>
      <c r="Q3743">
        <v>2</v>
      </c>
      <c r="R3743">
        <v>50</v>
      </c>
      <c r="S3743">
        <v>10</v>
      </c>
      <c r="T3743" t="s">
        <v>16</v>
      </c>
      <c r="U3743" t="s">
        <v>16</v>
      </c>
    </row>
    <row r="3744" spans="1:21" x14ac:dyDescent="0.45">
      <c r="A3744" t="s">
        <v>2629</v>
      </c>
      <c r="B3744" t="s">
        <v>1578</v>
      </c>
      <c r="C3744" t="s">
        <v>2630</v>
      </c>
      <c r="D3744" t="s">
        <v>2631</v>
      </c>
      <c r="E3744">
        <v>1985</v>
      </c>
      <c r="F3744">
        <v>1985</v>
      </c>
      <c r="G3744" t="s">
        <v>15</v>
      </c>
      <c r="H3744" t="s">
        <v>16</v>
      </c>
      <c r="I3744">
        <v>0</v>
      </c>
      <c r="J3744" t="s">
        <v>17</v>
      </c>
      <c r="K3744">
        <v>0</v>
      </c>
      <c r="L3744">
        <v>0</v>
      </c>
      <c r="M3744">
        <v>14</v>
      </c>
      <c r="N3744">
        <v>35</v>
      </c>
      <c r="O3744">
        <v>35</v>
      </c>
      <c r="P3744">
        <v>24</v>
      </c>
      <c r="Q3744">
        <v>2</v>
      </c>
      <c r="R3744">
        <v>50</v>
      </c>
      <c r="S3744">
        <v>84</v>
      </c>
      <c r="T3744" t="s">
        <v>16</v>
      </c>
      <c r="U3744" t="s">
        <v>16</v>
      </c>
    </row>
    <row r="3745" spans="1:21" x14ac:dyDescent="0.45">
      <c r="A3745" t="s">
        <v>2629</v>
      </c>
      <c r="B3745" t="s">
        <v>1578</v>
      </c>
      <c r="C3745" t="s">
        <v>2630</v>
      </c>
      <c r="D3745" t="s">
        <v>2631</v>
      </c>
      <c r="E3745">
        <v>1985</v>
      </c>
      <c r="F3745">
        <v>1985</v>
      </c>
      <c r="G3745" t="s">
        <v>15</v>
      </c>
      <c r="H3745" t="s">
        <v>16</v>
      </c>
      <c r="I3745">
        <v>0</v>
      </c>
      <c r="J3745" t="s">
        <v>17</v>
      </c>
      <c r="K3745">
        <v>0</v>
      </c>
      <c r="L3745">
        <v>0</v>
      </c>
      <c r="M3745">
        <v>14</v>
      </c>
      <c r="N3745">
        <v>30</v>
      </c>
      <c r="O3745">
        <v>30</v>
      </c>
      <c r="P3745">
        <v>24</v>
      </c>
      <c r="Q3745">
        <v>2</v>
      </c>
      <c r="R3745">
        <v>50</v>
      </c>
      <c r="S3745">
        <v>99</v>
      </c>
      <c r="T3745" t="s">
        <v>16</v>
      </c>
      <c r="U3745" t="s">
        <v>16</v>
      </c>
    </row>
    <row r="3746" spans="1:21" x14ac:dyDescent="0.45">
      <c r="A3746" t="s">
        <v>2629</v>
      </c>
      <c r="B3746" t="s">
        <v>1578</v>
      </c>
      <c r="C3746" t="s">
        <v>2630</v>
      </c>
      <c r="D3746" t="s">
        <v>2631</v>
      </c>
      <c r="E3746">
        <v>1985</v>
      </c>
      <c r="F3746">
        <v>1985</v>
      </c>
      <c r="G3746" t="s">
        <v>15</v>
      </c>
      <c r="H3746" t="s">
        <v>16</v>
      </c>
      <c r="I3746">
        <v>0</v>
      </c>
      <c r="J3746" t="s">
        <v>17</v>
      </c>
      <c r="K3746">
        <v>0</v>
      </c>
      <c r="L3746">
        <v>0</v>
      </c>
      <c r="M3746">
        <v>14</v>
      </c>
      <c r="N3746">
        <v>24</v>
      </c>
      <c r="O3746">
        <v>24</v>
      </c>
      <c r="P3746">
        <v>24</v>
      </c>
      <c r="Q3746">
        <v>2</v>
      </c>
      <c r="R3746">
        <v>50</v>
      </c>
      <c r="S3746">
        <v>100</v>
      </c>
      <c r="T3746" t="s">
        <v>16</v>
      </c>
      <c r="U3746" t="s">
        <v>16</v>
      </c>
    </row>
    <row r="3747" spans="1:21" x14ac:dyDescent="0.45">
      <c r="A3747" t="s">
        <v>2629</v>
      </c>
      <c r="B3747" t="s">
        <v>1578</v>
      </c>
      <c r="C3747" t="s">
        <v>2630</v>
      </c>
      <c r="D3747" t="s">
        <v>2631</v>
      </c>
      <c r="E3747">
        <v>1985</v>
      </c>
      <c r="F3747">
        <v>1985</v>
      </c>
      <c r="G3747" t="s">
        <v>15</v>
      </c>
      <c r="H3747" t="s">
        <v>16</v>
      </c>
      <c r="I3747">
        <v>0</v>
      </c>
      <c r="J3747" t="s">
        <v>17</v>
      </c>
      <c r="K3747">
        <v>0</v>
      </c>
      <c r="L3747">
        <v>0</v>
      </c>
      <c r="M3747">
        <v>14</v>
      </c>
      <c r="N3747">
        <v>18</v>
      </c>
      <c r="O3747">
        <v>18</v>
      </c>
      <c r="P3747">
        <v>24</v>
      </c>
      <c r="Q3747">
        <v>2</v>
      </c>
      <c r="R3747">
        <v>50</v>
      </c>
      <c r="S3747">
        <v>81</v>
      </c>
      <c r="T3747" t="s">
        <v>16</v>
      </c>
      <c r="U3747" t="s">
        <v>16</v>
      </c>
    </row>
    <row r="3748" spans="1:21" x14ac:dyDescent="0.45">
      <c r="A3748" t="s">
        <v>2629</v>
      </c>
      <c r="B3748" t="s">
        <v>1578</v>
      </c>
      <c r="C3748" t="s">
        <v>2630</v>
      </c>
      <c r="D3748" t="s">
        <v>2631</v>
      </c>
      <c r="E3748">
        <v>1985</v>
      </c>
      <c r="F3748">
        <v>1985</v>
      </c>
      <c r="G3748" t="s">
        <v>15</v>
      </c>
      <c r="H3748" t="s">
        <v>16</v>
      </c>
      <c r="I3748">
        <v>0</v>
      </c>
      <c r="J3748" t="s">
        <v>17</v>
      </c>
      <c r="K3748">
        <v>0</v>
      </c>
      <c r="L3748">
        <v>0</v>
      </c>
      <c r="M3748">
        <v>14</v>
      </c>
      <c r="N3748">
        <v>14</v>
      </c>
      <c r="O3748">
        <v>14</v>
      </c>
      <c r="P3748">
        <v>24</v>
      </c>
      <c r="Q3748">
        <v>2</v>
      </c>
      <c r="R3748">
        <v>50</v>
      </c>
      <c r="S3748">
        <v>14</v>
      </c>
      <c r="T3748" t="s">
        <v>16</v>
      </c>
      <c r="U3748" t="s">
        <v>16</v>
      </c>
    </row>
    <row r="3749" spans="1:21" x14ac:dyDescent="0.45">
      <c r="A3749" t="s">
        <v>2629</v>
      </c>
      <c r="B3749" t="s">
        <v>1578</v>
      </c>
      <c r="C3749" t="s">
        <v>2632</v>
      </c>
      <c r="D3749" t="s">
        <v>2633</v>
      </c>
      <c r="E3749">
        <v>1985</v>
      </c>
      <c r="F3749">
        <v>1985</v>
      </c>
      <c r="G3749" t="s">
        <v>15</v>
      </c>
      <c r="H3749" t="s">
        <v>16</v>
      </c>
      <c r="I3749">
        <v>0</v>
      </c>
      <c r="J3749" t="s">
        <v>17</v>
      </c>
      <c r="K3749">
        <v>0</v>
      </c>
      <c r="L3749">
        <v>0</v>
      </c>
      <c r="M3749">
        <v>14</v>
      </c>
      <c r="N3749">
        <v>35</v>
      </c>
      <c r="O3749">
        <v>35</v>
      </c>
      <c r="P3749">
        <v>24</v>
      </c>
      <c r="Q3749">
        <v>2</v>
      </c>
      <c r="R3749">
        <v>50</v>
      </c>
      <c r="S3749">
        <v>82</v>
      </c>
      <c r="T3749" t="s">
        <v>16</v>
      </c>
      <c r="U3749" t="s">
        <v>16</v>
      </c>
    </row>
    <row r="3750" spans="1:21" x14ac:dyDescent="0.45">
      <c r="A3750" t="s">
        <v>2629</v>
      </c>
      <c r="B3750" t="s">
        <v>1578</v>
      </c>
      <c r="C3750" t="s">
        <v>2632</v>
      </c>
      <c r="D3750" t="s">
        <v>2633</v>
      </c>
      <c r="E3750">
        <v>1985</v>
      </c>
      <c r="F3750">
        <v>1985</v>
      </c>
      <c r="G3750" t="s">
        <v>15</v>
      </c>
      <c r="H3750" t="s">
        <v>16</v>
      </c>
      <c r="I3750">
        <v>0</v>
      </c>
      <c r="J3750" t="s">
        <v>17</v>
      </c>
      <c r="K3750">
        <v>0</v>
      </c>
      <c r="L3750">
        <v>0</v>
      </c>
      <c r="M3750">
        <v>14</v>
      </c>
      <c r="N3750">
        <v>30</v>
      </c>
      <c r="O3750">
        <v>30</v>
      </c>
      <c r="P3750">
        <v>24</v>
      </c>
      <c r="Q3750">
        <v>2</v>
      </c>
      <c r="R3750">
        <v>50</v>
      </c>
      <c r="S3750">
        <v>98</v>
      </c>
      <c r="T3750" t="s">
        <v>16</v>
      </c>
      <c r="U3750" t="s">
        <v>16</v>
      </c>
    </row>
    <row r="3751" spans="1:21" x14ac:dyDescent="0.45">
      <c r="A3751" t="s">
        <v>2629</v>
      </c>
      <c r="B3751" t="s">
        <v>1578</v>
      </c>
      <c r="C3751" t="s">
        <v>2632</v>
      </c>
      <c r="D3751" t="s">
        <v>2633</v>
      </c>
      <c r="E3751">
        <v>1985</v>
      </c>
      <c r="F3751">
        <v>1985</v>
      </c>
      <c r="G3751" t="s">
        <v>15</v>
      </c>
      <c r="H3751" t="s">
        <v>16</v>
      </c>
      <c r="I3751">
        <v>0</v>
      </c>
      <c r="J3751" t="s">
        <v>17</v>
      </c>
      <c r="K3751">
        <v>0</v>
      </c>
      <c r="L3751">
        <v>0</v>
      </c>
      <c r="M3751">
        <v>14</v>
      </c>
      <c r="N3751">
        <v>24</v>
      </c>
      <c r="O3751">
        <v>24</v>
      </c>
      <c r="P3751">
        <v>24</v>
      </c>
      <c r="Q3751">
        <v>2</v>
      </c>
      <c r="R3751">
        <v>50</v>
      </c>
      <c r="S3751">
        <v>100</v>
      </c>
      <c r="T3751" t="s">
        <v>16</v>
      </c>
      <c r="U3751" t="s">
        <v>16</v>
      </c>
    </row>
    <row r="3752" spans="1:21" x14ac:dyDescent="0.45">
      <c r="A3752" t="s">
        <v>2629</v>
      </c>
      <c r="B3752" t="s">
        <v>1578</v>
      </c>
      <c r="C3752" t="s">
        <v>2632</v>
      </c>
      <c r="D3752" t="s">
        <v>2633</v>
      </c>
      <c r="E3752">
        <v>1985</v>
      </c>
      <c r="F3752">
        <v>1985</v>
      </c>
      <c r="G3752" t="s">
        <v>15</v>
      </c>
      <c r="H3752" t="s">
        <v>16</v>
      </c>
      <c r="I3752">
        <v>0</v>
      </c>
      <c r="J3752" t="s">
        <v>17</v>
      </c>
      <c r="K3752">
        <v>0</v>
      </c>
      <c r="L3752">
        <v>0</v>
      </c>
      <c r="M3752">
        <v>14</v>
      </c>
      <c r="N3752">
        <v>18</v>
      </c>
      <c r="O3752">
        <v>18</v>
      </c>
      <c r="P3752">
        <v>24</v>
      </c>
      <c r="Q3752">
        <v>2</v>
      </c>
      <c r="R3752">
        <v>50</v>
      </c>
      <c r="S3752">
        <v>59</v>
      </c>
      <c r="T3752" t="s">
        <v>16</v>
      </c>
      <c r="U3752" t="s">
        <v>16</v>
      </c>
    </row>
    <row r="3753" spans="1:21" x14ac:dyDescent="0.45">
      <c r="A3753" t="s">
        <v>2629</v>
      </c>
      <c r="B3753" t="s">
        <v>1578</v>
      </c>
      <c r="C3753" t="s">
        <v>2632</v>
      </c>
      <c r="D3753" t="s">
        <v>2633</v>
      </c>
      <c r="E3753">
        <v>1985</v>
      </c>
      <c r="F3753">
        <v>1985</v>
      </c>
      <c r="G3753" t="s">
        <v>15</v>
      </c>
      <c r="H3753" t="s">
        <v>16</v>
      </c>
      <c r="I3753">
        <v>0</v>
      </c>
      <c r="J3753" t="s">
        <v>17</v>
      </c>
      <c r="K3753">
        <v>0</v>
      </c>
      <c r="L3753">
        <v>0</v>
      </c>
      <c r="M3753">
        <v>14</v>
      </c>
      <c r="N3753">
        <v>14</v>
      </c>
      <c r="O3753">
        <v>14</v>
      </c>
      <c r="P3753">
        <v>24</v>
      </c>
      <c r="Q3753">
        <v>2</v>
      </c>
      <c r="R3753">
        <v>50</v>
      </c>
      <c r="S3753">
        <v>2</v>
      </c>
      <c r="T3753" t="s">
        <v>16</v>
      </c>
      <c r="U3753" t="s">
        <v>16</v>
      </c>
    </row>
    <row r="3754" spans="1:21" x14ac:dyDescent="0.45">
      <c r="A3754" t="s">
        <v>2634</v>
      </c>
      <c r="B3754" t="s">
        <v>2635</v>
      </c>
      <c r="C3754" t="s">
        <v>2636</v>
      </c>
      <c r="D3754" t="s">
        <v>2637</v>
      </c>
      <c r="E3754">
        <v>1980</v>
      </c>
      <c r="F3754">
        <v>1980</v>
      </c>
      <c r="G3754" t="s">
        <v>17</v>
      </c>
      <c r="H3754" t="s">
        <v>2638</v>
      </c>
      <c r="I3754">
        <f>6*7</f>
        <v>42</v>
      </c>
      <c r="J3754" t="s">
        <v>17</v>
      </c>
      <c r="K3754">
        <v>0</v>
      </c>
      <c r="L3754">
        <v>0</v>
      </c>
      <c r="M3754">
        <v>60</v>
      </c>
      <c r="N3754">
        <v>20</v>
      </c>
      <c r="O3754">
        <v>10</v>
      </c>
      <c r="P3754">
        <v>12</v>
      </c>
      <c r="Q3754">
        <v>3</v>
      </c>
      <c r="R3754">
        <v>50</v>
      </c>
      <c r="S3754">
        <v>82</v>
      </c>
      <c r="T3754" t="s">
        <v>16</v>
      </c>
      <c r="U3754" t="s">
        <v>16</v>
      </c>
    </row>
    <row r="3755" spans="1:21" x14ac:dyDescent="0.45">
      <c r="A3755" t="s">
        <v>2634</v>
      </c>
      <c r="B3755" t="s">
        <v>2635</v>
      </c>
      <c r="C3755" t="s">
        <v>2636</v>
      </c>
      <c r="D3755" t="s">
        <v>2637</v>
      </c>
      <c r="E3755">
        <v>1980</v>
      </c>
      <c r="F3755">
        <v>1980</v>
      </c>
      <c r="G3755" t="s">
        <v>17</v>
      </c>
      <c r="H3755" t="s">
        <v>16</v>
      </c>
      <c r="I3755">
        <v>0</v>
      </c>
      <c r="J3755" t="s">
        <v>17</v>
      </c>
      <c r="K3755">
        <v>0</v>
      </c>
      <c r="L3755">
        <v>0</v>
      </c>
      <c r="M3755">
        <v>60</v>
      </c>
      <c r="N3755">
        <v>20</v>
      </c>
      <c r="O3755">
        <v>10</v>
      </c>
      <c r="P3755">
        <v>12</v>
      </c>
      <c r="Q3755">
        <v>3</v>
      </c>
      <c r="R3755">
        <v>50</v>
      </c>
      <c r="S3755">
        <v>0</v>
      </c>
      <c r="T3755" t="s">
        <v>16</v>
      </c>
      <c r="U3755" t="s">
        <v>16</v>
      </c>
    </row>
    <row r="3756" spans="1:21" x14ac:dyDescent="0.45">
      <c r="A3756" t="s">
        <v>2639</v>
      </c>
      <c r="B3756" t="s">
        <v>1813</v>
      </c>
      <c r="C3756" t="s">
        <v>2636</v>
      </c>
      <c r="D3756" t="s">
        <v>2637</v>
      </c>
      <c r="E3756">
        <v>1982</v>
      </c>
      <c r="F3756">
        <v>1982</v>
      </c>
      <c r="G3756" t="s">
        <v>17</v>
      </c>
      <c r="H3756" t="s">
        <v>2640</v>
      </c>
      <c r="I3756">
        <v>90</v>
      </c>
      <c r="J3756" t="s">
        <v>17</v>
      </c>
      <c r="K3756">
        <v>0</v>
      </c>
      <c r="L3756">
        <v>0</v>
      </c>
      <c r="M3756">
        <v>15</v>
      </c>
      <c r="N3756">
        <v>5</v>
      </c>
      <c r="O3756">
        <v>5</v>
      </c>
      <c r="P3756">
        <v>12</v>
      </c>
      <c r="Q3756">
        <v>3</v>
      </c>
      <c r="R3756">
        <v>50</v>
      </c>
      <c r="S3756">
        <v>100</v>
      </c>
      <c r="T3756" t="s">
        <v>16</v>
      </c>
      <c r="U3756" t="s">
        <v>16</v>
      </c>
    </row>
    <row r="3757" spans="1:21" x14ac:dyDescent="0.45">
      <c r="A3757" t="s">
        <v>2639</v>
      </c>
      <c r="B3757" t="s">
        <v>1813</v>
      </c>
      <c r="C3757" t="s">
        <v>2636</v>
      </c>
      <c r="D3757" t="s">
        <v>2637</v>
      </c>
      <c r="E3757">
        <v>1982</v>
      </c>
      <c r="F3757">
        <v>1982</v>
      </c>
      <c r="G3757" t="s">
        <v>17</v>
      </c>
      <c r="H3757" t="s">
        <v>2640</v>
      </c>
      <c r="I3757">
        <v>90</v>
      </c>
      <c r="J3757" t="s">
        <v>17</v>
      </c>
      <c r="K3757">
        <v>0</v>
      </c>
      <c r="L3757">
        <v>0</v>
      </c>
      <c r="M3757">
        <v>15</v>
      </c>
      <c r="N3757">
        <v>15</v>
      </c>
      <c r="O3757">
        <v>6</v>
      </c>
      <c r="P3757">
        <v>12</v>
      </c>
      <c r="Q3757">
        <v>3</v>
      </c>
      <c r="R3757">
        <v>50</v>
      </c>
      <c r="S3757">
        <v>100</v>
      </c>
      <c r="T3757" t="s">
        <v>16</v>
      </c>
      <c r="U3757" t="s">
        <v>16</v>
      </c>
    </row>
    <row r="3758" spans="1:21" x14ac:dyDescent="0.45">
      <c r="A3758" t="s">
        <v>2639</v>
      </c>
      <c r="B3758" t="s">
        <v>1813</v>
      </c>
      <c r="C3758" t="s">
        <v>2636</v>
      </c>
      <c r="D3758" t="s">
        <v>2637</v>
      </c>
      <c r="E3758">
        <v>1982</v>
      </c>
      <c r="F3758">
        <v>1982</v>
      </c>
      <c r="G3758" t="s">
        <v>17</v>
      </c>
      <c r="H3758" t="s">
        <v>2640</v>
      </c>
      <c r="I3758">
        <v>90</v>
      </c>
      <c r="J3758" t="s">
        <v>17</v>
      </c>
      <c r="K3758">
        <v>0</v>
      </c>
      <c r="L3758">
        <v>0</v>
      </c>
      <c r="M3758">
        <v>15</v>
      </c>
      <c r="N3758">
        <v>20</v>
      </c>
      <c r="O3758">
        <v>10</v>
      </c>
      <c r="P3758">
        <v>12</v>
      </c>
      <c r="Q3758">
        <v>3</v>
      </c>
      <c r="R3758">
        <v>50</v>
      </c>
      <c r="S3758">
        <v>100</v>
      </c>
      <c r="T3758" t="s">
        <v>16</v>
      </c>
      <c r="U3758" t="s">
        <v>16</v>
      </c>
    </row>
    <row r="3759" spans="1:21" x14ac:dyDescent="0.45">
      <c r="A3759" t="s">
        <v>2639</v>
      </c>
      <c r="B3759" t="s">
        <v>1813</v>
      </c>
      <c r="C3759" t="s">
        <v>2636</v>
      </c>
      <c r="D3759" t="s">
        <v>2637</v>
      </c>
      <c r="E3759">
        <v>1982</v>
      </c>
      <c r="F3759">
        <v>1982</v>
      </c>
      <c r="G3759" t="s">
        <v>17</v>
      </c>
      <c r="H3759" t="s">
        <v>2640</v>
      </c>
      <c r="I3759">
        <v>90</v>
      </c>
      <c r="J3759" t="s">
        <v>17</v>
      </c>
      <c r="K3759">
        <v>0</v>
      </c>
      <c r="L3759">
        <v>0</v>
      </c>
      <c r="M3759">
        <v>15</v>
      </c>
      <c r="N3759">
        <v>25</v>
      </c>
      <c r="O3759">
        <v>15</v>
      </c>
      <c r="P3759">
        <v>12</v>
      </c>
      <c r="Q3759">
        <v>3</v>
      </c>
      <c r="R3759">
        <v>50</v>
      </c>
      <c r="S3759">
        <v>100</v>
      </c>
      <c r="T3759" t="s">
        <v>16</v>
      </c>
      <c r="U3759" t="s">
        <v>16</v>
      </c>
    </row>
    <row r="3760" spans="1:21" x14ac:dyDescent="0.45">
      <c r="A3760" t="s">
        <v>2639</v>
      </c>
      <c r="B3760" t="s">
        <v>1813</v>
      </c>
      <c r="C3760" t="s">
        <v>2636</v>
      </c>
      <c r="D3760" t="s">
        <v>2637</v>
      </c>
      <c r="E3760">
        <v>1982</v>
      </c>
      <c r="F3760">
        <v>1982</v>
      </c>
      <c r="G3760" t="s">
        <v>17</v>
      </c>
      <c r="H3760" t="s">
        <v>2640</v>
      </c>
      <c r="I3760">
        <v>90</v>
      </c>
      <c r="J3760" t="s">
        <v>17</v>
      </c>
      <c r="K3760">
        <v>0</v>
      </c>
      <c r="L3760">
        <v>0</v>
      </c>
      <c r="M3760">
        <v>15</v>
      </c>
      <c r="N3760">
        <v>30</v>
      </c>
      <c r="O3760">
        <v>15</v>
      </c>
      <c r="P3760">
        <v>12</v>
      </c>
      <c r="Q3760">
        <v>3</v>
      </c>
      <c r="R3760">
        <v>50</v>
      </c>
      <c r="S3760">
        <v>100</v>
      </c>
      <c r="T3760" t="s">
        <v>16</v>
      </c>
      <c r="U3760" t="s">
        <v>16</v>
      </c>
    </row>
    <row r="3761" spans="1:21" x14ac:dyDescent="0.45">
      <c r="A3761" t="s">
        <v>2639</v>
      </c>
      <c r="B3761" t="s">
        <v>1813</v>
      </c>
      <c r="C3761" t="s">
        <v>2636</v>
      </c>
      <c r="D3761" t="s">
        <v>2637</v>
      </c>
      <c r="E3761">
        <v>1982</v>
      </c>
      <c r="F3761">
        <v>1982</v>
      </c>
      <c r="G3761" t="s">
        <v>17</v>
      </c>
      <c r="H3761" t="s">
        <v>2640</v>
      </c>
      <c r="I3761">
        <v>90</v>
      </c>
      <c r="J3761" t="s">
        <v>17</v>
      </c>
      <c r="K3761">
        <v>0</v>
      </c>
      <c r="L3761">
        <v>0</v>
      </c>
      <c r="M3761">
        <v>15</v>
      </c>
      <c r="N3761">
        <v>35</v>
      </c>
      <c r="O3761">
        <v>20</v>
      </c>
      <c r="P3761">
        <v>12</v>
      </c>
      <c r="Q3761">
        <v>3</v>
      </c>
      <c r="R3761">
        <v>50</v>
      </c>
      <c r="S3761">
        <v>0</v>
      </c>
      <c r="T3761" t="s">
        <v>16</v>
      </c>
      <c r="U3761" t="s">
        <v>16</v>
      </c>
    </row>
    <row r="3762" spans="1:21" x14ac:dyDescent="0.45">
      <c r="A3762" t="s">
        <v>2641</v>
      </c>
      <c r="B3762" t="s">
        <v>1428</v>
      </c>
      <c r="C3762" t="s">
        <v>2642</v>
      </c>
      <c r="D3762" t="s">
        <v>2644</v>
      </c>
      <c r="E3762">
        <v>1970</v>
      </c>
      <c r="F3762">
        <v>1977</v>
      </c>
      <c r="G3762" t="s">
        <v>15</v>
      </c>
      <c r="H3762" t="s">
        <v>16</v>
      </c>
      <c r="I3762">
        <v>0</v>
      </c>
      <c r="J3762" t="s">
        <v>17</v>
      </c>
      <c r="K3762">
        <v>0</v>
      </c>
      <c r="L3762">
        <v>0</v>
      </c>
      <c r="M3762">
        <v>28</v>
      </c>
      <c r="N3762">
        <v>30</v>
      </c>
      <c r="O3762">
        <v>20</v>
      </c>
      <c r="P3762">
        <v>8</v>
      </c>
      <c r="Q3762">
        <v>4</v>
      </c>
      <c r="R3762">
        <v>100</v>
      </c>
      <c r="S3762">
        <v>14.5</v>
      </c>
      <c r="T3762" t="s">
        <v>16</v>
      </c>
      <c r="U3762" t="s">
        <v>16</v>
      </c>
    </row>
    <row r="3763" spans="1:21" x14ac:dyDescent="0.45">
      <c r="A3763" t="s">
        <v>2641</v>
      </c>
      <c r="B3763" t="s">
        <v>1428</v>
      </c>
      <c r="C3763" t="s">
        <v>2642</v>
      </c>
      <c r="D3763" t="s">
        <v>2644</v>
      </c>
      <c r="E3763">
        <v>1970</v>
      </c>
      <c r="F3763">
        <v>1977</v>
      </c>
      <c r="G3763" t="s">
        <v>15</v>
      </c>
      <c r="H3763">
        <v>4</v>
      </c>
      <c r="I3763">
        <v>63</v>
      </c>
      <c r="J3763" t="s">
        <v>17</v>
      </c>
      <c r="K3763">
        <v>0</v>
      </c>
      <c r="L3763">
        <v>0</v>
      </c>
      <c r="M3763">
        <v>28</v>
      </c>
      <c r="N3763">
        <v>30</v>
      </c>
      <c r="O3763">
        <v>20</v>
      </c>
      <c r="P3763">
        <v>8</v>
      </c>
      <c r="Q3763">
        <v>4</v>
      </c>
      <c r="R3763">
        <v>100</v>
      </c>
      <c r="S3763">
        <v>42</v>
      </c>
      <c r="T3763" t="s">
        <v>16</v>
      </c>
      <c r="U3763" t="s">
        <v>16</v>
      </c>
    </row>
    <row r="3764" spans="1:21" x14ac:dyDescent="0.45">
      <c r="A3764" t="s">
        <v>2641</v>
      </c>
      <c r="B3764" t="s">
        <v>1428</v>
      </c>
      <c r="C3764" t="s">
        <v>2642</v>
      </c>
      <c r="D3764" t="s">
        <v>2644</v>
      </c>
      <c r="E3764">
        <v>1970</v>
      </c>
      <c r="F3764">
        <v>1977</v>
      </c>
      <c r="G3764" t="s">
        <v>15</v>
      </c>
      <c r="H3764" t="s">
        <v>16</v>
      </c>
      <c r="I3764">
        <v>0</v>
      </c>
      <c r="J3764" t="s">
        <v>17</v>
      </c>
      <c r="K3764">
        <v>0</v>
      </c>
      <c r="L3764">
        <v>0</v>
      </c>
      <c r="M3764">
        <v>28</v>
      </c>
      <c r="N3764">
        <v>25</v>
      </c>
      <c r="O3764">
        <v>25</v>
      </c>
      <c r="P3764">
        <v>24</v>
      </c>
      <c r="Q3764">
        <v>4</v>
      </c>
      <c r="R3764">
        <v>100</v>
      </c>
      <c r="S3764">
        <v>16</v>
      </c>
      <c r="T3764" t="s">
        <v>16</v>
      </c>
      <c r="U3764" t="s">
        <v>16</v>
      </c>
    </row>
    <row r="3765" spans="1:21" x14ac:dyDescent="0.45">
      <c r="A3765" t="s">
        <v>2641</v>
      </c>
      <c r="B3765" t="s">
        <v>1428</v>
      </c>
      <c r="C3765" t="s">
        <v>2642</v>
      </c>
      <c r="D3765" t="s">
        <v>2644</v>
      </c>
      <c r="E3765">
        <v>1970</v>
      </c>
      <c r="F3765">
        <v>1977</v>
      </c>
      <c r="G3765" t="s">
        <v>15</v>
      </c>
      <c r="H3765">
        <v>4</v>
      </c>
      <c r="I3765">
        <v>63</v>
      </c>
      <c r="J3765" t="s">
        <v>17</v>
      </c>
      <c r="K3765">
        <v>0</v>
      </c>
      <c r="L3765">
        <v>0</v>
      </c>
      <c r="M3765">
        <v>28</v>
      </c>
      <c r="N3765">
        <v>25</v>
      </c>
      <c r="O3765">
        <v>25</v>
      </c>
      <c r="P3765">
        <v>24</v>
      </c>
      <c r="Q3765">
        <v>4</v>
      </c>
      <c r="R3765">
        <v>100</v>
      </c>
      <c r="S3765">
        <v>44.5</v>
      </c>
      <c r="T3765" t="s">
        <v>16</v>
      </c>
      <c r="U3765" t="s">
        <v>16</v>
      </c>
    </row>
    <row r="3766" spans="1:21" x14ac:dyDescent="0.45">
      <c r="A3766" t="s">
        <v>2641</v>
      </c>
      <c r="B3766" t="s">
        <v>1428</v>
      </c>
      <c r="C3766" t="s">
        <v>2642</v>
      </c>
      <c r="D3766" t="s">
        <v>2644</v>
      </c>
      <c r="E3766">
        <v>1970</v>
      </c>
      <c r="F3766">
        <v>1977</v>
      </c>
      <c r="G3766" t="s">
        <v>15</v>
      </c>
      <c r="H3766" t="s">
        <v>16</v>
      </c>
      <c r="I3766">
        <v>0</v>
      </c>
      <c r="J3766" t="s">
        <v>17</v>
      </c>
      <c r="K3766">
        <v>0</v>
      </c>
      <c r="L3766">
        <v>0</v>
      </c>
      <c r="M3766">
        <v>28</v>
      </c>
      <c r="N3766">
        <v>20</v>
      </c>
      <c r="O3766">
        <v>20</v>
      </c>
      <c r="P3766">
        <v>24</v>
      </c>
      <c r="Q3766">
        <v>4</v>
      </c>
      <c r="R3766">
        <v>100</v>
      </c>
      <c r="S3766">
        <v>24.5</v>
      </c>
      <c r="T3766" t="s">
        <v>16</v>
      </c>
      <c r="U3766" t="s">
        <v>16</v>
      </c>
    </row>
    <row r="3767" spans="1:21" x14ac:dyDescent="0.45">
      <c r="A3767" t="s">
        <v>2641</v>
      </c>
      <c r="B3767" t="s">
        <v>1428</v>
      </c>
      <c r="C3767" t="s">
        <v>2642</v>
      </c>
      <c r="D3767" t="s">
        <v>2644</v>
      </c>
      <c r="E3767">
        <v>1970</v>
      </c>
      <c r="F3767">
        <v>1977</v>
      </c>
      <c r="G3767" t="s">
        <v>15</v>
      </c>
      <c r="H3767">
        <v>4</v>
      </c>
      <c r="I3767">
        <v>63</v>
      </c>
      <c r="J3767" t="s">
        <v>17</v>
      </c>
      <c r="K3767">
        <v>0</v>
      </c>
      <c r="L3767">
        <v>0</v>
      </c>
      <c r="M3767">
        <v>28</v>
      </c>
      <c r="N3767">
        <v>20</v>
      </c>
      <c r="O3767">
        <v>20</v>
      </c>
      <c r="P3767">
        <v>24</v>
      </c>
      <c r="Q3767">
        <v>4</v>
      </c>
      <c r="R3767">
        <v>100</v>
      </c>
      <c r="S3767">
        <v>57.5</v>
      </c>
      <c r="T3767" t="s">
        <v>16</v>
      </c>
      <c r="U3767" t="s">
        <v>16</v>
      </c>
    </row>
    <row r="3768" spans="1:21" x14ac:dyDescent="0.45">
      <c r="A3768" t="s">
        <v>2641</v>
      </c>
      <c r="B3768" t="s">
        <v>1428</v>
      </c>
      <c r="C3768" t="s">
        <v>2642</v>
      </c>
      <c r="D3768" t="s">
        <v>2644</v>
      </c>
      <c r="E3768">
        <v>1970</v>
      </c>
      <c r="F3768">
        <v>1977</v>
      </c>
      <c r="G3768" t="s">
        <v>15</v>
      </c>
      <c r="H3768" t="s">
        <v>16</v>
      </c>
      <c r="I3768">
        <v>0</v>
      </c>
      <c r="J3768" t="s">
        <v>17</v>
      </c>
      <c r="K3768">
        <v>0</v>
      </c>
      <c r="L3768">
        <v>0</v>
      </c>
      <c r="M3768">
        <v>28</v>
      </c>
      <c r="N3768">
        <v>18</v>
      </c>
      <c r="O3768">
        <v>18</v>
      </c>
      <c r="P3768">
        <v>24</v>
      </c>
      <c r="Q3768">
        <v>4</v>
      </c>
      <c r="R3768">
        <v>100</v>
      </c>
      <c r="S3768">
        <v>17.3</v>
      </c>
      <c r="T3768" t="s">
        <v>16</v>
      </c>
      <c r="U3768" t="s">
        <v>16</v>
      </c>
    </row>
    <row r="3769" spans="1:21" x14ac:dyDescent="0.45">
      <c r="A3769" t="s">
        <v>2641</v>
      </c>
      <c r="B3769" t="s">
        <v>1428</v>
      </c>
      <c r="C3769" t="s">
        <v>2642</v>
      </c>
      <c r="D3769" t="s">
        <v>2644</v>
      </c>
      <c r="E3769">
        <v>1970</v>
      </c>
      <c r="F3769">
        <v>1977</v>
      </c>
      <c r="G3769" t="s">
        <v>15</v>
      </c>
      <c r="H3769">
        <v>4</v>
      </c>
      <c r="I3769">
        <v>63</v>
      </c>
      <c r="J3769" t="s">
        <v>17</v>
      </c>
      <c r="K3769">
        <v>0</v>
      </c>
      <c r="L3769">
        <v>0</v>
      </c>
      <c r="M3769">
        <v>28</v>
      </c>
      <c r="N3769">
        <v>18</v>
      </c>
      <c r="O3769">
        <v>18</v>
      </c>
      <c r="P3769">
        <v>24</v>
      </c>
      <c r="Q3769">
        <v>4</v>
      </c>
      <c r="R3769">
        <v>100</v>
      </c>
      <c r="S3769">
        <v>65</v>
      </c>
      <c r="T3769" t="s">
        <v>16</v>
      </c>
      <c r="U3769" t="s">
        <v>16</v>
      </c>
    </row>
    <row r="3770" spans="1:21" x14ac:dyDescent="0.45">
      <c r="A3770" t="s">
        <v>2641</v>
      </c>
      <c r="B3770" t="s">
        <v>1428</v>
      </c>
      <c r="C3770" t="s">
        <v>2643</v>
      </c>
      <c r="D3770" t="s">
        <v>2645</v>
      </c>
      <c r="E3770">
        <v>1965</v>
      </c>
      <c r="F3770">
        <v>1977</v>
      </c>
      <c r="G3770" t="s">
        <v>15</v>
      </c>
      <c r="H3770" t="s">
        <v>16</v>
      </c>
      <c r="I3770">
        <v>0</v>
      </c>
      <c r="J3770" t="s">
        <v>17</v>
      </c>
      <c r="K3770">
        <v>0</v>
      </c>
      <c r="L3770">
        <v>0</v>
      </c>
      <c r="M3770">
        <v>28</v>
      </c>
      <c r="N3770">
        <v>30</v>
      </c>
      <c r="O3770">
        <v>20</v>
      </c>
      <c r="P3770">
        <v>8</v>
      </c>
      <c r="Q3770">
        <v>4</v>
      </c>
      <c r="R3770">
        <v>100</v>
      </c>
      <c r="S3770">
        <v>6.5</v>
      </c>
      <c r="T3770" t="s">
        <v>16</v>
      </c>
      <c r="U3770" t="s">
        <v>16</v>
      </c>
    </row>
    <row r="3771" spans="1:21" x14ac:dyDescent="0.45">
      <c r="A3771" t="s">
        <v>2641</v>
      </c>
      <c r="B3771" t="s">
        <v>1428</v>
      </c>
      <c r="C3771" t="s">
        <v>2643</v>
      </c>
      <c r="D3771" t="s">
        <v>2645</v>
      </c>
      <c r="E3771">
        <v>1965</v>
      </c>
      <c r="F3771">
        <v>1977</v>
      </c>
      <c r="G3771" t="s">
        <v>15</v>
      </c>
      <c r="H3771">
        <v>4</v>
      </c>
      <c r="I3771">
        <v>63</v>
      </c>
      <c r="J3771" t="s">
        <v>17</v>
      </c>
      <c r="K3771">
        <v>0</v>
      </c>
      <c r="L3771">
        <v>0</v>
      </c>
      <c r="M3771">
        <v>28</v>
      </c>
      <c r="N3771">
        <v>30</v>
      </c>
      <c r="O3771">
        <v>20</v>
      </c>
      <c r="P3771">
        <v>8</v>
      </c>
      <c r="Q3771">
        <v>4</v>
      </c>
      <c r="R3771">
        <v>100</v>
      </c>
      <c r="S3771">
        <v>21.5</v>
      </c>
      <c r="T3771" t="s">
        <v>16</v>
      </c>
      <c r="U3771" t="s">
        <v>16</v>
      </c>
    </row>
    <row r="3772" spans="1:21" x14ac:dyDescent="0.45">
      <c r="A3772" t="s">
        <v>2641</v>
      </c>
      <c r="B3772" t="s">
        <v>1428</v>
      </c>
      <c r="C3772" t="s">
        <v>2643</v>
      </c>
      <c r="D3772" t="s">
        <v>2645</v>
      </c>
      <c r="E3772">
        <v>1965</v>
      </c>
      <c r="F3772">
        <v>1977</v>
      </c>
      <c r="G3772" t="s">
        <v>15</v>
      </c>
      <c r="H3772" t="s">
        <v>16</v>
      </c>
      <c r="I3772">
        <v>0</v>
      </c>
      <c r="J3772" t="s">
        <v>17</v>
      </c>
      <c r="K3772">
        <v>0</v>
      </c>
      <c r="L3772">
        <v>0</v>
      </c>
      <c r="M3772">
        <v>28</v>
      </c>
      <c r="N3772">
        <v>25</v>
      </c>
      <c r="O3772">
        <v>25</v>
      </c>
      <c r="P3772">
        <v>24</v>
      </c>
      <c r="Q3772">
        <v>4</v>
      </c>
      <c r="R3772">
        <v>100</v>
      </c>
      <c r="S3772">
        <v>8.3000000000000007</v>
      </c>
      <c r="T3772" t="s">
        <v>16</v>
      </c>
      <c r="U3772" t="s">
        <v>16</v>
      </c>
    </row>
    <row r="3773" spans="1:21" x14ac:dyDescent="0.45">
      <c r="A3773" t="s">
        <v>2641</v>
      </c>
      <c r="B3773" t="s">
        <v>1428</v>
      </c>
      <c r="C3773" t="s">
        <v>2643</v>
      </c>
      <c r="D3773" t="s">
        <v>2645</v>
      </c>
      <c r="E3773">
        <v>1965</v>
      </c>
      <c r="F3773">
        <v>1977</v>
      </c>
      <c r="G3773" t="s">
        <v>15</v>
      </c>
      <c r="H3773">
        <v>4</v>
      </c>
      <c r="I3773">
        <v>63</v>
      </c>
      <c r="J3773" t="s">
        <v>17</v>
      </c>
      <c r="K3773">
        <v>0</v>
      </c>
      <c r="L3773">
        <v>0</v>
      </c>
      <c r="M3773">
        <v>28</v>
      </c>
      <c r="N3773">
        <v>25</v>
      </c>
      <c r="O3773">
        <v>25</v>
      </c>
      <c r="P3773">
        <v>24</v>
      </c>
      <c r="Q3773">
        <v>4</v>
      </c>
      <c r="R3773">
        <v>100</v>
      </c>
      <c r="S3773">
        <v>23</v>
      </c>
      <c r="T3773" t="s">
        <v>16</v>
      </c>
      <c r="U3773" t="s">
        <v>16</v>
      </c>
    </row>
    <row r="3774" spans="1:21" x14ac:dyDescent="0.45">
      <c r="A3774" t="s">
        <v>2641</v>
      </c>
      <c r="B3774" t="s">
        <v>1428</v>
      </c>
      <c r="C3774" t="s">
        <v>2643</v>
      </c>
      <c r="D3774" t="s">
        <v>2645</v>
      </c>
      <c r="E3774">
        <v>1965</v>
      </c>
      <c r="F3774">
        <v>1977</v>
      </c>
      <c r="G3774" t="s">
        <v>15</v>
      </c>
      <c r="H3774" t="s">
        <v>16</v>
      </c>
      <c r="I3774">
        <v>0</v>
      </c>
      <c r="J3774" t="s">
        <v>17</v>
      </c>
      <c r="K3774">
        <v>0</v>
      </c>
      <c r="L3774">
        <v>0</v>
      </c>
      <c r="M3774">
        <v>28</v>
      </c>
      <c r="N3774">
        <v>20</v>
      </c>
      <c r="O3774">
        <v>20</v>
      </c>
      <c r="P3774">
        <v>24</v>
      </c>
      <c r="Q3774">
        <v>4</v>
      </c>
      <c r="R3774">
        <v>100</v>
      </c>
      <c r="S3774">
        <v>16.5</v>
      </c>
      <c r="T3774" t="s">
        <v>16</v>
      </c>
      <c r="U3774" t="s">
        <v>16</v>
      </c>
    </row>
    <row r="3775" spans="1:21" x14ac:dyDescent="0.45">
      <c r="A3775" t="s">
        <v>2641</v>
      </c>
      <c r="B3775" t="s">
        <v>1428</v>
      </c>
      <c r="C3775" t="s">
        <v>2643</v>
      </c>
      <c r="D3775" t="s">
        <v>2645</v>
      </c>
      <c r="E3775">
        <v>1965</v>
      </c>
      <c r="F3775">
        <v>1977</v>
      </c>
      <c r="G3775" t="s">
        <v>15</v>
      </c>
      <c r="H3775">
        <v>4</v>
      </c>
      <c r="I3775">
        <v>63</v>
      </c>
      <c r="J3775" t="s">
        <v>17</v>
      </c>
      <c r="K3775">
        <v>0</v>
      </c>
      <c r="L3775">
        <v>0</v>
      </c>
      <c r="M3775">
        <v>28</v>
      </c>
      <c r="N3775">
        <v>20</v>
      </c>
      <c r="O3775">
        <v>20</v>
      </c>
      <c r="P3775">
        <v>24</v>
      </c>
      <c r="Q3775">
        <v>4</v>
      </c>
      <c r="R3775">
        <v>100</v>
      </c>
      <c r="S3775">
        <v>48</v>
      </c>
      <c r="T3775" t="s">
        <v>16</v>
      </c>
      <c r="U3775" t="s">
        <v>16</v>
      </c>
    </row>
    <row r="3776" spans="1:21" x14ac:dyDescent="0.45">
      <c r="A3776" t="s">
        <v>2641</v>
      </c>
      <c r="B3776" t="s">
        <v>1428</v>
      </c>
      <c r="C3776" t="s">
        <v>2643</v>
      </c>
      <c r="D3776" t="s">
        <v>2645</v>
      </c>
      <c r="E3776">
        <v>1965</v>
      </c>
      <c r="F3776">
        <v>1977</v>
      </c>
      <c r="G3776" t="s">
        <v>15</v>
      </c>
      <c r="H3776" t="s">
        <v>16</v>
      </c>
      <c r="I3776">
        <v>0</v>
      </c>
      <c r="J3776" t="s">
        <v>17</v>
      </c>
      <c r="K3776">
        <v>0</v>
      </c>
      <c r="L3776">
        <v>0</v>
      </c>
      <c r="M3776">
        <v>28</v>
      </c>
      <c r="N3776">
        <v>18</v>
      </c>
      <c r="O3776">
        <v>18</v>
      </c>
      <c r="P3776">
        <v>24</v>
      </c>
      <c r="Q3776">
        <v>4</v>
      </c>
      <c r="R3776">
        <v>100</v>
      </c>
      <c r="S3776">
        <v>15.8</v>
      </c>
      <c r="T3776" t="s">
        <v>16</v>
      </c>
      <c r="U3776" t="s">
        <v>16</v>
      </c>
    </row>
    <row r="3777" spans="1:21" x14ac:dyDescent="0.45">
      <c r="A3777" t="s">
        <v>2641</v>
      </c>
      <c r="B3777" t="s">
        <v>1428</v>
      </c>
      <c r="C3777" t="s">
        <v>2643</v>
      </c>
      <c r="D3777" t="s">
        <v>2645</v>
      </c>
      <c r="E3777">
        <v>1965</v>
      </c>
      <c r="F3777">
        <v>1977</v>
      </c>
      <c r="G3777" t="s">
        <v>15</v>
      </c>
      <c r="H3777">
        <v>4</v>
      </c>
      <c r="I3777">
        <v>63</v>
      </c>
      <c r="J3777" t="s">
        <v>17</v>
      </c>
      <c r="K3777">
        <v>0</v>
      </c>
      <c r="L3777">
        <v>0</v>
      </c>
      <c r="M3777">
        <v>28</v>
      </c>
      <c r="N3777">
        <v>18</v>
      </c>
      <c r="O3777">
        <v>18</v>
      </c>
      <c r="P3777">
        <v>24</v>
      </c>
      <c r="Q3777">
        <v>4</v>
      </c>
      <c r="R3777">
        <v>100</v>
      </c>
      <c r="S3777">
        <v>65.5</v>
      </c>
      <c r="T3777" t="s">
        <v>16</v>
      </c>
      <c r="U3777" t="s">
        <v>16</v>
      </c>
    </row>
    <row r="3778" spans="1:21" x14ac:dyDescent="0.45">
      <c r="A3778" t="s">
        <v>2646</v>
      </c>
      <c r="B3778" t="s">
        <v>997</v>
      </c>
      <c r="C3778" t="s">
        <v>2648</v>
      </c>
      <c r="D3778" t="s">
        <v>2647</v>
      </c>
      <c r="E3778">
        <v>1984</v>
      </c>
      <c r="F3778">
        <v>1984</v>
      </c>
      <c r="G3778" t="s">
        <v>15</v>
      </c>
      <c r="H3778">
        <v>23</v>
      </c>
      <c r="I3778">
        <f>18*7</f>
        <v>126</v>
      </c>
      <c r="J3778" t="s">
        <v>17</v>
      </c>
      <c r="K3778">
        <v>0</v>
      </c>
      <c r="L3778">
        <v>0</v>
      </c>
      <c r="M3778">
        <f>35*7</f>
        <v>245</v>
      </c>
      <c r="N3778">
        <v>4</v>
      </c>
      <c r="O3778">
        <v>4</v>
      </c>
      <c r="P3778" t="s">
        <v>16</v>
      </c>
      <c r="Q3778">
        <v>2</v>
      </c>
      <c r="R3778">
        <v>100</v>
      </c>
      <c r="S3778">
        <v>92</v>
      </c>
      <c r="T3778" t="s">
        <v>16</v>
      </c>
      <c r="U3778" t="s">
        <v>16</v>
      </c>
    </row>
    <row r="3779" spans="1:21" x14ac:dyDescent="0.45">
      <c r="A3779" t="s">
        <v>2649</v>
      </c>
      <c r="B3779" t="s">
        <v>2650</v>
      </c>
      <c r="C3779" t="s">
        <v>2652</v>
      </c>
      <c r="D3779" t="s">
        <v>2653</v>
      </c>
      <c r="E3779">
        <v>1981</v>
      </c>
      <c r="F3779">
        <v>1981</v>
      </c>
      <c r="G3779" t="s">
        <v>15</v>
      </c>
      <c r="H3779" t="s">
        <v>16</v>
      </c>
      <c r="I3779">
        <v>0</v>
      </c>
      <c r="J3779" t="s">
        <v>17</v>
      </c>
      <c r="K3779">
        <v>0</v>
      </c>
      <c r="L3779">
        <v>0</v>
      </c>
      <c r="M3779">
        <v>20</v>
      </c>
      <c r="N3779">
        <v>24</v>
      </c>
      <c r="O3779">
        <v>24</v>
      </c>
      <c r="P3779">
        <v>16</v>
      </c>
      <c r="Q3779">
        <v>2</v>
      </c>
      <c r="R3779">
        <v>25</v>
      </c>
      <c r="S3779">
        <v>100</v>
      </c>
      <c r="T3779" t="s">
        <v>16</v>
      </c>
      <c r="U3779" t="s">
        <v>16</v>
      </c>
    </row>
    <row r="3780" spans="1:21" x14ac:dyDescent="0.45">
      <c r="A3780" t="s">
        <v>2649</v>
      </c>
      <c r="B3780" t="s">
        <v>2650</v>
      </c>
      <c r="C3780" t="s">
        <v>2652</v>
      </c>
      <c r="D3780" t="s">
        <v>2653</v>
      </c>
      <c r="E3780">
        <v>1981</v>
      </c>
      <c r="F3780">
        <v>1981</v>
      </c>
      <c r="G3780" t="s">
        <v>15</v>
      </c>
      <c r="H3780" t="s">
        <v>16</v>
      </c>
      <c r="I3780">
        <v>0</v>
      </c>
      <c r="J3780" t="s">
        <v>17</v>
      </c>
      <c r="K3780">
        <v>0</v>
      </c>
      <c r="L3780">
        <v>0</v>
      </c>
      <c r="M3780">
        <v>20</v>
      </c>
      <c r="N3780">
        <v>24</v>
      </c>
      <c r="O3780">
        <v>24</v>
      </c>
      <c r="P3780">
        <v>0</v>
      </c>
      <c r="Q3780">
        <v>2</v>
      </c>
      <c r="R3780">
        <v>25</v>
      </c>
      <c r="S3780">
        <v>100</v>
      </c>
      <c r="T3780" t="s">
        <v>16</v>
      </c>
      <c r="U3780" t="s">
        <v>16</v>
      </c>
    </row>
    <row r="3781" spans="1:21" x14ac:dyDescent="0.45">
      <c r="A3781" t="s">
        <v>2649</v>
      </c>
      <c r="B3781" t="s">
        <v>2650</v>
      </c>
      <c r="C3781" t="s">
        <v>2652</v>
      </c>
      <c r="D3781" t="s">
        <v>2653</v>
      </c>
      <c r="E3781">
        <v>1981</v>
      </c>
      <c r="F3781">
        <v>1981</v>
      </c>
      <c r="G3781" t="s">
        <v>15</v>
      </c>
      <c r="H3781" t="s">
        <v>16</v>
      </c>
      <c r="I3781">
        <v>0</v>
      </c>
      <c r="J3781" t="s">
        <v>17</v>
      </c>
      <c r="K3781">
        <v>0</v>
      </c>
      <c r="L3781">
        <v>0</v>
      </c>
      <c r="M3781">
        <v>20</v>
      </c>
      <c r="N3781">
        <v>24</v>
      </c>
      <c r="O3781">
        <v>2</v>
      </c>
      <c r="P3781">
        <v>16</v>
      </c>
      <c r="Q3781">
        <v>2</v>
      </c>
      <c r="R3781">
        <v>25</v>
      </c>
      <c r="S3781">
        <v>100</v>
      </c>
      <c r="T3781" t="s">
        <v>16</v>
      </c>
      <c r="U3781" t="s">
        <v>16</v>
      </c>
    </row>
    <row r="3782" spans="1:21" x14ac:dyDescent="0.45">
      <c r="A3782" t="s">
        <v>2649</v>
      </c>
      <c r="B3782" t="s">
        <v>2650</v>
      </c>
      <c r="C3782" t="s">
        <v>2652</v>
      </c>
      <c r="D3782" t="s">
        <v>2653</v>
      </c>
      <c r="E3782">
        <v>1981</v>
      </c>
      <c r="F3782">
        <v>1981</v>
      </c>
      <c r="G3782" t="s">
        <v>15</v>
      </c>
      <c r="H3782" t="s">
        <v>16</v>
      </c>
      <c r="I3782">
        <v>0</v>
      </c>
      <c r="J3782" t="s">
        <v>17</v>
      </c>
      <c r="K3782">
        <v>0</v>
      </c>
      <c r="L3782">
        <v>0</v>
      </c>
      <c r="M3782">
        <v>20</v>
      </c>
      <c r="N3782">
        <v>24</v>
      </c>
      <c r="O3782">
        <v>2</v>
      </c>
      <c r="P3782">
        <v>0</v>
      </c>
      <c r="Q3782">
        <v>2</v>
      </c>
      <c r="R3782">
        <v>25</v>
      </c>
      <c r="S3782">
        <v>100</v>
      </c>
      <c r="T3782" t="s">
        <v>16</v>
      </c>
      <c r="U3782" t="s">
        <v>16</v>
      </c>
    </row>
    <row r="3783" spans="1:21" x14ac:dyDescent="0.45">
      <c r="A3783" t="s">
        <v>2649</v>
      </c>
      <c r="B3783" t="s">
        <v>2650</v>
      </c>
      <c r="C3783" t="s">
        <v>2652</v>
      </c>
      <c r="D3783" t="s">
        <v>2653</v>
      </c>
      <c r="E3783">
        <v>1981</v>
      </c>
      <c r="F3783">
        <v>1981</v>
      </c>
      <c r="G3783" t="s">
        <v>15</v>
      </c>
      <c r="H3783">
        <v>4</v>
      </c>
      <c r="I3783">
        <v>120</v>
      </c>
      <c r="J3783" t="s">
        <v>17</v>
      </c>
      <c r="K3783">
        <v>0</v>
      </c>
      <c r="L3783">
        <v>0</v>
      </c>
      <c r="M3783">
        <v>20</v>
      </c>
      <c r="N3783">
        <v>24</v>
      </c>
      <c r="O3783">
        <v>2</v>
      </c>
      <c r="P3783">
        <v>16</v>
      </c>
      <c r="Q3783">
        <v>2</v>
      </c>
      <c r="R3783">
        <v>25</v>
      </c>
      <c r="S3783">
        <v>88</v>
      </c>
      <c r="T3783" t="s">
        <v>16</v>
      </c>
      <c r="U3783" t="s">
        <v>16</v>
      </c>
    </row>
    <row r="3784" spans="1:21" x14ac:dyDescent="0.45">
      <c r="A3784" t="s">
        <v>2649</v>
      </c>
      <c r="B3784" t="s">
        <v>2650</v>
      </c>
      <c r="C3784" t="s">
        <v>2652</v>
      </c>
      <c r="D3784" t="s">
        <v>2653</v>
      </c>
      <c r="E3784">
        <v>1981</v>
      </c>
      <c r="F3784">
        <v>1981</v>
      </c>
      <c r="G3784" t="s">
        <v>15</v>
      </c>
      <c r="H3784">
        <v>4</v>
      </c>
      <c r="I3784">
        <v>120</v>
      </c>
      <c r="J3784" t="s">
        <v>17</v>
      </c>
      <c r="K3784">
        <v>0</v>
      </c>
      <c r="L3784">
        <v>0</v>
      </c>
      <c r="M3784">
        <v>20</v>
      </c>
      <c r="N3784">
        <v>24</v>
      </c>
      <c r="O3784">
        <v>2</v>
      </c>
      <c r="P3784">
        <v>0</v>
      </c>
      <c r="Q3784">
        <v>2</v>
      </c>
      <c r="R3784">
        <v>25</v>
      </c>
      <c r="S3784">
        <v>100</v>
      </c>
      <c r="T3784" t="s">
        <v>16</v>
      </c>
      <c r="U3784" t="s">
        <v>16</v>
      </c>
    </row>
    <row r="3785" spans="1:21" x14ac:dyDescent="0.45">
      <c r="A3785" t="s">
        <v>2649</v>
      </c>
      <c r="B3785" t="s">
        <v>2650</v>
      </c>
      <c r="C3785" t="s">
        <v>2652</v>
      </c>
      <c r="D3785" t="s">
        <v>2653</v>
      </c>
      <c r="E3785">
        <v>1981</v>
      </c>
      <c r="F3785">
        <v>1981</v>
      </c>
      <c r="G3785" t="s">
        <v>15</v>
      </c>
      <c r="H3785" t="s">
        <v>16</v>
      </c>
      <c r="I3785">
        <v>0</v>
      </c>
      <c r="J3785" t="s">
        <v>17</v>
      </c>
      <c r="K3785">
        <v>0</v>
      </c>
      <c r="L3785">
        <v>0</v>
      </c>
      <c r="M3785">
        <v>20</v>
      </c>
      <c r="N3785">
        <v>24</v>
      </c>
      <c r="O3785">
        <v>10</v>
      </c>
      <c r="P3785">
        <v>16</v>
      </c>
      <c r="Q3785">
        <v>2</v>
      </c>
      <c r="R3785">
        <v>25</v>
      </c>
      <c r="S3785">
        <v>100</v>
      </c>
      <c r="T3785" t="s">
        <v>16</v>
      </c>
      <c r="U3785" t="s">
        <v>16</v>
      </c>
    </row>
    <row r="3786" spans="1:21" x14ac:dyDescent="0.45">
      <c r="A3786" t="s">
        <v>2649</v>
      </c>
      <c r="B3786" t="s">
        <v>2651</v>
      </c>
      <c r="C3786" t="s">
        <v>2652</v>
      </c>
      <c r="D3786" t="s">
        <v>2653</v>
      </c>
      <c r="E3786">
        <v>1981</v>
      </c>
      <c r="F3786">
        <v>1981</v>
      </c>
      <c r="G3786" t="s">
        <v>15</v>
      </c>
      <c r="H3786" t="s">
        <v>16</v>
      </c>
      <c r="I3786">
        <v>0</v>
      </c>
      <c r="J3786" t="s">
        <v>17</v>
      </c>
      <c r="K3786">
        <v>0</v>
      </c>
      <c r="L3786">
        <v>0</v>
      </c>
      <c r="M3786">
        <v>20</v>
      </c>
      <c r="N3786">
        <v>24</v>
      </c>
      <c r="O3786">
        <v>24</v>
      </c>
      <c r="P3786">
        <v>16</v>
      </c>
      <c r="Q3786">
        <v>2</v>
      </c>
      <c r="R3786">
        <v>25</v>
      </c>
      <c r="S3786">
        <v>84</v>
      </c>
      <c r="T3786" t="s">
        <v>16</v>
      </c>
      <c r="U3786" t="s">
        <v>16</v>
      </c>
    </row>
    <row r="3787" spans="1:21" x14ac:dyDescent="0.45">
      <c r="A3787" t="s">
        <v>2649</v>
      </c>
      <c r="B3787" t="s">
        <v>2651</v>
      </c>
      <c r="C3787" t="s">
        <v>2652</v>
      </c>
      <c r="D3787" t="s">
        <v>2653</v>
      </c>
      <c r="E3787">
        <v>1981</v>
      </c>
      <c r="F3787">
        <v>1981</v>
      </c>
      <c r="G3787" t="s">
        <v>15</v>
      </c>
      <c r="H3787" t="s">
        <v>16</v>
      </c>
      <c r="I3787">
        <v>0</v>
      </c>
      <c r="J3787" t="s">
        <v>17</v>
      </c>
      <c r="K3787">
        <v>0</v>
      </c>
      <c r="L3787">
        <v>0</v>
      </c>
      <c r="M3787">
        <v>20</v>
      </c>
      <c r="N3787">
        <v>24</v>
      </c>
      <c r="O3787">
        <v>24</v>
      </c>
      <c r="P3787">
        <v>0</v>
      </c>
      <c r="Q3787">
        <v>2</v>
      </c>
      <c r="R3787">
        <v>25</v>
      </c>
      <c r="S3787">
        <v>72</v>
      </c>
      <c r="T3787" t="s">
        <v>16</v>
      </c>
      <c r="U3787" t="s">
        <v>16</v>
      </c>
    </row>
    <row r="3788" spans="1:21" x14ac:dyDescent="0.45">
      <c r="A3788" t="s">
        <v>2649</v>
      </c>
      <c r="B3788" t="s">
        <v>2651</v>
      </c>
      <c r="C3788" t="s">
        <v>2652</v>
      </c>
      <c r="D3788" t="s">
        <v>2653</v>
      </c>
      <c r="E3788">
        <v>1981</v>
      </c>
      <c r="F3788">
        <v>1981</v>
      </c>
      <c r="G3788" t="s">
        <v>15</v>
      </c>
      <c r="H3788" t="s">
        <v>16</v>
      </c>
      <c r="I3788">
        <v>0</v>
      </c>
      <c r="J3788" t="s">
        <v>17</v>
      </c>
      <c r="K3788">
        <v>0</v>
      </c>
      <c r="L3788">
        <v>0</v>
      </c>
      <c r="M3788">
        <v>20</v>
      </c>
      <c r="N3788">
        <v>24</v>
      </c>
      <c r="O3788">
        <v>2</v>
      </c>
      <c r="P3788">
        <v>16</v>
      </c>
      <c r="Q3788">
        <v>2</v>
      </c>
      <c r="R3788">
        <v>25</v>
      </c>
      <c r="S3788">
        <v>76</v>
      </c>
      <c r="T3788" t="s">
        <v>16</v>
      </c>
      <c r="U3788" t="s">
        <v>16</v>
      </c>
    </row>
    <row r="3789" spans="1:21" x14ac:dyDescent="0.45">
      <c r="A3789" t="s">
        <v>2649</v>
      </c>
      <c r="B3789" t="s">
        <v>2651</v>
      </c>
      <c r="C3789" t="s">
        <v>2652</v>
      </c>
      <c r="D3789" t="s">
        <v>2653</v>
      </c>
      <c r="E3789">
        <v>1981</v>
      </c>
      <c r="F3789">
        <v>1981</v>
      </c>
      <c r="G3789" t="s">
        <v>15</v>
      </c>
      <c r="H3789" t="s">
        <v>16</v>
      </c>
      <c r="I3789">
        <v>0</v>
      </c>
      <c r="J3789" t="s">
        <v>17</v>
      </c>
      <c r="K3789">
        <v>0</v>
      </c>
      <c r="L3789">
        <v>0</v>
      </c>
      <c r="M3789">
        <v>20</v>
      </c>
      <c r="N3789">
        <v>24</v>
      </c>
      <c r="O3789">
        <v>2</v>
      </c>
      <c r="P3789">
        <v>0</v>
      </c>
      <c r="Q3789">
        <v>2</v>
      </c>
      <c r="R3789">
        <v>25</v>
      </c>
      <c r="S3789">
        <v>88</v>
      </c>
      <c r="T3789" t="s">
        <v>16</v>
      </c>
      <c r="U3789" t="s">
        <v>16</v>
      </c>
    </row>
    <row r="3790" spans="1:21" x14ac:dyDescent="0.45">
      <c r="A3790" t="s">
        <v>2649</v>
      </c>
      <c r="B3790" t="s">
        <v>2651</v>
      </c>
      <c r="C3790" t="s">
        <v>2652</v>
      </c>
      <c r="D3790" t="s">
        <v>2653</v>
      </c>
      <c r="E3790">
        <v>1981</v>
      </c>
      <c r="F3790">
        <v>1981</v>
      </c>
      <c r="G3790" t="s">
        <v>15</v>
      </c>
      <c r="H3790">
        <v>4</v>
      </c>
      <c r="I3790">
        <v>120</v>
      </c>
      <c r="J3790" t="s">
        <v>17</v>
      </c>
      <c r="K3790">
        <v>0</v>
      </c>
      <c r="L3790">
        <v>0</v>
      </c>
      <c r="M3790">
        <v>20</v>
      </c>
      <c r="N3790">
        <v>24</v>
      </c>
      <c r="O3790">
        <v>2</v>
      </c>
      <c r="P3790">
        <v>16</v>
      </c>
      <c r="Q3790">
        <v>2</v>
      </c>
      <c r="R3790">
        <v>25</v>
      </c>
      <c r="S3790">
        <v>100</v>
      </c>
      <c r="T3790" t="s">
        <v>16</v>
      </c>
      <c r="U3790" t="s">
        <v>16</v>
      </c>
    </row>
    <row r="3791" spans="1:21" x14ac:dyDescent="0.45">
      <c r="A3791" t="s">
        <v>2649</v>
      </c>
      <c r="B3791" t="s">
        <v>2651</v>
      </c>
      <c r="C3791" t="s">
        <v>2652</v>
      </c>
      <c r="D3791" t="s">
        <v>2653</v>
      </c>
      <c r="E3791">
        <v>1981</v>
      </c>
      <c r="F3791">
        <v>1981</v>
      </c>
      <c r="G3791" t="s">
        <v>15</v>
      </c>
      <c r="H3791">
        <v>4</v>
      </c>
      <c r="I3791">
        <v>120</v>
      </c>
      <c r="J3791" t="s">
        <v>17</v>
      </c>
      <c r="K3791">
        <v>0</v>
      </c>
      <c r="L3791">
        <v>0</v>
      </c>
      <c r="M3791">
        <v>20</v>
      </c>
      <c r="N3791">
        <v>24</v>
      </c>
      <c r="O3791">
        <v>2</v>
      </c>
      <c r="P3791">
        <v>0</v>
      </c>
      <c r="Q3791">
        <v>2</v>
      </c>
      <c r="R3791">
        <v>25</v>
      </c>
      <c r="S3791">
        <v>100</v>
      </c>
      <c r="T3791" t="s">
        <v>16</v>
      </c>
      <c r="U3791" t="s">
        <v>16</v>
      </c>
    </row>
    <row r="3792" spans="1:21" x14ac:dyDescent="0.45">
      <c r="A3792" t="s">
        <v>2649</v>
      </c>
      <c r="B3792" t="s">
        <v>2651</v>
      </c>
      <c r="C3792" t="s">
        <v>2652</v>
      </c>
      <c r="D3792" t="s">
        <v>2653</v>
      </c>
      <c r="E3792">
        <v>1981</v>
      </c>
      <c r="F3792">
        <v>1981</v>
      </c>
      <c r="G3792" t="s">
        <v>15</v>
      </c>
      <c r="H3792" t="s">
        <v>16</v>
      </c>
      <c r="I3792">
        <v>0</v>
      </c>
      <c r="J3792" t="s">
        <v>17</v>
      </c>
      <c r="K3792">
        <v>0</v>
      </c>
      <c r="L3792">
        <v>0</v>
      </c>
      <c r="M3792">
        <v>20</v>
      </c>
      <c r="N3792">
        <v>24</v>
      </c>
      <c r="O3792">
        <v>10</v>
      </c>
      <c r="P3792">
        <v>16</v>
      </c>
      <c r="Q3792">
        <v>2</v>
      </c>
      <c r="R3792">
        <v>25</v>
      </c>
      <c r="S3792">
        <v>100</v>
      </c>
      <c r="T3792" t="s">
        <v>16</v>
      </c>
      <c r="U3792" t="s">
        <v>16</v>
      </c>
    </row>
    <row r="3793" spans="1:21" x14ac:dyDescent="0.45">
      <c r="A3793" t="s">
        <v>2649</v>
      </c>
      <c r="B3793" t="s">
        <v>1908</v>
      </c>
      <c r="C3793" t="s">
        <v>2652</v>
      </c>
      <c r="D3793" t="s">
        <v>2653</v>
      </c>
      <c r="E3793">
        <v>1981</v>
      </c>
      <c r="F3793">
        <v>1981</v>
      </c>
      <c r="G3793" t="s">
        <v>15</v>
      </c>
      <c r="H3793" t="s">
        <v>16</v>
      </c>
      <c r="I3793">
        <v>0</v>
      </c>
      <c r="J3793" t="s">
        <v>17</v>
      </c>
      <c r="K3793">
        <v>0</v>
      </c>
      <c r="L3793">
        <v>0</v>
      </c>
      <c r="M3793">
        <v>20</v>
      </c>
      <c r="N3793">
        <v>24</v>
      </c>
      <c r="O3793">
        <v>24</v>
      </c>
      <c r="P3793">
        <v>16</v>
      </c>
      <c r="Q3793">
        <v>2</v>
      </c>
      <c r="R3793">
        <v>25</v>
      </c>
      <c r="S3793">
        <v>0</v>
      </c>
      <c r="T3793" t="s">
        <v>16</v>
      </c>
      <c r="U3793" t="s">
        <v>16</v>
      </c>
    </row>
    <row r="3794" spans="1:21" x14ac:dyDescent="0.45">
      <c r="A3794" t="s">
        <v>2649</v>
      </c>
      <c r="B3794" t="s">
        <v>1908</v>
      </c>
      <c r="C3794" t="s">
        <v>2652</v>
      </c>
      <c r="D3794" t="s">
        <v>2653</v>
      </c>
      <c r="E3794">
        <v>1981</v>
      </c>
      <c r="F3794">
        <v>1981</v>
      </c>
      <c r="G3794" t="s">
        <v>15</v>
      </c>
      <c r="H3794" t="s">
        <v>16</v>
      </c>
      <c r="I3794">
        <v>0</v>
      </c>
      <c r="J3794" t="s">
        <v>17</v>
      </c>
      <c r="K3794">
        <v>0</v>
      </c>
      <c r="L3794">
        <v>0</v>
      </c>
      <c r="M3794">
        <v>20</v>
      </c>
      <c r="N3794">
        <v>24</v>
      </c>
      <c r="O3794">
        <v>24</v>
      </c>
      <c r="P3794">
        <v>0</v>
      </c>
      <c r="Q3794">
        <v>2</v>
      </c>
      <c r="R3794">
        <v>25</v>
      </c>
      <c r="S3794">
        <v>0</v>
      </c>
      <c r="T3794" t="s">
        <v>16</v>
      </c>
      <c r="U3794" t="s">
        <v>16</v>
      </c>
    </row>
    <row r="3795" spans="1:21" x14ac:dyDescent="0.45">
      <c r="A3795" t="s">
        <v>2649</v>
      </c>
      <c r="B3795" t="s">
        <v>1908</v>
      </c>
      <c r="C3795" t="s">
        <v>2652</v>
      </c>
      <c r="D3795" t="s">
        <v>2653</v>
      </c>
      <c r="E3795">
        <v>1981</v>
      </c>
      <c r="F3795">
        <v>1981</v>
      </c>
      <c r="G3795" t="s">
        <v>15</v>
      </c>
      <c r="H3795" t="s">
        <v>16</v>
      </c>
      <c r="I3795">
        <v>0</v>
      </c>
      <c r="J3795" t="s">
        <v>17</v>
      </c>
      <c r="K3795">
        <v>0</v>
      </c>
      <c r="L3795">
        <v>0</v>
      </c>
      <c r="M3795">
        <v>20</v>
      </c>
      <c r="N3795">
        <v>24</v>
      </c>
      <c r="O3795">
        <v>2</v>
      </c>
      <c r="P3795">
        <v>16</v>
      </c>
      <c r="Q3795">
        <v>2</v>
      </c>
      <c r="R3795">
        <v>25</v>
      </c>
      <c r="S3795">
        <v>0</v>
      </c>
      <c r="T3795" t="s">
        <v>16</v>
      </c>
      <c r="U3795" t="s">
        <v>16</v>
      </c>
    </row>
    <row r="3796" spans="1:21" x14ac:dyDescent="0.45">
      <c r="A3796" t="s">
        <v>2649</v>
      </c>
      <c r="B3796" t="s">
        <v>1908</v>
      </c>
      <c r="C3796" t="s">
        <v>2652</v>
      </c>
      <c r="D3796" t="s">
        <v>2653</v>
      </c>
      <c r="E3796">
        <v>1981</v>
      </c>
      <c r="F3796">
        <v>1981</v>
      </c>
      <c r="G3796" t="s">
        <v>15</v>
      </c>
      <c r="H3796" t="s">
        <v>16</v>
      </c>
      <c r="I3796">
        <v>0</v>
      </c>
      <c r="J3796" t="s">
        <v>17</v>
      </c>
      <c r="K3796">
        <v>0</v>
      </c>
      <c r="L3796">
        <v>0</v>
      </c>
      <c r="M3796">
        <v>20</v>
      </c>
      <c r="N3796">
        <v>24</v>
      </c>
      <c r="O3796">
        <v>2</v>
      </c>
      <c r="P3796">
        <v>0</v>
      </c>
      <c r="Q3796">
        <v>2</v>
      </c>
      <c r="R3796">
        <v>25</v>
      </c>
      <c r="S3796">
        <v>0</v>
      </c>
      <c r="T3796" t="s">
        <v>16</v>
      </c>
      <c r="U3796" t="s">
        <v>16</v>
      </c>
    </row>
    <row r="3797" spans="1:21" x14ac:dyDescent="0.45">
      <c r="A3797" t="s">
        <v>2649</v>
      </c>
      <c r="B3797" t="s">
        <v>1908</v>
      </c>
      <c r="C3797" t="s">
        <v>2652</v>
      </c>
      <c r="D3797" t="s">
        <v>2653</v>
      </c>
      <c r="E3797">
        <v>1981</v>
      </c>
      <c r="F3797">
        <v>1981</v>
      </c>
      <c r="G3797" t="s">
        <v>15</v>
      </c>
      <c r="H3797">
        <v>4</v>
      </c>
      <c r="I3797">
        <v>120</v>
      </c>
      <c r="J3797" t="s">
        <v>17</v>
      </c>
      <c r="K3797">
        <v>0</v>
      </c>
      <c r="L3797">
        <v>0</v>
      </c>
      <c r="M3797">
        <v>20</v>
      </c>
      <c r="N3797">
        <v>24</v>
      </c>
      <c r="O3797">
        <v>2</v>
      </c>
      <c r="P3797">
        <v>16</v>
      </c>
      <c r="Q3797">
        <v>2</v>
      </c>
      <c r="R3797">
        <v>25</v>
      </c>
      <c r="S3797">
        <v>8</v>
      </c>
      <c r="T3797" t="s">
        <v>16</v>
      </c>
      <c r="U3797" t="s">
        <v>16</v>
      </c>
    </row>
    <row r="3798" spans="1:21" x14ac:dyDescent="0.45">
      <c r="A3798" t="s">
        <v>2649</v>
      </c>
      <c r="B3798" t="s">
        <v>1908</v>
      </c>
      <c r="C3798" t="s">
        <v>2652</v>
      </c>
      <c r="D3798" t="s">
        <v>2653</v>
      </c>
      <c r="E3798">
        <v>1981</v>
      </c>
      <c r="F3798">
        <v>1981</v>
      </c>
      <c r="G3798" t="s">
        <v>15</v>
      </c>
      <c r="H3798">
        <v>4</v>
      </c>
      <c r="I3798">
        <v>120</v>
      </c>
      <c r="J3798" t="s">
        <v>17</v>
      </c>
      <c r="K3798">
        <v>0</v>
      </c>
      <c r="L3798">
        <v>0</v>
      </c>
      <c r="M3798">
        <v>20</v>
      </c>
      <c r="N3798">
        <v>24</v>
      </c>
      <c r="O3798">
        <v>2</v>
      </c>
      <c r="P3798">
        <v>0</v>
      </c>
      <c r="Q3798">
        <v>2</v>
      </c>
      <c r="R3798">
        <v>25</v>
      </c>
      <c r="S3798">
        <v>0</v>
      </c>
      <c r="T3798" t="s">
        <v>16</v>
      </c>
      <c r="U3798" t="s">
        <v>16</v>
      </c>
    </row>
    <row r="3799" spans="1:21" x14ac:dyDescent="0.45">
      <c r="A3799" t="s">
        <v>2649</v>
      </c>
      <c r="B3799" t="s">
        <v>1908</v>
      </c>
      <c r="C3799" t="s">
        <v>2652</v>
      </c>
      <c r="D3799" t="s">
        <v>2653</v>
      </c>
      <c r="E3799">
        <v>1981</v>
      </c>
      <c r="F3799">
        <v>1981</v>
      </c>
      <c r="G3799" t="s">
        <v>15</v>
      </c>
      <c r="H3799" t="s">
        <v>16</v>
      </c>
      <c r="I3799">
        <v>0</v>
      </c>
      <c r="J3799" t="s">
        <v>17</v>
      </c>
      <c r="K3799">
        <v>0</v>
      </c>
      <c r="L3799">
        <v>0</v>
      </c>
      <c r="M3799">
        <v>20</v>
      </c>
      <c r="N3799">
        <v>24</v>
      </c>
      <c r="O3799">
        <v>10</v>
      </c>
      <c r="P3799">
        <v>16</v>
      </c>
      <c r="Q3799">
        <v>2</v>
      </c>
      <c r="R3799">
        <v>25</v>
      </c>
      <c r="S3799">
        <v>0</v>
      </c>
      <c r="T3799" t="s">
        <v>16</v>
      </c>
      <c r="U3799" t="s">
        <v>16</v>
      </c>
    </row>
    <row r="3800" spans="1:21" x14ac:dyDescent="0.45">
      <c r="A3800" t="s">
        <v>2654</v>
      </c>
      <c r="B3800" t="s">
        <v>56</v>
      </c>
      <c r="C3800" t="s">
        <v>2657</v>
      </c>
      <c r="D3800" t="s">
        <v>2659</v>
      </c>
      <c r="E3800">
        <v>1984</v>
      </c>
      <c r="F3800">
        <v>1984</v>
      </c>
      <c r="G3800" t="s">
        <v>15</v>
      </c>
      <c r="H3800" t="s">
        <v>16</v>
      </c>
      <c r="I3800">
        <v>0</v>
      </c>
      <c r="J3800" t="s">
        <v>17</v>
      </c>
      <c r="K3800">
        <v>0</v>
      </c>
      <c r="L3800">
        <v>0</v>
      </c>
      <c r="M3800" t="s">
        <v>16</v>
      </c>
      <c r="N3800">
        <v>5</v>
      </c>
      <c r="O3800">
        <v>5</v>
      </c>
      <c r="P3800">
        <v>0</v>
      </c>
      <c r="Q3800">
        <v>4</v>
      </c>
      <c r="R3800">
        <v>25</v>
      </c>
      <c r="S3800">
        <v>69</v>
      </c>
      <c r="T3800" t="s">
        <v>16</v>
      </c>
      <c r="U3800" t="s">
        <v>16</v>
      </c>
    </row>
    <row r="3801" spans="1:21" x14ac:dyDescent="0.45">
      <c r="A3801" t="s">
        <v>2654</v>
      </c>
      <c r="B3801" t="s">
        <v>56</v>
      </c>
      <c r="C3801" t="s">
        <v>2655</v>
      </c>
      <c r="D3801" t="s">
        <v>2661</v>
      </c>
      <c r="E3801">
        <v>1984</v>
      </c>
      <c r="F3801">
        <v>1984</v>
      </c>
      <c r="G3801" t="s">
        <v>15</v>
      </c>
      <c r="H3801" t="s">
        <v>16</v>
      </c>
      <c r="I3801">
        <v>0</v>
      </c>
      <c r="J3801" t="s">
        <v>17</v>
      </c>
      <c r="K3801">
        <v>0</v>
      </c>
      <c r="L3801">
        <v>0</v>
      </c>
      <c r="M3801" t="s">
        <v>16</v>
      </c>
      <c r="N3801">
        <v>5</v>
      </c>
      <c r="O3801">
        <v>5</v>
      </c>
      <c r="P3801">
        <v>0</v>
      </c>
      <c r="Q3801">
        <v>4</v>
      </c>
      <c r="R3801">
        <v>25</v>
      </c>
      <c r="S3801">
        <v>62</v>
      </c>
      <c r="T3801" t="s">
        <v>16</v>
      </c>
      <c r="U3801" t="s">
        <v>16</v>
      </c>
    </row>
    <row r="3802" spans="1:21" x14ac:dyDescent="0.45">
      <c r="A3802" t="s">
        <v>2654</v>
      </c>
      <c r="B3802" t="s">
        <v>56</v>
      </c>
      <c r="C3802" t="s">
        <v>2658</v>
      </c>
      <c r="D3802" t="s">
        <v>2660</v>
      </c>
      <c r="E3802">
        <v>1984</v>
      </c>
      <c r="F3802">
        <v>1984</v>
      </c>
      <c r="G3802" t="s">
        <v>15</v>
      </c>
      <c r="H3802" t="s">
        <v>16</v>
      </c>
      <c r="I3802">
        <v>0</v>
      </c>
      <c r="J3802" t="s">
        <v>17</v>
      </c>
      <c r="K3802">
        <v>0</v>
      </c>
      <c r="L3802">
        <v>0</v>
      </c>
      <c r="M3802" t="s">
        <v>16</v>
      </c>
      <c r="N3802">
        <v>5</v>
      </c>
      <c r="O3802">
        <v>5</v>
      </c>
      <c r="P3802">
        <v>0</v>
      </c>
      <c r="Q3802">
        <v>4</v>
      </c>
      <c r="R3802">
        <v>25</v>
      </c>
      <c r="S3802">
        <v>82</v>
      </c>
      <c r="T3802" t="s">
        <v>16</v>
      </c>
      <c r="U3802" t="s">
        <v>16</v>
      </c>
    </row>
    <row r="3803" spans="1:21" x14ac:dyDescent="0.45">
      <c r="A3803" t="s">
        <v>2654</v>
      </c>
      <c r="B3803" t="s">
        <v>56</v>
      </c>
      <c r="C3803" t="s">
        <v>2656</v>
      </c>
      <c r="D3803" t="s">
        <v>2662</v>
      </c>
      <c r="E3803">
        <v>1984</v>
      </c>
      <c r="F3803">
        <v>1984</v>
      </c>
      <c r="G3803" t="s">
        <v>15</v>
      </c>
      <c r="H3803" t="s">
        <v>16</v>
      </c>
      <c r="I3803">
        <v>0</v>
      </c>
      <c r="J3803" t="s">
        <v>17</v>
      </c>
      <c r="K3803">
        <v>0</v>
      </c>
      <c r="L3803">
        <v>0</v>
      </c>
      <c r="M3803" t="s">
        <v>16</v>
      </c>
      <c r="N3803">
        <v>5</v>
      </c>
      <c r="O3803">
        <v>5</v>
      </c>
      <c r="P3803">
        <v>0</v>
      </c>
      <c r="Q3803">
        <v>4</v>
      </c>
      <c r="R3803">
        <v>25</v>
      </c>
      <c r="S3803">
        <v>47</v>
      </c>
      <c r="T3803" t="s">
        <v>16</v>
      </c>
      <c r="U3803" t="s">
        <v>16</v>
      </c>
    </row>
    <row r="3804" spans="1:21" x14ac:dyDescent="0.45">
      <c r="A3804" t="s">
        <v>2654</v>
      </c>
      <c r="B3804" t="s">
        <v>56</v>
      </c>
      <c r="C3804" t="s">
        <v>2657</v>
      </c>
      <c r="D3804" t="s">
        <v>2659</v>
      </c>
      <c r="E3804">
        <v>1984</v>
      </c>
      <c r="F3804">
        <v>1984</v>
      </c>
      <c r="G3804" t="s">
        <v>15</v>
      </c>
      <c r="H3804" t="s">
        <v>16</v>
      </c>
      <c r="I3804">
        <v>0</v>
      </c>
      <c r="J3804" t="s">
        <v>17</v>
      </c>
      <c r="K3804">
        <v>0</v>
      </c>
      <c r="L3804">
        <v>0</v>
      </c>
      <c r="M3804" t="s">
        <v>16</v>
      </c>
      <c r="N3804">
        <v>10</v>
      </c>
      <c r="O3804">
        <v>10</v>
      </c>
      <c r="P3804">
        <v>0</v>
      </c>
      <c r="Q3804">
        <v>4</v>
      </c>
      <c r="R3804">
        <v>25</v>
      </c>
      <c r="S3804">
        <v>93</v>
      </c>
      <c r="T3804" t="s">
        <v>16</v>
      </c>
      <c r="U3804" t="s">
        <v>16</v>
      </c>
    </row>
    <row r="3805" spans="1:21" x14ac:dyDescent="0.45">
      <c r="A3805" t="s">
        <v>2654</v>
      </c>
      <c r="B3805" t="s">
        <v>56</v>
      </c>
      <c r="C3805" t="s">
        <v>2655</v>
      </c>
      <c r="D3805" t="s">
        <v>2661</v>
      </c>
      <c r="E3805">
        <v>1984</v>
      </c>
      <c r="F3805">
        <v>1984</v>
      </c>
      <c r="G3805" t="s">
        <v>15</v>
      </c>
      <c r="H3805" t="s">
        <v>16</v>
      </c>
      <c r="I3805">
        <v>0</v>
      </c>
      <c r="J3805" t="s">
        <v>17</v>
      </c>
      <c r="K3805">
        <v>0</v>
      </c>
      <c r="L3805">
        <v>0</v>
      </c>
      <c r="M3805" t="s">
        <v>16</v>
      </c>
      <c r="N3805">
        <v>10</v>
      </c>
      <c r="O3805">
        <v>10</v>
      </c>
      <c r="P3805">
        <v>0</v>
      </c>
      <c r="Q3805">
        <v>4</v>
      </c>
      <c r="R3805">
        <v>25</v>
      </c>
      <c r="S3805">
        <v>97</v>
      </c>
      <c r="T3805" t="s">
        <v>16</v>
      </c>
      <c r="U3805" t="s">
        <v>16</v>
      </c>
    </row>
    <row r="3806" spans="1:21" x14ac:dyDescent="0.45">
      <c r="A3806" t="s">
        <v>2654</v>
      </c>
      <c r="B3806" t="s">
        <v>56</v>
      </c>
      <c r="C3806" t="s">
        <v>2658</v>
      </c>
      <c r="D3806" t="s">
        <v>2660</v>
      </c>
      <c r="E3806">
        <v>1984</v>
      </c>
      <c r="F3806">
        <v>1984</v>
      </c>
      <c r="G3806" t="s">
        <v>15</v>
      </c>
      <c r="H3806" t="s">
        <v>16</v>
      </c>
      <c r="I3806">
        <v>0</v>
      </c>
      <c r="J3806" t="s">
        <v>17</v>
      </c>
      <c r="K3806">
        <v>0</v>
      </c>
      <c r="L3806">
        <v>0</v>
      </c>
      <c r="M3806" t="s">
        <v>16</v>
      </c>
      <c r="N3806">
        <v>10</v>
      </c>
      <c r="O3806">
        <v>10</v>
      </c>
      <c r="P3806">
        <v>0</v>
      </c>
      <c r="Q3806">
        <v>4</v>
      </c>
      <c r="R3806">
        <v>25</v>
      </c>
      <c r="S3806">
        <v>92</v>
      </c>
      <c r="T3806" t="s">
        <v>16</v>
      </c>
      <c r="U3806" t="s">
        <v>16</v>
      </c>
    </row>
    <row r="3807" spans="1:21" x14ac:dyDescent="0.45">
      <c r="A3807" t="s">
        <v>2654</v>
      </c>
      <c r="B3807" t="s">
        <v>56</v>
      </c>
      <c r="C3807" t="s">
        <v>2656</v>
      </c>
      <c r="D3807" t="s">
        <v>2662</v>
      </c>
      <c r="E3807">
        <v>1984</v>
      </c>
      <c r="F3807">
        <v>1984</v>
      </c>
      <c r="G3807" t="s">
        <v>15</v>
      </c>
      <c r="H3807" t="s">
        <v>16</v>
      </c>
      <c r="I3807">
        <v>0</v>
      </c>
      <c r="J3807" t="s">
        <v>17</v>
      </c>
      <c r="K3807">
        <v>0</v>
      </c>
      <c r="L3807">
        <v>0</v>
      </c>
      <c r="M3807" t="s">
        <v>16</v>
      </c>
      <c r="N3807">
        <v>10</v>
      </c>
      <c r="O3807">
        <v>10</v>
      </c>
      <c r="P3807">
        <v>0</v>
      </c>
      <c r="Q3807">
        <v>4</v>
      </c>
      <c r="R3807">
        <v>25</v>
      </c>
      <c r="S3807">
        <v>89</v>
      </c>
      <c r="T3807" t="s">
        <v>16</v>
      </c>
      <c r="U3807" t="s">
        <v>16</v>
      </c>
    </row>
    <row r="3808" spans="1:21" x14ac:dyDescent="0.45">
      <c r="A3808" t="s">
        <v>2654</v>
      </c>
      <c r="B3808" t="s">
        <v>56</v>
      </c>
      <c r="C3808" t="s">
        <v>2657</v>
      </c>
      <c r="D3808" t="s">
        <v>2659</v>
      </c>
      <c r="E3808">
        <v>1984</v>
      </c>
      <c r="F3808">
        <v>1984</v>
      </c>
      <c r="G3808" t="s">
        <v>15</v>
      </c>
      <c r="H3808" t="s">
        <v>16</v>
      </c>
      <c r="I3808">
        <v>0</v>
      </c>
      <c r="J3808" t="s">
        <v>17</v>
      </c>
      <c r="K3808">
        <v>0</v>
      </c>
      <c r="L3808">
        <v>0</v>
      </c>
      <c r="M3808" t="s">
        <v>16</v>
      </c>
      <c r="N3808">
        <v>15</v>
      </c>
      <c r="O3808">
        <v>15</v>
      </c>
      <c r="P3808">
        <v>0</v>
      </c>
      <c r="Q3808">
        <v>4</v>
      </c>
      <c r="R3808">
        <v>25</v>
      </c>
      <c r="S3808">
        <v>88</v>
      </c>
      <c r="T3808" t="s">
        <v>16</v>
      </c>
      <c r="U3808" t="s">
        <v>16</v>
      </c>
    </row>
    <row r="3809" spans="1:21" x14ac:dyDescent="0.45">
      <c r="A3809" t="s">
        <v>2654</v>
      </c>
      <c r="B3809" t="s">
        <v>56</v>
      </c>
      <c r="C3809" t="s">
        <v>2655</v>
      </c>
      <c r="D3809" t="s">
        <v>2661</v>
      </c>
      <c r="E3809">
        <v>1984</v>
      </c>
      <c r="F3809">
        <v>1984</v>
      </c>
      <c r="G3809" t="s">
        <v>15</v>
      </c>
      <c r="H3809" t="s">
        <v>16</v>
      </c>
      <c r="I3809">
        <v>0</v>
      </c>
      <c r="J3809" t="s">
        <v>17</v>
      </c>
      <c r="K3809">
        <v>0</v>
      </c>
      <c r="L3809">
        <v>0</v>
      </c>
      <c r="M3809" t="s">
        <v>16</v>
      </c>
      <c r="N3809">
        <v>15</v>
      </c>
      <c r="O3809">
        <v>15</v>
      </c>
      <c r="P3809">
        <v>0</v>
      </c>
      <c r="Q3809">
        <v>4</v>
      </c>
      <c r="R3809">
        <v>25</v>
      </c>
      <c r="S3809">
        <v>88</v>
      </c>
      <c r="T3809" t="s">
        <v>16</v>
      </c>
      <c r="U3809" t="s">
        <v>16</v>
      </c>
    </row>
    <row r="3810" spans="1:21" x14ac:dyDescent="0.45">
      <c r="A3810" t="s">
        <v>2654</v>
      </c>
      <c r="B3810" t="s">
        <v>56</v>
      </c>
      <c r="C3810" t="s">
        <v>2658</v>
      </c>
      <c r="D3810" t="s">
        <v>2660</v>
      </c>
      <c r="E3810">
        <v>1984</v>
      </c>
      <c r="F3810">
        <v>1984</v>
      </c>
      <c r="G3810" t="s">
        <v>15</v>
      </c>
      <c r="H3810" t="s">
        <v>16</v>
      </c>
      <c r="I3810">
        <v>0</v>
      </c>
      <c r="J3810" t="s">
        <v>17</v>
      </c>
      <c r="K3810">
        <v>0</v>
      </c>
      <c r="L3810">
        <v>0</v>
      </c>
      <c r="M3810" t="s">
        <v>16</v>
      </c>
      <c r="N3810">
        <v>15</v>
      </c>
      <c r="O3810">
        <v>15</v>
      </c>
      <c r="P3810">
        <v>0</v>
      </c>
      <c r="Q3810">
        <v>4</v>
      </c>
      <c r="R3810">
        <v>25</v>
      </c>
      <c r="S3810">
        <v>94</v>
      </c>
      <c r="T3810" t="s">
        <v>16</v>
      </c>
      <c r="U3810" t="s">
        <v>16</v>
      </c>
    </row>
    <row r="3811" spans="1:21" x14ac:dyDescent="0.45">
      <c r="A3811" t="s">
        <v>2654</v>
      </c>
      <c r="B3811" t="s">
        <v>56</v>
      </c>
      <c r="C3811" t="s">
        <v>2656</v>
      </c>
      <c r="D3811" t="s">
        <v>2662</v>
      </c>
      <c r="E3811">
        <v>1984</v>
      </c>
      <c r="F3811">
        <v>1984</v>
      </c>
      <c r="G3811" t="s">
        <v>15</v>
      </c>
      <c r="H3811" t="s">
        <v>16</v>
      </c>
      <c r="I3811">
        <v>0</v>
      </c>
      <c r="J3811" t="s">
        <v>17</v>
      </c>
      <c r="K3811">
        <v>0</v>
      </c>
      <c r="L3811">
        <v>0</v>
      </c>
      <c r="M3811" t="s">
        <v>16</v>
      </c>
      <c r="N3811">
        <v>15</v>
      </c>
      <c r="O3811">
        <v>15</v>
      </c>
      <c r="P3811">
        <v>0</v>
      </c>
      <c r="Q3811">
        <v>4</v>
      </c>
      <c r="R3811">
        <v>25</v>
      </c>
      <c r="S3811">
        <v>65</v>
      </c>
      <c r="T3811" t="s">
        <v>16</v>
      </c>
      <c r="U3811" t="s">
        <v>16</v>
      </c>
    </row>
    <row r="3812" spans="1:21" x14ac:dyDescent="0.45">
      <c r="A3812" t="s">
        <v>2654</v>
      </c>
      <c r="B3812" t="s">
        <v>56</v>
      </c>
      <c r="C3812" t="s">
        <v>2657</v>
      </c>
      <c r="D3812" t="s">
        <v>2659</v>
      </c>
      <c r="E3812">
        <v>1984</v>
      </c>
      <c r="F3812">
        <v>1984</v>
      </c>
      <c r="G3812" t="s">
        <v>15</v>
      </c>
      <c r="H3812" t="s">
        <v>16</v>
      </c>
      <c r="I3812">
        <v>0</v>
      </c>
      <c r="J3812" t="s">
        <v>17</v>
      </c>
      <c r="K3812">
        <v>0</v>
      </c>
      <c r="L3812">
        <v>0</v>
      </c>
      <c r="M3812" t="s">
        <v>16</v>
      </c>
      <c r="N3812">
        <v>20</v>
      </c>
      <c r="O3812">
        <v>20</v>
      </c>
      <c r="P3812">
        <v>0</v>
      </c>
      <c r="Q3812">
        <v>4</v>
      </c>
      <c r="R3812">
        <v>25</v>
      </c>
      <c r="S3812">
        <v>95</v>
      </c>
      <c r="T3812" t="s">
        <v>16</v>
      </c>
      <c r="U3812" t="s">
        <v>16</v>
      </c>
    </row>
    <row r="3813" spans="1:21" x14ac:dyDescent="0.45">
      <c r="A3813" t="s">
        <v>2654</v>
      </c>
      <c r="B3813" t="s">
        <v>56</v>
      </c>
      <c r="C3813" t="s">
        <v>2655</v>
      </c>
      <c r="D3813" t="s">
        <v>2661</v>
      </c>
      <c r="E3813">
        <v>1984</v>
      </c>
      <c r="F3813">
        <v>1984</v>
      </c>
      <c r="G3813" t="s">
        <v>15</v>
      </c>
      <c r="H3813" t="s">
        <v>16</v>
      </c>
      <c r="I3813">
        <v>0</v>
      </c>
      <c r="J3813" t="s">
        <v>17</v>
      </c>
      <c r="K3813">
        <v>0</v>
      </c>
      <c r="L3813">
        <v>0</v>
      </c>
      <c r="M3813" t="s">
        <v>16</v>
      </c>
      <c r="N3813">
        <v>20</v>
      </c>
      <c r="O3813">
        <v>20</v>
      </c>
      <c r="P3813">
        <v>0</v>
      </c>
      <c r="Q3813">
        <v>4</v>
      </c>
      <c r="R3813">
        <v>25</v>
      </c>
      <c r="S3813">
        <v>88</v>
      </c>
      <c r="T3813" t="s">
        <v>16</v>
      </c>
      <c r="U3813" t="s">
        <v>16</v>
      </c>
    </row>
    <row r="3814" spans="1:21" x14ac:dyDescent="0.45">
      <c r="A3814" t="s">
        <v>2654</v>
      </c>
      <c r="B3814" t="s">
        <v>56</v>
      </c>
      <c r="C3814" t="s">
        <v>2658</v>
      </c>
      <c r="D3814" t="s">
        <v>2660</v>
      </c>
      <c r="E3814">
        <v>1984</v>
      </c>
      <c r="F3814">
        <v>1984</v>
      </c>
      <c r="G3814" t="s">
        <v>15</v>
      </c>
      <c r="H3814" t="s">
        <v>16</v>
      </c>
      <c r="I3814">
        <v>0</v>
      </c>
      <c r="J3814" t="s">
        <v>17</v>
      </c>
      <c r="K3814">
        <v>0</v>
      </c>
      <c r="L3814">
        <v>0</v>
      </c>
      <c r="M3814" t="s">
        <v>16</v>
      </c>
      <c r="N3814">
        <v>20</v>
      </c>
      <c r="O3814">
        <v>20</v>
      </c>
      <c r="P3814">
        <v>0</v>
      </c>
      <c r="Q3814">
        <v>4</v>
      </c>
      <c r="R3814">
        <v>25</v>
      </c>
      <c r="S3814">
        <v>78</v>
      </c>
      <c r="T3814" t="s">
        <v>16</v>
      </c>
      <c r="U3814" t="s">
        <v>16</v>
      </c>
    </row>
    <row r="3815" spans="1:21" x14ac:dyDescent="0.45">
      <c r="A3815" t="s">
        <v>2654</v>
      </c>
      <c r="B3815" t="s">
        <v>56</v>
      </c>
      <c r="C3815" t="s">
        <v>2656</v>
      </c>
      <c r="D3815" t="s">
        <v>2662</v>
      </c>
      <c r="E3815">
        <v>1984</v>
      </c>
      <c r="F3815">
        <v>1984</v>
      </c>
      <c r="G3815" t="s">
        <v>15</v>
      </c>
      <c r="H3815" t="s">
        <v>16</v>
      </c>
      <c r="I3815">
        <v>0</v>
      </c>
      <c r="J3815" t="s">
        <v>17</v>
      </c>
      <c r="K3815">
        <v>0</v>
      </c>
      <c r="L3815">
        <v>0</v>
      </c>
      <c r="M3815" t="s">
        <v>16</v>
      </c>
      <c r="N3815">
        <v>20</v>
      </c>
      <c r="O3815">
        <v>20</v>
      </c>
      <c r="P3815">
        <v>0</v>
      </c>
      <c r="Q3815">
        <v>4</v>
      </c>
      <c r="R3815">
        <v>25</v>
      </c>
      <c r="S3815">
        <v>71</v>
      </c>
      <c r="T3815" t="s">
        <v>16</v>
      </c>
      <c r="U3815" t="s">
        <v>16</v>
      </c>
    </row>
    <row r="3816" spans="1:21" x14ac:dyDescent="0.45">
      <c r="A3816" t="s">
        <v>2654</v>
      </c>
      <c r="B3816" t="s">
        <v>56</v>
      </c>
      <c r="C3816" t="s">
        <v>2657</v>
      </c>
      <c r="D3816" t="s">
        <v>2659</v>
      </c>
      <c r="E3816">
        <v>1984</v>
      </c>
      <c r="F3816">
        <v>1984</v>
      </c>
      <c r="G3816" t="s">
        <v>15</v>
      </c>
      <c r="H3816" t="s">
        <v>16</v>
      </c>
      <c r="I3816">
        <v>0</v>
      </c>
      <c r="J3816" t="s">
        <v>17</v>
      </c>
      <c r="K3816">
        <v>0</v>
      </c>
      <c r="L3816">
        <v>0</v>
      </c>
      <c r="M3816" t="s">
        <v>16</v>
      </c>
      <c r="N3816">
        <v>25</v>
      </c>
      <c r="O3816">
        <v>25</v>
      </c>
      <c r="P3816">
        <v>0</v>
      </c>
      <c r="Q3816">
        <v>4</v>
      </c>
      <c r="R3816">
        <v>25</v>
      </c>
      <c r="S3816">
        <v>87</v>
      </c>
      <c r="T3816" t="s">
        <v>16</v>
      </c>
      <c r="U3816" t="s">
        <v>16</v>
      </c>
    </row>
    <row r="3817" spans="1:21" x14ac:dyDescent="0.45">
      <c r="A3817" t="s">
        <v>2654</v>
      </c>
      <c r="B3817" t="s">
        <v>56</v>
      </c>
      <c r="C3817" t="s">
        <v>2655</v>
      </c>
      <c r="D3817" t="s">
        <v>2661</v>
      </c>
      <c r="E3817">
        <v>1984</v>
      </c>
      <c r="F3817">
        <v>1984</v>
      </c>
      <c r="G3817" t="s">
        <v>15</v>
      </c>
      <c r="H3817" t="s">
        <v>16</v>
      </c>
      <c r="I3817">
        <v>0</v>
      </c>
      <c r="J3817" t="s">
        <v>17</v>
      </c>
      <c r="K3817">
        <v>0</v>
      </c>
      <c r="L3817">
        <v>0</v>
      </c>
      <c r="M3817" t="s">
        <v>16</v>
      </c>
      <c r="N3817">
        <v>25</v>
      </c>
      <c r="O3817">
        <v>25</v>
      </c>
      <c r="P3817">
        <v>0</v>
      </c>
      <c r="Q3817">
        <v>4</v>
      </c>
      <c r="R3817">
        <v>25</v>
      </c>
      <c r="S3817">
        <v>90</v>
      </c>
      <c r="T3817" t="s">
        <v>16</v>
      </c>
      <c r="U3817" t="s">
        <v>16</v>
      </c>
    </row>
    <row r="3818" spans="1:21" x14ac:dyDescent="0.45">
      <c r="A3818" t="s">
        <v>2654</v>
      </c>
      <c r="B3818" t="s">
        <v>56</v>
      </c>
      <c r="C3818" t="s">
        <v>2658</v>
      </c>
      <c r="D3818" t="s">
        <v>2660</v>
      </c>
      <c r="E3818">
        <v>1984</v>
      </c>
      <c r="F3818">
        <v>1984</v>
      </c>
      <c r="G3818" t="s">
        <v>15</v>
      </c>
      <c r="H3818" t="s">
        <v>16</v>
      </c>
      <c r="I3818">
        <v>0</v>
      </c>
      <c r="J3818" t="s">
        <v>17</v>
      </c>
      <c r="K3818">
        <v>0</v>
      </c>
      <c r="L3818">
        <v>0</v>
      </c>
      <c r="M3818" t="s">
        <v>16</v>
      </c>
      <c r="N3818">
        <v>25</v>
      </c>
      <c r="O3818">
        <v>25</v>
      </c>
      <c r="P3818">
        <v>0</v>
      </c>
      <c r="Q3818">
        <v>4</v>
      </c>
      <c r="R3818">
        <v>25</v>
      </c>
      <c r="S3818">
        <v>91</v>
      </c>
      <c r="T3818" t="s">
        <v>16</v>
      </c>
      <c r="U3818" t="s">
        <v>16</v>
      </c>
    </row>
    <row r="3819" spans="1:21" x14ac:dyDescent="0.45">
      <c r="A3819" t="s">
        <v>2654</v>
      </c>
      <c r="B3819" t="s">
        <v>56</v>
      </c>
      <c r="C3819" t="s">
        <v>2656</v>
      </c>
      <c r="D3819" t="s">
        <v>2662</v>
      </c>
      <c r="E3819">
        <v>1984</v>
      </c>
      <c r="F3819">
        <v>1984</v>
      </c>
      <c r="G3819" t="s">
        <v>15</v>
      </c>
      <c r="H3819" t="s">
        <v>16</v>
      </c>
      <c r="I3819">
        <v>0</v>
      </c>
      <c r="J3819" t="s">
        <v>17</v>
      </c>
      <c r="K3819">
        <v>0</v>
      </c>
      <c r="L3819">
        <v>0</v>
      </c>
      <c r="M3819" t="s">
        <v>16</v>
      </c>
      <c r="N3819">
        <v>25</v>
      </c>
      <c r="O3819">
        <v>25</v>
      </c>
      <c r="P3819">
        <v>0</v>
      </c>
      <c r="Q3819">
        <v>4</v>
      </c>
      <c r="R3819">
        <v>25</v>
      </c>
      <c r="S3819">
        <v>61</v>
      </c>
      <c r="T3819" t="s">
        <v>16</v>
      </c>
      <c r="U3819" t="s">
        <v>16</v>
      </c>
    </row>
    <row r="3820" spans="1:21" x14ac:dyDescent="0.45">
      <c r="A3820" t="s">
        <v>2654</v>
      </c>
      <c r="B3820" t="s">
        <v>56</v>
      </c>
      <c r="C3820" t="s">
        <v>2657</v>
      </c>
      <c r="D3820" t="s">
        <v>2659</v>
      </c>
      <c r="E3820">
        <v>1984</v>
      </c>
      <c r="F3820">
        <v>1984</v>
      </c>
      <c r="G3820" t="s">
        <v>15</v>
      </c>
      <c r="H3820" t="s">
        <v>16</v>
      </c>
      <c r="I3820">
        <v>0</v>
      </c>
      <c r="J3820" t="s">
        <v>17</v>
      </c>
      <c r="K3820">
        <v>0</v>
      </c>
      <c r="L3820">
        <v>0</v>
      </c>
      <c r="M3820" t="s">
        <v>16</v>
      </c>
      <c r="N3820">
        <v>30</v>
      </c>
      <c r="O3820">
        <v>30</v>
      </c>
      <c r="P3820">
        <v>0</v>
      </c>
      <c r="Q3820">
        <v>4</v>
      </c>
      <c r="R3820">
        <v>25</v>
      </c>
      <c r="S3820">
        <v>75</v>
      </c>
      <c r="T3820" t="s">
        <v>16</v>
      </c>
      <c r="U3820" t="s">
        <v>16</v>
      </c>
    </row>
    <row r="3821" spans="1:21" x14ac:dyDescent="0.45">
      <c r="A3821" t="s">
        <v>2654</v>
      </c>
      <c r="B3821" t="s">
        <v>56</v>
      </c>
      <c r="C3821" t="s">
        <v>2655</v>
      </c>
      <c r="D3821" t="s">
        <v>2661</v>
      </c>
      <c r="E3821">
        <v>1984</v>
      </c>
      <c r="F3821">
        <v>1984</v>
      </c>
      <c r="G3821" t="s">
        <v>15</v>
      </c>
      <c r="H3821" t="s">
        <v>16</v>
      </c>
      <c r="I3821">
        <v>0</v>
      </c>
      <c r="J3821" t="s">
        <v>17</v>
      </c>
      <c r="K3821">
        <v>0</v>
      </c>
      <c r="L3821">
        <v>0</v>
      </c>
      <c r="M3821" t="s">
        <v>16</v>
      </c>
      <c r="N3821">
        <v>30</v>
      </c>
      <c r="O3821">
        <v>30</v>
      </c>
      <c r="P3821">
        <v>0</v>
      </c>
      <c r="Q3821">
        <v>4</v>
      </c>
      <c r="R3821">
        <v>25</v>
      </c>
      <c r="S3821">
        <v>65</v>
      </c>
      <c r="T3821" t="s">
        <v>16</v>
      </c>
      <c r="U3821" t="s">
        <v>16</v>
      </c>
    </row>
    <row r="3822" spans="1:21" x14ac:dyDescent="0.45">
      <c r="A3822" t="s">
        <v>2654</v>
      </c>
      <c r="B3822" t="s">
        <v>56</v>
      </c>
      <c r="C3822" t="s">
        <v>2658</v>
      </c>
      <c r="D3822" t="s">
        <v>2660</v>
      </c>
      <c r="E3822">
        <v>1984</v>
      </c>
      <c r="F3822">
        <v>1984</v>
      </c>
      <c r="G3822" t="s">
        <v>15</v>
      </c>
      <c r="H3822" t="s">
        <v>16</v>
      </c>
      <c r="I3822">
        <v>0</v>
      </c>
      <c r="J3822" t="s">
        <v>17</v>
      </c>
      <c r="K3822">
        <v>0</v>
      </c>
      <c r="L3822">
        <v>0</v>
      </c>
      <c r="M3822" t="s">
        <v>16</v>
      </c>
      <c r="N3822">
        <v>30</v>
      </c>
      <c r="O3822">
        <v>30</v>
      </c>
      <c r="P3822">
        <v>0</v>
      </c>
      <c r="Q3822">
        <v>4</v>
      </c>
      <c r="R3822">
        <v>25</v>
      </c>
      <c r="S3822">
        <v>72</v>
      </c>
      <c r="T3822" t="s">
        <v>16</v>
      </c>
      <c r="U3822" t="s">
        <v>16</v>
      </c>
    </row>
    <row r="3823" spans="1:21" x14ac:dyDescent="0.45">
      <c r="A3823" t="s">
        <v>2654</v>
      </c>
      <c r="B3823" t="s">
        <v>56</v>
      </c>
      <c r="C3823" t="s">
        <v>2656</v>
      </c>
      <c r="D3823" t="s">
        <v>2662</v>
      </c>
      <c r="E3823">
        <v>1984</v>
      </c>
      <c r="F3823">
        <v>1984</v>
      </c>
      <c r="G3823" t="s">
        <v>15</v>
      </c>
      <c r="H3823" t="s">
        <v>16</v>
      </c>
      <c r="I3823">
        <v>0</v>
      </c>
      <c r="J3823" t="s">
        <v>17</v>
      </c>
      <c r="K3823">
        <v>0</v>
      </c>
      <c r="L3823">
        <v>0</v>
      </c>
      <c r="M3823" t="s">
        <v>16</v>
      </c>
      <c r="N3823">
        <v>30</v>
      </c>
      <c r="O3823">
        <v>30</v>
      </c>
      <c r="P3823">
        <v>0</v>
      </c>
      <c r="Q3823">
        <v>4</v>
      </c>
      <c r="R3823">
        <v>25</v>
      </c>
      <c r="S3823">
        <v>52</v>
      </c>
      <c r="T3823" t="s">
        <v>16</v>
      </c>
      <c r="U3823" t="s">
        <v>16</v>
      </c>
    </row>
    <row r="3824" spans="1:21" x14ac:dyDescent="0.45">
      <c r="A3824" t="s">
        <v>2663</v>
      </c>
      <c r="B3824" t="s">
        <v>1411</v>
      </c>
      <c r="C3824" t="s">
        <v>2664</v>
      </c>
      <c r="D3824" t="s">
        <v>2665</v>
      </c>
      <c r="E3824">
        <v>1974</v>
      </c>
      <c r="F3824">
        <v>1974</v>
      </c>
      <c r="G3824" t="s">
        <v>15</v>
      </c>
      <c r="H3824" t="s">
        <v>16</v>
      </c>
      <c r="I3824">
        <v>0</v>
      </c>
      <c r="J3824" t="s">
        <v>17</v>
      </c>
      <c r="K3824">
        <v>0</v>
      </c>
      <c r="L3824">
        <v>0</v>
      </c>
      <c r="M3824">
        <v>48</v>
      </c>
      <c r="N3824">
        <v>30</v>
      </c>
      <c r="O3824">
        <v>20</v>
      </c>
      <c r="P3824">
        <v>8</v>
      </c>
      <c r="Q3824">
        <v>5</v>
      </c>
      <c r="R3824">
        <v>100</v>
      </c>
      <c r="S3824">
        <v>65</v>
      </c>
      <c r="T3824" t="s">
        <v>16</v>
      </c>
      <c r="U3824" t="s">
        <v>16</v>
      </c>
    </row>
    <row r="3825" spans="1:21" x14ac:dyDescent="0.45">
      <c r="A3825" t="s">
        <v>2663</v>
      </c>
      <c r="B3825" t="s">
        <v>1411</v>
      </c>
      <c r="C3825" t="s">
        <v>2664</v>
      </c>
      <c r="D3825" t="s">
        <v>2665</v>
      </c>
      <c r="E3825">
        <v>1974</v>
      </c>
      <c r="F3825">
        <v>1974</v>
      </c>
      <c r="G3825" t="s">
        <v>15</v>
      </c>
      <c r="H3825" t="s">
        <v>16</v>
      </c>
      <c r="I3825">
        <v>0</v>
      </c>
      <c r="J3825" t="s">
        <v>17</v>
      </c>
      <c r="K3825">
        <v>0</v>
      </c>
      <c r="L3825">
        <v>0</v>
      </c>
      <c r="M3825">
        <v>48</v>
      </c>
      <c r="N3825">
        <v>30</v>
      </c>
      <c r="O3825">
        <v>20</v>
      </c>
      <c r="P3825">
        <v>0</v>
      </c>
      <c r="Q3825">
        <v>5</v>
      </c>
      <c r="R3825">
        <v>100</v>
      </c>
      <c r="S3825">
        <v>57</v>
      </c>
      <c r="T3825" t="s">
        <v>16</v>
      </c>
      <c r="U3825" t="s">
        <v>16</v>
      </c>
    </row>
    <row r="3826" spans="1:21" x14ac:dyDescent="0.45">
      <c r="A3826" t="s">
        <v>2666</v>
      </c>
      <c r="B3826" t="s">
        <v>2667</v>
      </c>
      <c r="C3826" t="s">
        <v>2668</v>
      </c>
      <c r="D3826" t="s">
        <v>2669</v>
      </c>
      <c r="E3826">
        <v>1984</v>
      </c>
      <c r="F3826">
        <v>1984</v>
      </c>
      <c r="G3826" t="s">
        <v>15</v>
      </c>
      <c r="H3826" t="s">
        <v>16</v>
      </c>
      <c r="I3826">
        <v>0</v>
      </c>
      <c r="J3826" t="s">
        <v>17</v>
      </c>
      <c r="K3826">
        <v>0</v>
      </c>
      <c r="L3826">
        <v>0</v>
      </c>
      <c r="M3826">
        <v>30</v>
      </c>
      <c r="N3826">
        <v>16</v>
      </c>
      <c r="O3826">
        <v>16</v>
      </c>
      <c r="P3826">
        <v>16</v>
      </c>
      <c r="Q3826">
        <v>4</v>
      </c>
      <c r="R3826">
        <v>50</v>
      </c>
      <c r="S3826">
        <v>50</v>
      </c>
      <c r="T3826" t="s">
        <v>16</v>
      </c>
      <c r="U3826" t="s">
        <v>16</v>
      </c>
    </row>
    <row r="3827" spans="1:21" x14ac:dyDescent="0.45">
      <c r="A3827" t="s">
        <v>2670</v>
      </c>
      <c r="B3827" t="s">
        <v>72</v>
      </c>
      <c r="C3827" t="s">
        <v>2671</v>
      </c>
      <c r="D3827" t="s">
        <v>2672</v>
      </c>
      <c r="E3827">
        <v>1983</v>
      </c>
      <c r="F3827">
        <v>1983</v>
      </c>
      <c r="G3827" t="s">
        <v>15</v>
      </c>
      <c r="H3827" t="s">
        <v>16</v>
      </c>
      <c r="I3827">
        <v>0</v>
      </c>
      <c r="J3827" t="s">
        <v>17</v>
      </c>
      <c r="K3827">
        <v>0</v>
      </c>
      <c r="L3827">
        <v>0</v>
      </c>
      <c r="M3827">
        <v>15</v>
      </c>
      <c r="N3827">
        <v>18</v>
      </c>
      <c r="O3827">
        <v>18</v>
      </c>
      <c r="P3827" t="s">
        <v>16</v>
      </c>
      <c r="Q3827">
        <v>6</v>
      </c>
      <c r="R3827">
        <v>50</v>
      </c>
      <c r="S3827">
        <v>90</v>
      </c>
      <c r="T3827" t="s">
        <v>16</v>
      </c>
      <c r="U3827" t="s">
        <v>16</v>
      </c>
    </row>
    <row r="3828" spans="1:21" x14ac:dyDescent="0.45">
      <c r="A3828" t="s">
        <v>2670</v>
      </c>
      <c r="B3828" t="s">
        <v>72</v>
      </c>
      <c r="C3828" t="s">
        <v>2671</v>
      </c>
      <c r="D3828" t="s">
        <v>2672</v>
      </c>
      <c r="E3828">
        <v>1983</v>
      </c>
      <c r="F3828">
        <v>1983</v>
      </c>
      <c r="G3828" t="s">
        <v>15</v>
      </c>
      <c r="H3828" t="s">
        <v>16</v>
      </c>
      <c r="I3828">
        <v>0</v>
      </c>
      <c r="J3828" t="s">
        <v>17</v>
      </c>
      <c r="K3828">
        <v>0</v>
      </c>
      <c r="L3828">
        <v>0</v>
      </c>
      <c r="M3828">
        <v>15</v>
      </c>
      <c r="N3828">
        <v>16</v>
      </c>
      <c r="O3828">
        <v>16</v>
      </c>
      <c r="P3828" t="s">
        <v>16</v>
      </c>
      <c r="Q3828">
        <v>6</v>
      </c>
      <c r="R3828">
        <v>50</v>
      </c>
      <c r="S3828">
        <v>90</v>
      </c>
      <c r="T3828" t="s">
        <v>16</v>
      </c>
      <c r="U3828" t="s">
        <v>16</v>
      </c>
    </row>
    <row r="3829" spans="1:21" x14ac:dyDescent="0.45">
      <c r="A3829" t="s">
        <v>2670</v>
      </c>
      <c r="B3829" t="s">
        <v>72</v>
      </c>
      <c r="C3829" t="s">
        <v>2671</v>
      </c>
      <c r="D3829" t="s">
        <v>2672</v>
      </c>
      <c r="E3829">
        <v>1983</v>
      </c>
      <c r="F3829">
        <v>1983</v>
      </c>
      <c r="G3829" t="s">
        <v>15</v>
      </c>
      <c r="H3829" t="s">
        <v>16</v>
      </c>
      <c r="I3829">
        <v>0</v>
      </c>
      <c r="J3829" t="s">
        <v>17</v>
      </c>
      <c r="K3829">
        <v>0</v>
      </c>
      <c r="L3829">
        <v>0</v>
      </c>
      <c r="M3829">
        <v>15</v>
      </c>
      <c r="N3829">
        <v>14</v>
      </c>
      <c r="O3829">
        <v>14</v>
      </c>
      <c r="P3829" t="s">
        <v>16</v>
      </c>
      <c r="Q3829">
        <v>6</v>
      </c>
      <c r="R3829">
        <v>50</v>
      </c>
      <c r="S3829">
        <v>90</v>
      </c>
      <c r="T3829" t="s">
        <v>16</v>
      </c>
      <c r="U3829" t="s">
        <v>16</v>
      </c>
    </row>
    <row r="3830" spans="1:21" x14ac:dyDescent="0.45">
      <c r="A3830" t="s">
        <v>2670</v>
      </c>
      <c r="B3830" t="s">
        <v>72</v>
      </c>
      <c r="C3830" t="s">
        <v>2671</v>
      </c>
      <c r="D3830" t="s">
        <v>2672</v>
      </c>
      <c r="E3830">
        <v>1983</v>
      </c>
      <c r="F3830">
        <v>1983</v>
      </c>
      <c r="G3830" t="s">
        <v>15</v>
      </c>
      <c r="H3830" t="s">
        <v>16</v>
      </c>
      <c r="I3830">
        <v>0</v>
      </c>
      <c r="J3830" t="s">
        <v>17</v>
      </c>
      <c r="K3830">
        <v>0</v>
      </c>
      <c r="L3830">
        <v>0</v>
      </c>
      <c r="M3830">
        <v>15</v>
      </c>
      <c r="N3830">
        <v>12</v>
      </c>
      <c r="O3830">
        <v>12</v>
      </c>
      <c r="P3830" t="s">
        <v>16</v>
      </c>
      <c r="Q3830">
        <v>6</v>
      </c>
      <c r="R3830">
        <v>50</v>
      </c>
      <c r="S3830">
        <v>90</v>
      </c>
      <c r="T3830" t="s">
        <v>16</v>
      </c>
      <c r="U3830" t="s">
        <v>16</v>
      </c>
    </row>
    <row r="3831" spans="1:21" x14ac:dyDescent="0.45">
      <c r="A3831" t="s">
        <v>2670</v>
      </c>
      <c r="B3831" t="s">
        <v>72</v>
      </c>
      <c r="C3831" t="s">
        <v>2671</v>
      </c>
      <c r="D3831" t="s">
        <v>2672</v>
      </c>
      <c r="E3831">
        <v>1983</v>
      </c>
      <c r="F3831">
        <v>1983</v>
      </c>
      <c r="G3831" t="s">
        <v>15</v>
      </c>
      <c r="H3831" t="s">
        <v>16</v>
      </c>
      <c r="I3831">
        <v>0</v>
      </c>
      <c r="J3831" t="s">
        <v>17</v>
      </c>
      <c r="K3831">
        <v>0</v>
      </c>
      <c r="L3831">
        <v>0</v>
      </c>
      <c r="M3831">
        <v>15</v>
      </c>
      <c r="N3831">
        <v>10</v>
      </c>
      <c r="O3831">
        <v>10</v>
      </c>
      <c r="P3831" t="s">
        <v>16</v>
      </c>
      <c r="Q3831">
        <v>6</v>
      </c>
      <c r="R3831">
        <v>50</v>
      </c>
      <c r="S3831">
        <v>90</v>
      </c>
      <c r="T3831" t="s">
        <v>16</v>
      </c>
      <c r="U3831" t="s">
        <v>16</v>
      </c>
    </row>
    <row r="3832" spans="1:21" x14ac:dyDescent="0.45">
      <c r="A3832" t="s">
        <v>2670</v>
      </c>
      <c r="B3832" t="s">
        <v>72</v>
      </c>
      <c r="C3832" t="s">
        <v>2671</v>
      </c>
      <c r="D3832" t="s">
        <v>2672</v>
      </c>
      <c r="E3832">
        <v>1983</v>
      </c>
      <c r="F3832">
        <v>1983</v>
      </c>
      <c r="G3832" t="s">
        <v>15</v>
      </c>
      <c r="H3832" t="s">
        <v>16</v>
      </c>
      <c r="I3832">
        <v>0</v>
      </c>
      <c r="J3832" t="s">
        <v>17</v>
      </c>
      <c r="K3832">
        <v>0</v>
      </c>
      <c r="L3832">
        <v>0</v>
      </c>
      <c r="M3832">
        <v>15</v>
      </c>
      <c r="N3832">
        <v>9</v>
      </c>
      <c r="O3832">
        <v>9</v>
      </c>
      <c r="P3832" t="s">
        <v>16</v>
      </c>
      <c r="Q3832">
        <v>6</v>
      </c>
      <c r="R3832">
        <v>50</v>
      </c>
      <c r="S3832">
        <v>79</v>
      </c>
      <c r="T3832" t="s">
        <v>16</v>
      </c>
      <c r="U3832" t="s">
        <v>16</v>
      </c>
    </row>
    <row r="3833" spans="1:21" x14ac:dyDescent="0.45">
      <c r="A3833" t="s">
        <v>2670</v>
      </c>
      <c r="B3833" t="s">
        <v>72</v>
      </c>
      <c r="C3833" t="s">
        <v>2671</v>
      </c>
      <c r="D3833" t="s">
        <v>2672</v>
      </c>
      <c r="E3833">
        <v>1983</v>
      </c>
      <c r="F3833">
        <v>1983</v>
      </c>
      <c r="G3833" t="s">
        <v>15</v>
      </c>
      <c r="H3833" t="s">
        <v>16</v>
      </c>
      <c r="I3833">
        <v>0</v>
      </c>
      <c r="J3833" t="s">
        <v>17</v>
      </c>
      <c r="K3833">
        <v>0</v>
      </c>
      <c r="L3833">
        <v>0</v>
      </c>
      <c r="M3833">
        <v>15</v>
      </c>
      <c r="N3833">
        <v>7</v>
      </c>
      <c r="O3833">
        <v>7</v>
      </c>
      <c r="P3833" t="s">
        <v>16</v>
      </c>
      <c r="Q3833">
        <v>6</v>
      </c>
      <c r="R3833">
        <v>50</v>
      </c>
      <c r="S3833">
        <v>10</v>
      </c>
      <c r="T3833" t="s">
        <v>16</v>
      </c>
      <c r="U3833" t="s">
        <v>16</v>
      </c>
    </row>
    <row r="3834" spans="1:21" x14ac:dyDescent="0.45">
      <c r="A3834" t="s">
        <v>2670</v>
      </c>
      <c r="B3834" t="s">
        <v>72</v>
      </c>
      <c r="C3834" t="s">
        <v>2671</v>
      </c>
      <c r="D3834" t="s">
        <v>2672</v>
      </c>
      <c r="E3834">
        <v>1983</v>
      </c>
      <c r="F3834">
        <v>1983</v>
      </c>
      <c r="G3834" t="s">
        <v>15</v>
      </c>
      <c r="H3834" t="s">
        <v>16</v>
      </c>
      <c r="I3834">
        <v>0</v>
      </c>
      <c r="J3834" t="s">
        <v>17</v>
      </c>
      <c r="K3834">
        <v>0</v>
      </c>
      <c r="L3834">
        <v>0</v>
      </c>
      <c r="M3834">
        <v>15</v>
      </c>
      <c r="N3834">
        <v>20</v>
      </c>
      <c r="O3834">
        <v>20</v>
      </c>
      <c r="P3834" t="s">
        <v>16</v>
      </c>
      <c r="Q3834">
        <v>6</v>
      </c>
      <c r="R3834">
        <v>50</v>
      </c>
      <c r="S3834">
        <v>86</v>
      </c>
      <c r="T3834" t="s">
        <v>16</v>
      </c>
      <c r="U3834" t="s">
        <v>16</v>
      </c>
    </row>
    <row r="3835" spans="1:21" x14ac:dyDescent="0.45">
      <c r="A3835" t="s">
        <v>2670</v>
      </c>
      <c r="B3835" t="s">
        <v>72</v>
      </c>
      <c r="C3835" t="s">
        <v>2671</v>
      </c>
      <c r="D3835" t="s">
        <v>2672</v>
      </c>
      <c r="E3835">
        <v>1983</v>
      </c>
      <c r="F3835">
        <v>1983</v>
      </c>
      <c r="G3835" t="s">
        <v>15</v>
      </c>
      <c r="H3835" t="s">
        <v>16</v>
      </c>
      <c r="I3835">
        <v>0</v>
      </c>
      <c r="J3835" t="s">
        <v>17</v>
      </c>
      <c r="K3835">
        <v>0</v>
      </c>
      <c r="L3835">
        <v>0</v>
      </c>
      <c r="M3835">
        <v>15</v>
      </c>
      <c r="N3835">
        <v>22</v>
      </c>
      <c r="O3835">
        <v>22</v>
      </c>
      <c r="P3835" t="s">
        <v>16</v>
      </c>
      <c r="Q3835">
        <v>6</v>
      </c>
      <c r="R3835">
        <v>50</v>
      </c>
      <c r="S3835">
        <v>78</v>
      </c>
      <c r="T3835" t="s">
        <v>16</v>
      </c>
      <c r="U3835" t="s">
        <v>16</v>
      </c>
    </row>
    <row r="3836" spans="1:21" x14ac:dyDescent="0.45">
      <c r="A3836" t="s">
        <v>2670</v>
      </c>
      <c r="B3836" t="s">
        <v>72</v>
      </c>
      <c r="C3836" t="s">
        <v>2671</v>
      </c>
      <c r="D3836" t="s">
        <v>2672</v>
      </c>
      <c r="E3836">
        <v>1983</v>
      </c>
      <c r="F3836">
        <v>1983</v>
      </c>
      <c r="G3836" t="s">
        <v>15</v>
      </c>
      <c r="H3836" t="s">
        <v>16</v>
      </c>
      <c r="I3836">
        <v>0</v>
      </c>
      <c r="J3836" t="s">
        <v>17</v>
      </c>
      <c r="K3836">
        <v>0</v>
      </c>
      <c r="L3836">
        <v>0</v>
      </c>
      <c r="M3836">
        <v>15</v>
      </c>
      <c r="N3836">
        <v>24</v>
      </c>
      <c r="O3836">
        <v>24</v>
      </c>
      <c r="P3836" t="s">
        <v>16</v>
      </c>
      <c r="Q3836">
        <v>6</v>
      </c>
      <c r="R3836">
        <v>50</v>
      </c>
      <c r="S3836">
        <v>69</v>
      </c>
      <c r="T3836" t="s">
        <v>16</v>
      </c>
      <c r="U3836" t="s">
        <v>16</v>
      </c>
    </row>
    <row r="3837" spans="1:21" x14ac:dyDescent="0.45">
      <c r="A3837" t="s">
        <v>2670</v>
      </c>
      <c r="B3837" t="s">
        <v>72</v>
      </c>
      <c r="C3837" t="s">
        <v>2671</v>
      </c>
      <c r="D3837" t="s">
        <v>2672</v>
      </c>
      <c r="E3837">
        <v>1983</v>
      </c>
      <c r="F3837">
        <v>1983</v>
      </c>
      <c r="G3837" t="s">
        <v>15</v>
      </c>
      <c r="H3837" t="s">
        <v>16</v>
      </c>
      <c r="I3837">
        <v>0</v>
      </c>
      <c r="J3837" t="s">
        <v>17</v>
      </c>
      <c r="K3837">
        <v>0</v>
      </c>
      <c r="L3837">
        <v>0</v>
      </c>
      <c r="M3837">
        <v>15</v>
      </c>
      <c r="N3837">
        <v>26</v>
      </c>
      <c r="O3837">
        <v>26</v>
      </c>
      <c r="P3837" t="s">
        <v>16</v>
      </c>
      <c r="Q3837">
        <v>6</v>
      </c>
      <c r="R3837">
        <v>50</v>
      </c>
      <c r="S3837">
        <v>60</v>
      </c>
      <c r="T3837" t="s">
        <v>16</v>
      </c>
      <c r="U3837" t="s">
        <v>16</v>
      </c>
    </row>
    <row r="3838" spans="1:21" x14ac:dyDescent="0.45">
      <c r="A3838" t="s">
        <v>2670</v>
      </c>
      <c r="B3838" t="s">
        <v>72</v>
      </c>
      <c r="C3838" t="s">
        <v>2671</v>
      </c>
      <c r="D3838" t="s">
        <v>2672</v>
      </c>
      <c r="E3838">
        <v>1983</v>
      </c>
      <c r="F3838">
        <v>1983</v>
      </c>
      <c r="G3838" t="s">
        <v>15</v>
      </c>
      <c r="H3838" t="s">
        <v>16</v>
      </c>
      <c r="I3838">
        <v>0</v>
      </c>
      <c r="J3838" t="s">
        <v>17</v>
      </c>
      <c r="K3838">
        <v>0</v>
      </c>
      <c r="L3838">
        <v>0</v>
      </c>
      <c r="M3838">
        <v>15</v>
      </c>
      <c r="N3838">
        <v>28</v>
      </c>
      <c r="O3838">
        <v>28</v>
      </c>
      <c r="P3838" t="s">
        <v>16</v>
      </c>
      <c r="Q3838">
        <v>6</v>
      </c>
      <c r="R3838">
        <v>50</v>
      </c>
      <c r="S3838">
        <v>35</v>
      </c>
      <c r="T3838" t="s">
        <v>16</v>
      </c>
      <c r="U3838" t="s">
        <v>16</v>
      </c>
    </row>
    <row r="3839" spans="1:21" x14ac:dyDescent="0.45">
      <c r="A3839" t="s">
        <v>2670</v>
      </c>
      <c r="B3839" t="s">
        <v>72</v>
      </c>
      <c r="C3839" t="s">
        <v>2671</v>
      </c>
      <c r="D3839" t="s">
        <v>2672</v>
      </c>
      <c r="E3839">
        <v>1983</v>
      </c>
      <c r="F3839">
        <v>1983</v>
      </c>
      <c r="G3839" t="s">
        <v>15</v>
      </c>
      <c r="H3839" t="s">
        <v>16</v>
      </c>
      <c r="I3839">
        <v>0</v>
      </c>
      <c r="J3839" t="s">
        <v>17</v>
      </c>
      <c r="K3839">
        <v>0</v>
      </c>
      <c r="L3839">
        <v>0</v>
      </c>
      <c r="M3839">
        <v>15</v>
      </c>
      <c r="N3839">
        <v>30</v>
      </c>
      <c r="O3839">
        <v>30</v>
      </c>
      <c r="P3839" t="s">
        <v>16</v>
      </c>
      <c r="Q3839">
        <v>6</v>
      </c>
      <c r="R3839">
        <v>50</v>
      </c>
      <c r="S3839">
        <v>23</v>
      </c>
      <c r="T3839" t="s">
        <v>16</v>
      </c>
      <c r="U3839" t="s">
        <v>16</v>
      </c>
    </row>
    <row r="3840" spans="1:21" x14ac:dyDescent="0.45">
      <c r="A3840" t="s">
        <v>2670</v>
      </c>
      <c r="B3840" t="s">
        <v>72</v>
      </c>
      <c r="C3840" t="s">
        <v>2671</v>
      </c>
      <c r="D3840" t="s">
        <v>2672</v>
      </c>
      <c r="E3840">
        <v>1983</v>
      </c>
      <c r="F3840">
        <v>1983</v>
      </c>
      <c r="G3840" t="s">
        <v>15</v>
      </c>
      <c r="H3840" t="s">
        <v>16</v>
      </c>
      <c r="I3840">
        <v>0</v>
      </c>
      <c r="J3840" t="s">
        <v>17</v>
      </c>
      <c r="K3840">
        <v>0</v>
      </c>
      <c r="L3840">
        <v>0</v>
      </c>
      <c r="M3840">
        <v>15</v>
      </c>
      <c r="N3840">
        <v>32</v>
      </c>
      <c r="O3840">
        <v>32</v>
      </c>
      <c r="P3840" t="s">
        <v>16</v>
      </c>
      <c r="Q3840">
        <v>6</v>
      </c>
      <c r="R3840">
        <v>50</v>
      </c>
      <c r="S3840">
        <v>17</v>
      </c>
      <c r="T3840" t="s">
        <v>16</v>
      </c>
      <c r="U3840" t="s">
        <v>16</v>
      </c>
    </row>
    <row r="3841" spans="1:21" x14ac:dyDescent="0.45">
      <c r="A3841" t="s">
        <v>2673</v>
      </c>
      <c r="B3841" t="s">
        <v>2667</v>
      </c>
      <c r="C3841" t="s">
        <v>2674</v>
      </c>
      <c r="D3841" t="s">
        <v>2675</v>
      </c>
      <c r="E3841">
        <v>1981</v>
      </c>
      <c r="F3841">
        <v>1982</v>
      </c>
      <c r="G3841" t="s">
        <v>15</v>
      </c>
      <c r="H3841" t="s">
        <v>16</v>
      </c>
      <c r="I3841">
        <v>0</v>
      </c>
      <c r="J3841" t="s">
        <v>17</v>
      </c>
      <c r="K3841">
        <v>0</v>
      </c>
      <c r="L3841">
        <v>0</v>
      </c>
      <c r="M3841">
        <v>10</v>
      </c>
      <c r="N3841">
        <v>22</v>
      </c>
      <c r="O3841">
        <v>22</v>
      </c>
      <c r="P3841">
        <v>24</v>
      </c>
      <c r="Q3841">
        <v>3</v>
      </c>
      <c r="R3841">
        <v>150</v>
      </c>
      <c r="S3841">
        <v>81</v>
      </c>
      <c r="T3841" t="s">
        <v>16</v>
      </c>
      <c r="U3841" t="s">
        <v>16</v>
      </c>
    </row>
    <row r="3842" spans="1:21" x14ac:dyDescent="0.45">
      <c r="A3842" t="s">
        <v>2676</v>
      </c>
      <c r="B3842" t="s">
        <v>2677</v>
      </c>
      <c r="C3842" t="s">
        <v>2678</v>
      </c>
      <c r="D3842" t="s">
        <v>2679</v>
      </c>
      <c r="E3842">
        <v>1979</v>
      </c>
      <c r="F3842">
        <v>1979</v>
      </c>
      <c r="G3842" t="s">
        <v>15</v>
      </c>
      <c r="H3842" t="s">
        <v>16</v>
      </c>
      <c r="I3842">
        <v>0</v>
      </c>
      <c r="J3842" t="s">
        <v>17</v>
      </c>
      <c r="K3842">
        <v>0</v>
      </c>
      <c r="L3842">
        <v>0</v>
      </c>
      <c r="M3842">
        <v>60</v>
      </c>
      <c r="N3842">
        <v>20</v>
      </c>
      <c r="O3842">
        <v>20</v>
      </c>
      <c r="P3842">
        <v>24</v>
      </c>
      <c r="Q3842">
        <v>3</v>
      </c>
      <c r="R3842">
        <v>50</v>
      </c>
      <c r="S3842">
        <v>0</v>
      </c>
      <c r="T3842" t="s">
        <v>16</v>
      </c>
      <c r="U3842" t="s">
        <v>16</v>
      </c>
    </row>
    <row r="3843" spans="1:21" x14ac:dyDescent="0.45">
      <c r="A3843" t="s">
        <v>2676</v>
      </c>
      <c r="B3843" t="s">
        <v>2677</v>
      </c>
      <c r="C3843" t="s">
        <v>2678</v>
      </c>
      <c r="D3843" t="s">
        <v>2679</v>
      </c>
      <c r="E3843">
        <v>1979</v>
      </c>
      <c r="F3843">
        <v>1979</v>
      </c>
      <c r="G3843" t="s">
        <v>15</v>
      </c>
      <c r="H3843" t="s">
        <v>16</v>
      </c>
      <c r="I3843">
        <v>0</v>
      </c>
      <c r="J3843" t="s">
        <v>15</v>
      </c>
      <c r="K3843">
        <v>0</v>
      </c>
      <c r="L3843">
        <v>0</v>
      </c>
      <c r="M3843">
        <v>60</v>
      </c>
      <c r="N3843">
        <v>20</v>
      </c>
      <c r="O3843">
        <v>20</v>
      </c>
      <c r="P3843">
        <v>24</v>
      </c>
      <c r="Q3843">
        <v>3</v>
      </c>
      <c r="R3843">
        <v>50</v>
      </c>
      <c r="S3843">
        <v>37</v>
      </c>
      <c r="T3843" t="s">
        <v>16</v>
      </c>
      <c r="U3843" t="s">
        <v>16</v>
      </c>
    </row>
    <row r="3844" spans="1:21" x14ac:dyDescent="0.45">
      <c r="A3844" t="s">
        <v>2676</v>
      </c>
      <c r="B3844" t="s">
        <v>2677</v>
      </c>
      <c r="C3844" t="s">
        <v>2678</v>
      </c>
      <c r="D3844" t="s">
        <v>2679</v>
      </c>
      <c r="E3844">
        <v>1979</v>
      </c>
      <c r="F3844">
        <v>1979</v>
      </c>
      <c r="G3844" t="s">
        <v>15</v>
      </c>
      <c r="H3844">
        <v>4</v>
      </c>
      <c r="I3844">
        <v>90</v>
      </c>
      <c r="J3844" t="s">
        <v>17</v>
      </c>
      <c r="K3844">
        <v>0</v>
      </c>
      <c r="L3844">
        <v>0</v>
      </c>
      <c r="M3844">
        <v>60</v>
      </c>
      <c r="N3844">
        <v>20</v>
      </c>
      <c r="O3844">
        <v>20</v>
      </c>
      <c r="P3844">
        <v>24</v>
      </c>
      <c r="Q3844">
        <v>3</v>
      </c>
      <c r="R3844">
        <v>50</v>
      </c>
      <c r="S3844">
        <v>15</v>
      </c>
      <c r="T3844" t="s">
        <v>16</v>
      </c>
      <c r="U3844" t="s">
        <v>16</v>
      </c>
    </row>
    <row r="3845" spans="1:21" x14ac:dyDescent="0.45">
      <c r="A3845" t="s">
        <v>2676</v>
      </c>
      <c r="B3845" t="s">
        <v>2677</v>
      </c>
      <c r="C3845" t="s">
        <v>2678</v>
      </c>
      <c r="D3845" t="s">
        <v>2679</v>
      </c>
      <c r="E3845">
        <v>1979</v>
      </c>
      <c r="F3845">
        <v>1979</v>
      </c>
      <c r="G3845" t="s">
        <v>15</v>
      </c>
      <c r="H3845">
        <v>4</v>
      </c>
      <c r="I3845">
        <v>90</v>
      </c>
      <c r="J3845" t="s">
        <v>15</v>
      </c>
      <c r="K3845">
        <v>0</v>
      </c>
      <c r="L3845">
        <v>0</v>
      </c>
      <c r="M3845">
        <v>60</v>
      </c>
      <c r="N3845">
        <v>20</v>
      </c>
      <c r="O3845">
        <v>20</v>
      </c>
      <c r="P3845">
        <v>24</v>
      </c>
      <c r="Q3845">
        <v>3</v>
      </c>
      <c r="R3845">
        <v>50</v>
      </c>
      <c r="S3845">
        <v>72</v>
      </c>
      <c r="T3845" t="s">
        <v>16</v>
      </c>
      <c r="U3845" t="s">
        <v>16</v>
      </c>
    </row>
    <row r="3846" spans="1:21" x14ac:dyDescent="0.45">
      <c r="A3846" t="s">
        <v>2680</v>
      </c>
      <c r="B3846" t="s">
        <v>306</v>
      </c>
      <c r="C3846" t="s">
        <v>2681</v>
      </c>
      <c r="D3846" t="s">
        <v>2682</v>
      </c>
      <c r="E3846">
        <v>1982</v>
      </c>
      <c r="F3846">
        <v>1982</v>
      </c>
      <c r="G3846" t="s">
        <v>15</v>
      </c>
      <c r="H3846" t="s">
        <v>16</v>
      </c>
      <c r="I3846">
        <v>0</v>
      </c>
      <c r="J3846" t="s">
        <v>17</v>
      </c>
      <c r="K3846">
        <v>0</v>
      </c>
      <c r="L3846">
        <v>0</v>
      </c>
      <c r="M3846">
        <f>8*7</f>
        <v>56</v>
      </c>
      <c r="N3846">
        <v>30</v>
      </c>
      <c r="O3846">
        <v>10</v>
      </c>
      <c r="P3846">
        <v>8</v>
      </c>
      <c r="Q3846">
        <v>1</v>
      </c>
      <c r="R3846">
        <v>100</v>
      </c>
      <c r="S3846">
        <v>90</v>
      </c>
      <c r="T3846" t="s">
        <v>16</v>
      </c>
      <c r="U3846" t="s">
        <v>16</v>
      </c>
    </row>
    <row r="3847" spans="1:21" x14ac:dyDescent="0.45">
      <c r="A3847" t="s">
        <v>2683</v>
      </c>
      <c r="B3847" t="s">
        <v>2684</v>
      </c>
      <c r="C3847" t="s">
        <v>2685</v>
      </c>
      <c r="D3847" t="s">
        <v>2686</v>
      </c>
      <c r="E3847">
        <v>1982</v>
      </c>
      <c r="F3847">
        <v>1982</v>
      </c>
      <c r="G3847" t="s">
        <v>15</v>
      </c>
      <c r="H3847" t="s">
        <v>16</v>
      </c>
      <c r="I3847">
        <v>0</v>
      </c>
      <c r="J3847" t="s">
        <v>17</v>
      </c>
      <c r="K3847">
        <v>0</v>
      </c>
      <c r="L3847">
        <v>0</v>
      </c>
      <c r="M3847">
        <v>2</v>
      </c>
      <c r="N3847">
        <v>25</v>
      </c>
      <c r="O3847">
        <v>15</v>
      </c>
      <c r="P3847" t="s">
        <v>16</v>
      </c>
      <c r="Q3847">
        <v>5</v>
      </c>
      <c r="R3847">
        <v>10</v>
      </c>
      <c r="S3847">
        <v>96</v>
      </c>
      <c r="T3847" t="s">
        <v>16</v>
      </c>
      <c r="U3847" t="s">
        <v>16</v>
      </c>
    </row>
    <row r="3848" spans="1:21" x14ac:dyDescent="0.45">
      <c r="A3848" t="s">
        <v>2687</v>
      </c>
      <c r="B3848" t="s">
        <v>1061</v>
      </c>
      <c r="C3848" t="s">
        <v>2688</v>
      </c>
      <c r="D3848" t="s">
        <v>2689</v>
      </c>
      <c r="E3848">
        <v>1982</v>
      </c>
      <c r="F3848">
        <v>1982</v>
      </c>
      <c r="G3848" t="s">
        <v>15</v>
      </c>
      <c r="H3848" t="s">
        <v>16</v>
      </c>
      <c r="I3848">
        <v>0</v>
      </c>
      <c r="J3848" t="s">
        <v>17</v>
      </c>
      <c r="K3848">
        <v>0</v>
      </c>
      <c r="L3848">
        <v>0</v>
      </c>
      <c r="M3848">
        <v>22</v>
      </c>
      <c r="N3848">
        <v>15</v>
      </c>
      <c r="O3848">
        <v>5</v>
      </c>
      <c r="P3848">
        <v>14</v>
      </c>
      <c r="Q3848">
        <v>2</v>
      </c>
      <c r="R3848">
        <v>50</v>
      </c>
      <c r="S3848">
        <v>90</v>
      </c>
      <c r="T3848" t="s">
        <v>16</v>
      </c>
      <c r="U3848" t="s">
        <v>16</v>
      </c>
    </row>
    <row r="3849" spans="1:21" x14ac:dyDescent="0.45">
      <c r="A3849" t="s">
        <v>2687</v>
      </c>
      <c r="B3849" t="s">
        <v>1061</v>
      </c>
      <c r="C3849" t="s">
        <v>2688</v>
      </c>
      <c r="D3849" t="s">
        <v>2689</v>
      </c>
      <c r="E3849">
        <v>1982</v>
      </c>
      <c r="F3849">
        <v>1982</v>
      </c>
      <c r="G3849" t="s">
        <v>15</v>
      </c>
      <c r="H3849" t="s">
        <v>16</v>
      </c>
      <c r="I3849">
        <v>0</v>
      </c>
      <c r="J3849" t="s">
        <v>17</v>
      </c>
      <c r="K3849">
        <v>0</v>
      </c>
      <c r="L3849">
        <v>0</v>
      </c>
      <c r="M3849">
        <v>22</v>
      </c>
      <c r="N3849">
        <v>15</v>
      </c>
      <c r="O3849">
        <v>5</v>
      </c>
      <c r="P3849">
        <v>0</v>
      </c>
      <c r="Q3849">
        <v>2</v>
      </c>
      <c r="R3849">
        <v>50</v>
      </c>
      <c r="S3849">
        <v>18</v>
      </c>
      <c r="T3849" t="s">
        <v>16</v>
      </c>
      <c r="U3849" t="s">
        <v>16</v>
      </c>
    </row>
    <row r="3850" spans="1:21" x14ac:dyDescent="0.45">
      <c r="A3850" t="s">
        <v>2687</v>
      </c>
      <c r="B3850" t="s">
        <v>1061</v>
      </c>
      <c r="C3850" t="s">
        <v>2688</v>
      </c>
      <c r="D3850" t="s">
        <v>2689</v>
      </c>
      <c r="E3850">
        <v>1982</v>
      </c>
      <c r="F3850">
        <v>1982</v>
      </c>
      <c r="G3850" t="s">
        <v>15</v>
      </c>
      <c r="H3850" t="s">
        <v>16</v>
      </c>
      <c r="I3850">
        <v>0</v>
      </c>
      <c r="J3850" t="s">
        <v>17</v>
      </c>
      <c r="K3850">
        <v>0</v>
      </c>
      <c r="L3850">
        <v>0</v>
      </c>
      <c r="M3850">
        <v>22</v>
      </c>
      <c r="N3850">
        <v>20</v>
      </c>
      <c r="O3850">
        <v>10</v>
      </c>
      <c r="P3850">
        <v>14</v>
      </c>
      <c r="Q3850">
        <v>2</v>
      </c>
      <c r="R3850">
        <v>50</v>
      </c>
      <c r="S3850">
        <v>99</v>
      </c>
      <c r="T3850" t="s">
        <v>16</v>
      </c>
      <c r="U3850" t="s">
        <v>16</v>
      </c>
    </row>
    <row r="3851" spans="1:21" x14ac:dyDescent="0.45">
      <c r="A3851" t="s">
        <v>2687</v>
      </c>
      <c r="B3851" t="s">
        <v>1061</v>
      </c>
      <c r="C3851" t="s">
        <v>2688</v>
      </c>
      <c r="D3851" t="s">
        <v>2689</v>
      </c>
      <c r="E3851">
        <v>1982</v>
      </c>
      <c r="F3851">
        <v>1982</v>
      </c>
      <c r="G3851" t="s">
        <v>15</v>
      </c>
      <c r="H3851" t="s">
        <v>16</v>
      </c>
      <c r="I3851">
        <v>0</v>
      </c>
      <c r="J3851" t="s">
        <v>17</v>
      </c>
      <c r="K3851">
        <v>0</v>
      </c>
      <c r="L3851">
        <v>0</v>
      </c>
      <c r="M3851">
        <v>22</v>
      </c>
      <c r="N3851">
        <v>20</v>
      </c>
      <c r="O3851">
        <v>10</v>
      </c>
      <c r="P3851">
        <v>0</v>
      </c>
      <c r="Q3851">
        <v>2</v>
      </c>
      <c r="R3851">
        <v>50</v>
      </c>
      <c r="S3851">
        <v>62</v>
      </c>
      <c r="T3851" t="s">
        <v>16</v>
      </c>
      <c r="U3851" t="s">
        <v>16</v>
      </c>
    </row>
    <row r="3852" spans="1:21" x14ac:dyDescent="0.45">
      <c r="A3852" t="s">
        <v>2687</v>
      </c>
      <c r="B3852" t="s">
        <v>1061</v>
      </c>
      <c r="C3852" t="s">
        <v>2688</v>
      </c>
      <c r="D3852" t="s">
        <v>2689</v>
      </c>
      <c r="E3852">
        <v>1982</v>
      </c>
      <c r="F3852">
        <v>1982</v>
      </c>
      <c r="G3852" t="s">
        <v>15</v>
      </c>
      <c r="H3852" t="s">
        <v>16</v>
      </c>
      <c r="I3852">
        <v>0</v>
      </c>
      <c r="J3852" t="s">
        <v>17</v>
      </c>
      <c r="K3852">
        <v>0</v>
      </c>
      <c r="L3852">
        <v>0</v>
      </c>
      <c r="M3852">
        <v>22</v>
      </c>
      <c r="N3852">
        <v>30</v>
      </c>
      <c r="O3852">
        <v>20</v>
      </c>
      <c r="P3852">
        <v>14</v>
      </c>
      <c r="Q3852">
        <v>2</v>
      </c>
      <c r="R3852">
        <v>50</v>
      </c>
      <c r="S3852">
        <v>98</v>
      </c>
      <c r="T3852" t="s">
        <v>16</v>
      </c>
      <c r="U3852" t="s">
        <v>16</v>
      </c>
    </row>
    <row r="3853" spans="1:21" x14ac:dyDescent="0.45">
      <c r="A3853" t="s">
        <v>2687</v>
      </c>
      <c r="B3853" t="s">
        <v>1061</v>
      </c>
      <c r="C3853" t="s">
        <v>2688</v>
      </c>
      <c r="D3853" t="s">
        <v>2689</v>
      </c>
      <c r="E3853">
        <v>1982</v>
      </c>
      <c r="F3853">
        <v>1982</v>
      </c>
      <c r="G3853" t="s">
        <v>15</v>
      </c>
      <c r="H3853" t="s">
        <v>16</v>
      </c>
      <c r="I3853">
        <v>0</v>
      </c>
      <c r="J3853" t="s">
        <v>17</v>
      </c>
      <c r="K3853">
        <v>0</v>
      </c>
      <c r="L3853">
        <v>0</v>
      </c>
      <c r="M3853">
        <v>22</v>
      </c>
      <c r="N3853">
        <v>30</v>
      </c>
      <c r="O3853">
        <v>20</v>
      </c>
      <c r="P3853">
        <v>0</v>
      </c>
      <c r="Q3853">
        <v>2</v>
      </c>
      <c r="R3853">
        <v>50</v>
      </c>
      <c r="S3853">
        <v>90</v>
      </c>
      <c r="T3853" t="s">
        <v>16</v>
      </c>
      <c r="U3853" t="s">
        <v>16</v>
      </c>
    </row>
    <row r="3854" spans="1:21" x14ac:dyDescent="0.45">
      <c r="A3854" t="s">
        <v>2687</v>
      </c>
      <c r="B3854" t="s">
        <v>1061</v>
      </c>
      <c r="C3854" t="s">
        <v>2688</v>
      </c>
      <c r="D3854" t="s">
        <v>2689</v>
      </c>
      <c r="E3854">
        <v>1982</v>
      </c>
      <c r="F3854">
        <v>1982</v>
      </c>
      <c r="G3854" t="s">
        <v>15</v>
      </c>
      <c r="H3854">
        <v>3</v>
      </c>
      <c r="I3854">
        <v>24</v>
      </c>
      <c r="J3854" t="s">
        <v>17</v>
      </c>
      <c r="K3854">
        <v>0</v>
      </c>
      <c r="L3854">
        <v>0</v>
      </c>
      <c r="M3854">
        <v>22</v>
      </c>
      <c r="N3854">
        <v>15</v>
      </c>
      <c r="O3854">
        <v>5</v>
      </c>
      <c r="P3854">
        <v>14</v>
      </c>
      <c r="Q3854">
        <v>2</v>
      </c>
      <c r="R3854">
        <v>50</v>
      </c>
      <c r="S3854">
        <v>98</v>
      </c>
      <c r="T3854" t="s">
        <v>16</v>
      </c>
      <c r="U3854" t="s">
        <v>16</v>
      </c>
    </row>
    <row r="3855" spans="1:21" x14ac:dyDescent="0.45">
      <c r="A3855" t="s">
        <v>2687</v>
      </c>
      <c r="B3855" t="s">
        <v>1061</v>
      </c>
      <c r="C3855" t="s">
        <v>2688</v>
      </c>
      <c r="D3855" t="s">
        <v>2689</v>
      </c>
      <c r="E3855">
        <v>1982</v>
      </c>
      <c r="F3855">
        <v>1982</v>
      </c>
      <c r="G3855" t="s">
        <v>15</v>
      </c>
      <c r="H3855">
        <v>3</v>
      </c>
      <c r="I3855">
        <v>24</v>
      </c>
      <c r="J3855" t="s">
        <v>17</v>
      </c>
      <c r="K3855">
        <v>0</v>
      </c>
      <c r="L3855">
        <v>0</v>
      </c>
      <c r="M3855">
        <v>22</v>
      </c>
      <c r="N3855">
        <v>15</v>
      </c>
      <c r="O3855">
        <v>5</v>
      </c>
      <c r="P3855">
        <v>0</v>
      </c>
      <c r="Q3855">
        <v>2</v>
      </c>
      <c r="R3855">
        <v>50</v>
      </c>
      <c r="S3855">
        <v>98</v>
      </c>
      <c r="T3855" t="s">
        <v>16</v>
      </c>
      <c r="U3855" t="s">
        <v>16</v>
      </c>
    </row>
    <row r="3856" spans="1:21" x14ac:dyDescent="0.45">
      <c r="A3856" t="s">
        <v>2687</v>
      </c>
      <c r="B3856" t="s">
        <v>1061</v>
      </c>
      <c r="C3856" t="s">
        <v>2688</v>
      </c>
      <c r="D3856" t="s">
        <v>2689</v>
      </c>
      <c r="E3856">
        <v>1982</v>
      </c>
      <c r="F3856">
        <v>1982</v>
      </c>
      <c r="G3856" t="s">
        <v>15</v>
      </c>
      <c r="H3856">
        <v>3</v>
      </c>
      <c r="I3856">
        <v>24</v>
      </c>
      <c r="J3856" t="s">
        <v>17</v>
      </c>
      <c r="K3856">
        <v>0</v>
      </c>
      <c r="L3856">
        <v>0</v>
      </c>
      <c r="M3856">
        <v>22</v>
      </c>
      <c r="N3856">
        <v>20</v>
      </c>
      <c r="O3856">
        <v>10</v>
      </c>
      <c r="P3856">
        <v>14</v>
      </c>
      <c r="Q3856">
        <v>2</v>
      </c>
      <c r="R3856">
        <v>50</v>
      </c>
      <c r="S3856">
        <v>98</v>
      </c>
      <c r="T3856" t="s">
        <v>16</v>
      </c>
      <c r="U3856" t="s">
        <v>16</v>
      </c>
    </row>
    <row r="3857" spans="1:21" x14ac:dyDescent="0.45">
      <c r="A3857" t="s">
        <v>2687</v>
      </c>
      <c r="B3857" t="s">
        <v>1061</v>
      </c>
      <c r="C3857" t="s">
        <v>2688</v>
      </c>
      <c r="D3857" t="s">
        <v>2689</v>
      </c>
      <c r="E3857">
        <v>1982</v>
      </c>
      <c r="F3857">
        <v>1982</v>
      </c>
      <c r="G3857" t="s">
        <v>15</v>
      </c>
      <c r="H3857">
        <v>3</v>
      </c>
      <c r="I3857">
        <v>24</v>
      </c>
      <c r="J3857" t="s">
        <v>17</v>
      </c>
      <c r="K3857">
        <v>0</v>
      </c>
      <c r="L3857">
        <v>0</v>
      </c>
      <c r="M3857">
        <v>22</v>
      </c>
      <c r="N3857">
        <v>20</v>
      </c>
      <c r="O3857">
        <v>10</v>
      </c>
      <c r="P3857">
        <v>0</v>
      </c>
      <c r="Q3857">
        <v>2</v>
      </c>
      <c r="R3857">
        <v>50</v>
      </c>
      <c r="S3857">
        <v>91</v>
      </c>
      <c r="T3857" t="s">
        <v>16</v>
      </c>
      <c r="U3857" t="s">
        <v>16</v>
      </c>
    </row>
    <row r="3858" spans="1:21" x14ac:dyDescent="0.45">
      <c r="A3858" t="s">
        <v>2687</v>
      </c>
      <c r="B3858" t="s">
        <v>1061</v>
      </c>
      <c r="C3858" t="s">
        <v>2688</v>
      </c>
      <c r="D3858" t="s">
        <v>2689</v>
      </c>
      <c r="E3858">
        <v>1982</v>
      </c>
      <c r="F3858">
        <v>1982</v>
      </c>
      <c r="G3858" t="s">
        <v>15</v>
      </c>
      <c r="H3858">
        <v>3</v>
      </c>
      <c r="I3858">
        <v>24</v>
      </c>
      <c r="J3858" t="s">
        <v>17</v>
      </c>
      <c r="K3858">
        <v>0</v>
      </c>
      <c r="L3858">
        <v>0</v>
      </c>
      <c r="M3858">
        <v>22</v>
      </c>
      <c r="N3858">
        <v>30</v>
      </c>
      <c r="O3858">
        <v>20</v>
      </c>
      <c r="P3858">
        <v>14</v>
      </c>
      <c r="Q3858">
        <v>2</v>
      </c>
      <c r="R3858">
        <v>50</v>
      </c>
      <c r="S3858">
        <v>95</v>
      </c>
      <c r="T3858" t="s">
        <v>16</v>
      </c>
      <c r="U3858" t="s">
        <v>16</v>
      </c>
    </row>
    <row r="3859" spans="1:21" x14ac:dyDescent="0.45">
      <c r="A3859" t="s">
        <v>2687</v>
      </c>
      <c r="B3859" t="s">
        <v>1061</v>
      </c>
      <c r="C3859" t="s">
        <v>2688</v>
      </c>
      <c r="D3859" t="s">
        <v>2689</v>
      </c>
      <c r="E3859">
        <v>1982</v>
      </c>
      <c r="F3859">
        <v>1982</v>
      </c>
      <c r="G3859" t="s">
        <v>15</v>
      </c>
      <c r="H3859">
        <v>3</v>
      </c>
      <c r="I3859">
        <v>24</v>
      </c>
      <c r="J3859" t="s">
        <v>17</v>
      </c>
      <c r="K3859">
        <v>0</v>
      </c>
      <c r="L3859">
        <v>0</v>
      </c>
      <c r="M3859">
        <v>22</v>
      </c>
      <c r="N3859">
        <v>30</v>
      </c>
      <c r="O3859">
        <v>20</v>
      </c>
      <c r="P3859">
        <v>0</v>
      </c>
      <c r="Q3859">
        <v>2</v>
      </c>
      <c r="R3859">
        <v>50</v>
      </c>
      <c r="S3859">
        <v>95</v>
      </c>
      <c r="T3859" t="s">
        <v>16</v>
      </c>
      <c r="U3859" t="s">
        <v>16</v>
      </c>
    </row>
    <row r="3860" spans="1:21" x14ac:dyDescent="0.45">
      <c r="A3860" t="s">
        <v>2690</v>
      </c>
      <c r="B3860" t="s">
        <v>332</v>
      </c>
      <c r="C3860" t="s">
        <v>2691</v>
      </c>
      <c r="D3860" t="s">
        <v>2694</v>
      </c>
      <c r="E3860">
        <v>1983</v>
      </c>
      <c r="F3860">
        <v>1983</v>
      </c>
      <c r="G3860" t="s">
        <v>15</v>
      </c>
      <c r="H3860" t="s">
        <v>16</v>
      </c>
      <c r="I3860">
        <v>0</v>
      </c>
      <c r="J3860" t="s">
        <v>17</v>
      </c>
      <c r="K3860">
        <v>0</v>
      </c>
      <c r="L3860">
        <v>0</v>
      </c>
      <c r="M3860">
        <v>14</v>
      </c>
      <c r="N3860">
        <v>25</v>
      </c>
      <c r="O3860">
        <v>25</v>
      </c>
      <c r="P3860" t="s">
        <v>16</v>
      </c>
      <c r="Q3860">
        <v>1</v>
      </c>
      <c r="R3860">
        <v>100</v>
      </c>
      <c r="S3860">
        <v>97</v>
      </c>
      <c r="T3860" t="s">
        <v>16</v>
      </c>
      <c r="U3860" t="s">
        <v>16</v>
      </c>
    </row>
    <row r="3861" spans="1:21" x14ac:dyDescent="0.45">
      <c r="A3861" t="s">
        <v>2690</v>
      </c>
      <c r="B3861" t="s">
        <v>332</v>
      </c>
      <c r="C3861" t="s">
        <v>2692</v>
      </c>
      <c r="D3861" t="s">
        <v>2695</v>
      </c>
      <c r="E3861">
        <v>1983</v>
      </c>
      <c r="F3861">
        <v>1983</v>
      </c>
      <c r="G3861" t="s">
        <v>15</v>
      </c>
      <c r="H3861" t="s">
        <v>16</v>
      </c>
      <c r="I3861">
        <v>0</v>
      </c>
      <c r="J3861" t="s">
        <v>17</v>
      </c>
      <c r="K3861">
        <v>0</v>
      </c>
      <c r="L3861">
        <v>0</v>
      </c>
      <c r="M3861">
        <v>14</v>
      </c>
      <c r="N3861">
        <v>25</v>
      </c>
      <c r="O3861">
        <v>25</v>
      </c>
      <c r="P3861" t="s">
        <v>16</v>
      </c>
      <c r="Q3861">
        <v>1</v>
      </c>
      <c r="R3861">
        <v>100</v>
      </c>
      <c r="S3861">
        <v>70</v>
      </c>
      <c r="T3861" t="s">
        <v>16</v>
      </c>
      <c r="U3861" t="s">
        <v>16</v>
      </c>
    </row>
    <row r="3862" spans="1:21" x14ac:dyDescent="0.45">
      <c r="A3862" t="s">
        <v>2690</v>
      </c>
      <c r="B3862" t="s">
        <v>332</v>
      </c>
      <c r="C3862" t="s">
        <v>2693</v>
      </c>
      <c r="D3862" t="s">
        <v>2696</v>
      </c>
      <c r="E3862">
        <v>1983</v>
      </c>
      <c r="F3862">
        <v>1983</v>
      </c>
      <c r="G3862" t="s">
        <v>15</v>
      </c>
      <c r="H3862" t="s">
        <v>16</v>
      </c>
      <c r="I3862">
        <v>0</v>
      </c>
      <c r="J3862" t="s">
        <v>17</v>
      </c>
      <c r="K3862">
        <v>0</v>
      </c>
      <c r="L3862">
        <v>0</v>
      </c>
      <c r="M3862">
        <v>14</v>
      </c>
      <c r="N3862">
        <v>25</v>
      </c>
      <c r="O3862">
        <v>25</v>
      </c>
      <c r="P3862" t="s">
        <v>16</v>
      </c>
      <c r="Q3862">
        <v>1</v>
      </c>
      <c r="R3862">
        <v>100</v>
      </c>
      <c r="S3862">
        <v>86</v>
      </c>
      <c r="T3862" t="s">
        <v>16</v>
      </c>
      <c r="U3862" t="s">
        <v>16</v>
      </c>
    </row>
    <row r="3863" spans="1:21" x14ac:dyDescent="0.45">
      <c r="A3863" t="s">
        <v>2699</v>
      </c>
      <c r="B3863" t="s">
        <v>747</v>
      </c>
      <c r="C3863" t="s">
        <v>2697</v>
      </c>
      <c r="D3863" t="s">
        <v>2698</v>
      </c>
      <c r="E3863">
        <v>1981</v>
      </c>
      <c r="F3863">
        <v>1981</v>
      </c>
      <c r="G3863" t="s">
        <v>15</v>
      </c>
      <c r="H3863" t="s">
        <v>16</v>
      </c>
      <c r="I3863">
        <v>0</v>
      </c>
      <c r="J3863" t="s">
        <v>17</v>
      </c>
      <c r="K3863">
        <v>0</v>
      </c>
      <c r="L3863">
        <v>0</v>
      </c>
      <c r="M3863">
        <v>21</v>
      </c>
      <c r="N3863">
        <v>20</v>
      </c>
      <c r="O3863">
        <v>10</v>
      </c>
      <c r="P3863" t="s">
        <v>16</v>
      </c>
      <c r="Q3863">
        <v>3</v>
      </c>
      <c r="R3863">
        <v>100</v>
      </c>
      <c r="S3863">
        <v>79</v>
      </c>
      <c r="T3863" t="s">
        <v>16</v>
      </c>
      <c r="U3863" t="s">
        <v>16</v>
      </c>
    </row>
    <row r="3864" spans="1:21" x14ac:dyDescent="0.45">
      <c r="A3864" t="s">
        <v>2699</v>
      </c>
      <c r="B3864" t="s">
        <v>747</v>
      </c>
      <c r="C3864" t="s">
        <v>2697</v>
      </c>
      <c r="D3864" t="s">
        <v>2698</v>
      </c>
      <c r="E3864">
        <v>1981</v>
      </c>
      <c r="F3864">
        <v>1981</v>
      </c>
      <c r="G3864" t="s">
        <v>15</v>
      </c>
      <c r="H3864" t="s">
        <v>16</v>
      </c>
      <c r="I3864">
        <v>0</v>
      </c>
      <c r="J3864" t="s">
        <v>17</v>
      </c>
      <c r="K3864">
        <v>0</v>
      </c>
      <c r="L3864">
        <v>0</v>
      </c>
      <c r="M3864">
        <v>21</v>
      </c>
      <c r="N3864">
        <v>10</v>
      </c>
      <c r="O3864">
        <v>10</v>
      </c>
      <c r="P3864" t="s">
        <v>16</v>
      </c>
      <c r="Q3864">
        <v>3</v>
      </c>
      <c r="R3864">
        <v>100</v>
      </c>
      <c r="S3864">
        <v>11</v>
      </c>
      <c r="T3864" t="s">
        <v>16</v>
      </c>
      <c r="U3864" t="s">
        <v>16</v>
      </c>
    </row>
    <row r="3865" spans="1:21" x14ac:dyDescent="0.45">
      <c r="A3865" t="s">
        <v>2699</v>
      </c>
      <c r="B3865" t="s">
        <v>747</v>
      </c>
      <c r="C3865" t="s">
        <v>2697</v>
      </c>
      <c r="D3865" t="s">
        <v>2698</v>
      </c>
      <c r="E3865">
        <v>1981</v>
      </c>
      <c r="F3865">
        <v>1981</v>
      </c>
      <c r="G3865" t="s">
        <v>15</v>
      </c>
      <c r="H3865" t="s">
        <v>16</v>
      </c>
      <c r="I3865">
        <v>0</v>
      </c>
      <c r="J3865" t="s">
        <v>17</v>
      </c>
      <c r="K3865">
        <v>0</v>
      </c>
      <c r="L3865">
        <v>0</v>
      </c>
      <c r="M3865">
        <v>21</v>
      </c>
      <c r="N3865">
        <v>15</v>
      </c>
      <c r="O3865">
        <v>15</v>
      </c>
      <c r="P3865" t="s">
        <v>16</v>
      </c>
      <c r="Q3865">
        <v>3</v>
      </c>
      <c r="R3865">
        <v>100</v>
      </c>
      <c r="S3865">
        <v>6</v>
      </c>
      <c r="T3865" t="s">
        <v>16</v>
      </c>
      <c r="U3865" t="s">
        <v>16</v>
      </c>
    </row>
    <row r="3866" spans="1:21" x14ac:dyDescent="0.45">
      <c r="A3866" t="s">
        <v>2699</v>
      </c>
      <c r="B3866" t="s">
        <v>747</v>
      </c>
      <c r="C3866" t="s">
        <v>2697</v>
      </c>
      <c r="D3866" t="s">
        <v>2698</v>
      </c>
      <c r="E3866">
        <v>1981</v>
      </c>
      <c r="F3866">
        <v>1981</v>
      </c>
      <c r="G3866" t="s">
        <v>15</v>
      </c>
      <c r="H3866" t="s">
        <v>16</v>
      </c>
      <c r="I3866">
        <v>0</v>
      </c>
      <c r="J3866" t="s">
        <v>17</v>
      </c>
      <c r="K3866">
        <v>0</v>
      </c>
      <c r="L3866">
        <v>0</v>
      </c>
      <c r="M3866">
        <v>21</v>
      </c>
      <c r="N3866">
        <v>20</v>
      </c>
      <c r="O3866">
        <v>20</v>
      </c>
      <c r="P3866" t="s">
        <v>16</v>
      </c>
      <c r="Q3866">
        <v>3</v>
      </c>
      <c r="R3866">
        <v>100</v>
      </c>
      <c r="S3866">
        <v>4</v>
      </c>
      <c r="T3866" t="s">
        <v>16</v>
      </c>
      <c r="U3866" t="s">
        <v>16</v>
      </c>
    </row>
    <row r="3867" spans="1:21" x14ac:dyDescent="0.45">
      <c r="A3867" t="s">
        <v>2699</v>
      </c>
      <c r="B3867" t="s">
        <v>747</v>
      </c>
      <c r="C3867" t="s">
        <v>2697</v>
      </c>
      <c r="D3867" t="s">
        <v>2698</v>
      </c>
      <c r="E3867">
        <v>1981</v>
      </c>
      <c r="F3867">
        <v>1981</v>
      </c>
      <c r="G3867" t="s">
        <v>15</v>
      </c>
      <c r="H3867" t="s">
        <v>2240</v>
      </c>
      <c r="I3867">
        <f>48*7</f>
        <v>336</v>
      </c>
      <c r="J3867" t="s">
        <v>17</v>
      </c>
      <c r="K3867">
        <v>0</v>
      </c>
      <c r="L3867">
        <v>0</v>
      </c>
      <c r="M3867">
        <v>21</v>
      </c>
      <c r="N3867">
        <v>20</v>
      </c>
      <c r="O3867">
        <v>10</v>
      </c>
      <c r="P3867" t="s">
        <v>16</v>
      </c>
      <c r="Q3867">
        <v>3</v>
      </c>
      <c r="R3867">
        <v>100</v>
      </c>
      <c r="S3867">
        <v>97</v>
      </c>
      <c r="T3867" t="s">
        <v>16</v>
      </c>
      <c r="U3867" t="s">
        <v>16</v>
      </c>
    </row>
    <row r="3868" spans="1:21" x14ac:dyDescent="0.45">
      <c r="A3868" t="s">
        <v>2699</v>
      </c>
      <c r="B3868" t="s">
        <v>747</v>
      </c>
      <c r="C3868" t="s">
        <v>2697</v>
      </c>
      <c r="D3868" t="s">
        <v>2698</v>
      </c>
      <c r="E3868">
        <v>1981</v>
      </c>
      <c r="F3868">
        <v>1981</v>
      </c>
      <c r="G3868" t="s">
        <v>15</v>
      </c>
      <c r="H3868" t="s">
        <v>2240</v>
      </c>
      <c r="I3868">
        <f t="shared" ref="I3868:I3870" si="36">48*7</f>
        <v>336</v>
      </c>
      <c r="J3868" t="s">
        <v>17</v>
      </c>
      <c r="K3868">
        <v>0</v>
      </c>
      <c r="L3868">
        <v>0</v>
      </c>
      <c r="M3868">
        <v>21</v>
      </c>
      <c r="N3868">
        <v>10</v>
      </c>
      <c r="O3868">
        <v>10</v>
      </c>
      <c r="P3868" t="s">
        <v>16</v>
      </c>
      <c r="Q3868">
        <v>3</v>
      </c>
      <c r="R3868">
        <v>100</v>
      </c>
      <c r="S3868">
        <v>8</v>
      </c>
      <c r="T3868" t="s">
        <v>16</v>
      </c>
      <c r="U3868" t="s">
        <v>16</v>
      </c>
    </row>
    <row r="3869" spans="1:21" x14ac:dyDescent="0.45">
      <c r="A3869" t="s">
        <v>2699</v>
      </c>
      <c r="B3869" t="s">
        <v>747</v>
      </c>
      <c r="C3869" t="s">
        <v>2697</v>
      </c>
      <c r="D3869" t="s">
        <v>2698</v>
      </c>
      <c r="E3869">
        <v>1981</v>
      </c>
      <c r="F3869">
        <v>1981</v>
      </c>
      <c r="G3869" t="s">
        <v>15</v>
      </c>
      <c r="H3869" t="s">
        <v>2240</v>
      </c>
      <c r="I3869">
        <f t="shared" si="36"/>
        <v>336</v>
      </c>
      <c r="J3869" t="s">
        <v>17</v>
      </c>
      <c r="K3869">
        <v>0</v>
      </c>
      <c r="L3869">
        <v>0</v>
      </c>
      <c r="M3869">
        <v>21</v>
      </c>
      <c r="N3869">
        <v>15</v>
      </c>
      <c r="O3869">
        <v>15</v>
      </c>
      <c r="P3869" t="s">
        <v>16</v>
      </c>
      <c r="Q3869">
        <v>3</v>
      </c>
      <c r="R3869">
        <v>100</v>
      </c>
      <c r="S3869">
        <v>21</v>
      </c>
      <c r="T3869" t="s">
        <v>16</v>
      </c>
      <c r="U3869" t="s">
        <v>16</v>
      </c>
    </row>
    <row r="3870" spans="1:21" x14ac:dyDescent="0.45">
      <c r="A3870" t="s">
        <v>2699</v>
      </c>
      <c r="B3870" t="s">
        <v>747</v>
      </c>
      <c r="C3870" t="s">
        <v>2697</v>
      </c>
      <c r="D3870" t="s">
        <v>2698</v>
      </c>
      <c r="E3870">
        <v>1981</v>
      </c>
      <c r="F3870">
        <v>1981</v>
      </c>
      <c r="G3870" t="s">
        <v>15</v>
      </c>
      <c r="H3870" t="s">
        <v>2240</v>
      </c>
      <c r="I3870">
        <f t="shared" si="36"/>
        <v>336</v>
      </c>
      <c r="J3870" t="s">
        <v>17</v>
      </c>
      <c r="K3870">
        <v>0</v>
      </c>
      <c r="L3870">
        <v>0</v>
      </c>
      <c r="M3870">
        <v>21</v>
      </c>
      <c r="N3870">
        <v>20</v>
      </c>
      <c r="O3870">
        <v>20</v>
      </c>
      <c r="P3870" t="s">
        <v>16</v>
      </c>
      <c r="Q3870">
        <v>3</v>
      </c>
      <c r="R3870">
        <v>100</v>
      </c>
      <c r="S3870">
        <v>20</v>
      </c>
      <c r="T3870" t="s">
        <v>16</v>
      </c>
      <c r="U3870" t="s">
        <v>16</v>
      </c>
    </row>
    <row r="3871" spans="1:21" x14ac:dyDescent="0.45">
      <c r="A3871" t="s">
        <v>2700</v>
      </c>
      <c r="B3871" t="s">
        <v>2701</v>
      </c>
      <c r="C3871" t="s">
        <v>2702</v>
      </c>
      <c r="D3871" t="s">
        <v>2703</v>
      </c>
      <c r="E3871">
        <v>1982</v>
      </c>
      <c r="F3871">
        <v>1982</v>
      </c>
      <c r="G3871" t="s">
        <v>15</v>
      </c>
      <c r="H3871" t="s">
        <v>16</v>
      </c>
      <c r="I3871">
        <v>0</v>
      </c>
      <c r="J3871" t="s">
        <v>17</v>
      </c>
      <c r="K3871">
        <v>0</v>
      </c>
      <c r="L3871">
        <v>0</v>
      </c>
      <c r="M3871">
        <v>14</v>
      </c>
      <c r="N3871">
        <v>25</v>
      </c>
      <c r="O3871">
        <v>25</v>
      </c>
      <c r="P3871">
        <v>0</v>
      </c>
      <c r="Q3871">
        <v>3</v>
      </c>
      <c r="R3871">
        <v>30</v>
      </c>
      <c r="S3871">
        <v>75</v>
      </c>
      <c r="T3871" t="s">
        <v>16</v>
      </c>
      <c r="U3871" t="s">
        <v>16</v>
      </c>
    </row>
    <row r="3872" spans="1:21" x14ac:dyDescent="0.45">
      <c r="A3872" t="s">
        <v>2704</v>
      </c>
      <c r="B3872" t="s">
        <v>434</v>
      </c>
      <c r="C3872" t="s">
        <v>2705</v>
      </c>
      <c r="D3872" t="s">
        <v>2706</v>
      </c>
      <c r="E3872">
        <v>1982</v>
      </c>
      <c r="F3872">
        <v>1982</v>
      </c>
      <c r="G3872" t="s">
        <v>15</v>
      </c>
      <c r="H3872" t="s">
        <v>16</v>
      </c>
      <c r="I3872">
        <v>0</v>
      </c>
      <c r="J3872" t="s">
        <v>17</v>
      </c>
      <c r="K3872">
        <v>0</v>
      </c>
      <c r="L3872">
        <v>0</v>
      </c>
      <c r="M3872">
        <v>28</v>
      </c>
      <c r="N3872">
        <v>25</v>
      </c>
      <c r="O3872">
        <v>25</v>
      </c>
      <c r="P3872">
        <v>0.1</v>
      </c>
      <c r="Q3872">
        <v>10</v>
      </c>
      <c r="R3872">
        <v>5</v>
      </c>
      <c r="S3872">
        <v>0</v>
      </c>
      <c r="T3872" t="s">
        <v>16</v>
      </c>
      <c r="U3872" t="s">
        <v>16</v>
      </c>
    </row>
    <row r="3873" spans="1:21" x14ac:dyDescent="0.45">
      <c r="A3873" t="s">
        <v>2704</v>
      </c>
      <c r="B3873" t="s">
        <v>434</v>
      </c>
      <c r="C3873" t="s">
        <v>2705</v>
      </c>
      <c r="D3873" t="s">
        <v>2706</v>
      </c>
      <c r="E3873">
        <v>1982</v>
      </c>
      <c r="F3873">
        <v>1982</v>
      </c>
      <c r="G3873" t="s">
        <v>15</v>
      </c>
      <c r="H3873" t="s">
        <v>16</v>
      </c>
      <c r="I3873">
        <v>0</v>
      </c>
      <c r="J3873" t="s">
        <v>17</v>
      </c>
      <c r="K3873">
        <v>0</v>
      </c>
      <c r="L3873">
        <v>0</v>
      </c>
      <c r="M3873">
        <v>28</v>
      </c>
      <c r="N3873">
        <v>25</v>
      </c>
      <c r="O3873">
        <v>25</v>
      </c>
      <c r="P3873">
        <v>0</v>
      </c>
      <c r="Q3873">
        <v>10</v>
      </c>
      <c r="R3873">
        <v>5</v>
      </c>
      <c r="S3873">
        <v>0</v>
      </c>
      <c r="T3873" t="s">
        <v>16</v>
      </c>
      <c r="U3873" t="s">
        <v>16</v>
      </c>
    </row>
    <row r="3874" spans="1:21" x14ac:dyDescent="0.45">
      <c r="A3874" t="s">
        <v>2704</v>
      </c>
      <c r="B3874" t="s">
        <v>434</v>
      </c>
      <c r="C3874" t="s">
        <v>2705</v>
      </c>
      <c r="D3874" t="s">
        <v>2706</v>
      </c>
      <c r="E3874">
        <v>1982</v>
      </c>
      <c r="F3874">
        <v>1982</v>
      </c>
      <c r="G3874" t="s">
        <v>15</v>
      </c>
      <c r="H3874" t="s">
        <v>16</v>
      </c>
      <c r="I3874">
        <v>0</v>
      </c>
      <c r="J3874" t="s">
        <v>15</v>
      </c>
      <c r="K3874">
        <v>0</v>
      </c>
      <c r="L3874">
        <v>0</v>
      </c>
      <c r="M3874">
        <v>28</v>
      </c>
      <c r="N3874">
        <v>25</v>
      </c>
      <c r="O3874">
        <v>25</v>
      </c>
      <c r="P3874">
        <v>0.1</v>
      </c>
      <c r="Q3874">
        <v>10</v>
      </c>
      <c r="R3874">
        <v>5</v>
      </c>
      <c r="S3874">
        <v>64</v>
      </c>
      <c r="T3874" t="s">
        <v>16</v>
      </c>
      <c r="U3874" t="s">
        <v>16</v>
      </c>
    </row>
    <row r="3875" spans="1:21" x14ac:dyDescent="0.45">
      <c r="A3875" t="s">
        <v>2704</v>
      </c>
      <c r="B3875" t="s">
        <v>434</v>
      </c>
      <c r="C3875" t="s">
        <v>2705</v>
      </c>
      <c r="D3875" t="s">
        <v>2706</v>
      </c>
      <c r="E3875">
        <v>1982</v>
      </c>
      <c r="F3875">
        <v>1982</v>
      </c>
      <c r="G3875" t="s">
        <v>15</v>
      </c>
      <c r="H3875" t="s">
        <v>16</v>
      </c>
      <c r="I3875">
        <v>0</v>
      </c>
      <c r="J3875" t="s">
        <v>15</v>
      </c>
      <c r="K3875">
        <v>0</v>
      </c>
      <c r="L3875">
        <v>0</v>
      </c>
      <c r="M3875">
        <v>28</v>
      </c>
      <c r="N3875">
        <v>25</v>
      </c>
      <c r="O3875">
        <v>25</v>
      </c>
      <c r="P3875">
        <v>0</v>
      </c>
      <c r="Q3875">
        <v>10</v>
      </c>
      <c r="R3875">
        <v>5</v>
      </c>
      <c r="S3875">
        <v>10</v>
      </c>
      <c r="T3875" t="s">
        <v>16</v>
      </c>
      <c r="U3875" t="s">
        <v>16</v>
      </c>
    </row>
    <row r="3876" spans="1:21" x14ac:dyDescent="0.45">
      <c r="A3876" t="s">
        <v>2707</v>
      </c>
      <c r="B3876" t="s">
        <v>616</v>
      </c>
      <c r="C3876" t="s">
        <v>1941</v>
      </c>
      <c r="D3876" t="s">
        <v>2708</v>
      </c>
      <c r="E3876">
        <v>1982</v>
      </c>
      <c r="F3876">
        <v>1982</v>
      </c>
      <c r="G3876" t="s">
        <v>15</v>
      </c>
      <c r="H3876" t="s">
        <v>16</v>
      </c>
      <c r="I3876">
        <v>0</v>
      </c>
      <c r="J3876" t="s">
        <v>17</v>
      </c>
      <c r="K3876">
        <v>0</v>
      </c>
      <c r="L3876">
        <v>0</v>
      </c>
      <c r="M3876">
        <v>28</v>
      </c>
      <c r="N3876">
        <v>20</v>
      </c>
      <c r="O3876">
        <v>10</v>
      </c>
      <c r="P3876">
        <v>8</v>
      </c>
      <c r="Q3876">
        <v>1</v>
      </c>
      <c r="R3876">
        <v>50</v>
      </c>
      <c r="S3876">
        <v>96</v>
      </c>
      <c r="T3876" t="s">
        <v>16</v>
      </c>
      <c r="U3876" t="s">
        <v>16</v>
      </c>
    </row>
    <row r="3877" spans="1:21" x14ac:dyDescent="0.45">
      <c r="A3877" t="s">
        <v>2707</v>
      </c>
      <c r="B3877" t="s">
        <v>1661</v>
      </c>
      <c r="C3877" t="s">
        <v>1941</v>
      </c>
      <c r="D3877" t="s">
        <v>2708</v>
      </c>
      <c r="E3877">
        <v>1982</v>
      </c>
      <c r="F3877">
        <v>1982</v>
      </c>
      <c r="G3877" t="s">
        <v>15</v>
      </c>
      <c r="H3877" t="s">
        <v>16</v>
      </c>
      <c r="I3877">
        <v>0</v>
      </c>
      <c r="J3877" t="s">
        <v>17</v>
      </c>
      <c r="K3877">
        <v>0</v>
      </c>
      <c r="L3877">
        <v>0</v>
      </c>
      <c r="M3877">
        <v>28</v>
      </c>
      <c r="N3877">
        <v>20</v>
      </c>
      <c r="O3877">
        <v>10</v>
      </c>
      <c r="P3877">
        <v>8</v>
      </c>
      <c r="Q3877">
        <v>1</v>
      </c>
      <c r="R3877">
        <v>50</v>
      </c>
      <c r="S3877">
        <v>99.3</v>
      </c>
      <c r="T3877" t="s">
        <v>16</v>
      </c>
      <c r="U3877" t="s">
        <v>16</v>
      </c>
    </row>
    <row r="3878" spans="1:21" x14ac:dyDescent="0.45">
      <c r="A3878" t="s">
        <v>2709</v>
      </c>
      <c r="B3878" t="s">
        <v>2711</v>
      </c>
      <c r="C3878" t="s">
        <v>1958</v>
      </c>
      <c r="D3878" t="s">
        <v>2710</v>
      </c>
      <c r="E3878">
        <v>1982</v>
      </c>
      <c r="F3878">
        <v>1982</v>
      </c>
      <c r="G3878" t="s">
        <v>15</v>
      </c>
      <c r="H3878" t="s">
        <v>16</v>
      </c>
      <c r="I3878">
        <v>0</v>
      </c>
      <c r="J3878" t="s">
        <v>17</v>
      </c>
      <c r="K3878">
        <v>0</v>
      </c>
      <c r="L3878">
        <v>0</v>
      </c>
      <c r="M3878" t="s">
        <v>16</v>
      </c>
      <c r="N3878">
        <v>22</v>
      </c>
      <c r="O3878">
        <v>22</v>
      </c>
      <c r="P3878">
        <v>16</v>
      </c>
      <c r="Q3878">
        <v>1</v>
      </c>
      <c r="R3878">
        <v>30</v>
      </c>
      <c r="S3878">
        <v>0</v>
      </c>
      <c r="T3878" t="s">
        <v>16</v>
      </c>
      <c r="U3878" t="s">
        <v>16</v>
      </c>
    </row>
    <row r="3879" spans="1:21" x14ac:dyDescent="0.45">
      <c r="A3879" t="s">
        <v>2709</v>
      </c>
      <c r="B3879" t="s">
        <v>2711</v>
      </c>
      <c r="C3879" t="s">
        <v>1958</v>
      </c>
      <c r="D3879" t="s">
        <v>2710</v>
      </c>
      <c r="E3879">
        <v>1982</v>
      </c>
      <c r="F3879">
        <v>1982</v>
      </c>
      <c r="G3879" t="s">
        <v>15</v>
      </c>
      <c r="H3879" t="s">
        <v>16</v>
      </c>
      <c r="I3879">
        <v>0</v>
      </c>
      <c r="J3879" t="s">
        <v>17</v>
      </c>
      <c r="K3879">
        <v>0</v>
      </c>
      <c r="L3879">
        <v>0</v>
      </c>
      <c r="M3879" t="s">
        <v>16</v>
      </c>
      <c r="N3879">
        <v>22</v>
      </c>
      <c r="O3879">
        <v>21</v>
      </c>
      <c r="P3879">
        <v>16</v>
      </c>
      <c r="Q3879">
        <v>1</v>
      </c>
      <c r="R3879">
        <v>30</v>
      </c>
      <c r="S3879">
        <v>80</v>
      </c>
      <c r="T3879" t="s">
        <v>16</v>
      </c>
      <c r="U3879" t="s">
        <v>16</v>
      </c>
    </row>
    <row r="3880" spans="1:21" x14ac:dyDescent="0.45">
      <c r="A3880" t="s">
        <v>2709</v>
      </c>
      <c r="B3880" t="s">
        <v>2711</v>
      </c>
      <c r="C3880" t="s">
        <v>1958</v>
      </c>
      <c r="D3880" t="s">
        <v>2710</v>
      </c>
      <c r="E3880">
        <v>1982</v>
      </c>
      <c r="F3880">
        <v>1982</v>
      </c>
      <c r="G3880" t="s">
        <v>15</v>
      </c>
      <c r="H3880" t="s">
        <v>16</v>
      </c>
      <c r="I3880">
        <v>0</v>
      </c>
      <c r="J3880" t="s">
        <v>17</v>
      </c>
      <c r="K3880">
        <v>0</v>
      </c>
      <c r="L3880">
        <v>0</v>
      </c>
      <c r="M3880" t="s">
        <v>16</v>
      </c>
      <c r="N3880">
        <v>22</v>
      </c>
      <c r="O3880">
        <v>20</v>
      </c>
      <c r="P3880">
        <v>16</v>
      </c>
      <c r="Q3880">
        <v>1</v>
      </c>
      <c r="R3880">
        <v>30</v>
      </c>
      <c r="S3880">
        <v>80</v>
      </c>
      <c r="T3880" t="s">
        <v>16</v>
      </c>
      <c r="U3880" t="s">
        <v>16</v>
      </c>
    </row>
    <row r="3881" spans="1:21" x14ac:dyDescent="0.45">
      <c r="A3881" t="s">
        <v>2709</v>
      </c>
      <c r="B3881" t="s">
        <v>2711</v>
      </c>
      <c r="C3881" t="s">
        <v>1958</v>
      </c>
      <c r="D3881" t="s">
        <v>2710</v>
      </c>
      <c r="E3881">
        <v>1982</v>
      </c>
      <c r="F3881">
        <v>1982</v>
      </c>
      <c r="G3881" t="s">
        <v>15</v>
      </c>
      <c r="H3881" t="s">
        <v>16</v>
      </c>
      <c r="I3881">
        <v>0</v>
      </c>
      <c r="J3881" t="s">
        <v>17</v>
      </c>
      <c r="K3881">
        <v>0</v>
      </c>
      <c r="L3881">
        <v>0</v>
      </c>
      <c r="M3881" t="s">
        <v>16</v>
      </c>
      <c r="N3881">
        <v>22</v>
      </c>
      <c r="O3881">
        <v>19</v>
      </c>
      <c r="P3881">
        <v>16</v>
      </c>
      <c r="Q3881">
        <v>1</v>
      </c>
      <c r="R3881">
        <v>30</v>
      </c>
      <c r="S3881">
        <v>65</v>
      </c>
      <c r="T3881" t="s">
        <v>16</v>
      </c>
      <c r="U3881" t="s">
        <v>16</v>
      </c>
    </row>
    <row r="3882" spans="1:21" x14ac:dyDescent="0.45">
      <c r="A3882" t="s">
        <v>2709</v>
      </c>
      <c r="B3882" t="s">
        <v>2711</v>
      </c>
      <c r="C3882" t="s">
        <v>1958</v>
      </c>
      <c r="D3882" t="s">
        <v>2710</v>
      </c>
      <c r="E3882">
        <v>1982</v>
      </c>
      <c r="F3882">
        <v>1982</v>
      </c>
      <c r="G3882" t="s">
        <v>15</v>
      </c>
      <c r="H3882" t="s">
        <v>16</v>
      </c>
      <c r="I3882">
        <v>0</v>
      </c>
      <c r="J3882" t="s">
        <v>17</v>
      </c>
      <c r="K3882">
        <v>0</v>
      </c>
      <c r="L3882">
        <v>0</v>
      </c>
      <c r="M3882" t="s">
        <v>16</v>
      </c>
      <c r="N3882">
        <v>22</v>
      </c>
      <c r="O3882">
        <v>18</v>
      </c>
      <c r="P3882">
        <v>16</v>
      </c>
      <c r="Q3882">
        <v>1</v>
      </c>
      <c r="R3882">
        <v>30</v>
      </c>
      <c r="S3882">
        <v>78</v>
      </c>
      <c r="T3882" t="s">
        <v>16</v>
      </c>
      <c r="U3882" t="s">
        <v>16</v>
      </c>
    </row>
    <row r="3883" spans="1:21" x14ac:dyDescent="0.45">
      <c r="A3883" t="s">
        <v>2709</v>
      </c>
      <c r="B3883" t="s">
        <v>2711</v>
      </c>
      <c r="C3883" t="s">
        <v>1958</v>
      </c>
      <c r="D3883" t="s">
        <v>2710</v>
      </c>
      <c r="E3883">
        <v>1982</v>
      </c>
      <c r="F3883">
        <v>1982</v>
      </c>
      <c r="G3883" t="s">
        <v>15</v>
      </c>
      <c r="H3883" t="s">
        <v>16</v>
      </c>
      <c r="I3883">
        <v>0</v>
      </c>
      <c r="J3883" t="s">
        <v>17</v>
      </c>
      <c r="K3883">
        <v>0</v>
      </c>
      <c r="L3883">
        <v>0</v>
      </c>
      <c r="M3883" t="s">
        <v>16</v>
      </c>
      <c r="N3883">
        <v>22</v>
      </c>
      <c r="O3883">
        <v>17</v>
      </c>
      <c r="P3883">
        <v>16</v>
      </c>
      <c r="Q3883">
        <v>1</v>
      </c>
      <c r="R3883">
        <v>30</v>
      </c>
      <c r="S3883">
        <v>75</v>
      </c>
      <c r="T3883" t="s">
        <v>16</v>
      </c>
      <c r="U3883" t="s">
        <v>16</v>
      </c>
    </row>
    <row r="3884" spans="1:21" x14ac:dyDescent="0.45">
      <c r="A3884" t="s">
        <v>2709</v>
      </c>
      <c r="B3884" t="s">
        <v>2711</v>
      </c>
      <c r="C3884" t="s">
        <v>1958</v>
      </c>
      <c r="D3884" t="s">
        <v>2710</v>
      </c>
      <c r="E3884">
        <v>1982</v>
      </c>
      <c r="F3884">
        <v>1982</v>
      </c>
      <c r="G3884" t="s">
        <v>15</v>
      </c>
      <c r="H3884" t="s">
        <v>16</v>
      </c>
      <c r="I3884">
        <v>0</v>
      </c>
      <c r="J3884" t="s">
        <v>17</v>
      </c>
      <c r="K3884">
        <v>0</v>
      </c>
      <c r="L3884">
        <v>0</v>
      </c>
      <c r="M3884" t="s">
        <v>16</v>
      </c>
      <c r="N3884">
        <v>22</v>
      </c>
      <c r="O3884">
        <v>16</v>
      </c>
      <c r="P3884">
        <v>16</v>
      </c>
      <c r="Q3884">
        <v>1</v>
      </c>
      <c r="R3884">
        <v>30</v>
      </c>
      <c r="S3884">
        <v>75</v>
      </c>
      <c r="T3884" t="s">
        <v>16</v>
      </c>
      <c r="U3884" t="s">
        <v>16</v>
      </c>
    </row>
    <row r="3885" spans="1:21" x14ac:dyDescent="0.45">
      <c r="A3885" t="s">
        <v>2709</v>
      </c>
      <c r="B3885" t="s">
        <v>2711</v>
      </c>
      <c r="C3885" t="s">
        <v>1958</v>
      </c>
      <c r="D3885" t="s">
        <v>2710</v>
      </c>
      <c r="E3885">
        <v>1982</v>
      </c>
      <c r="F3885">
        <v>1982</v>
      </c>
      <c r="G3885" t="s">
        <v>15</v>
      </c>
      <c r="H3885" t="s">
        <v>16</v>
      </c>
      <c r="I3885">
        <v>0</v>
      </c>
      <c r="J3885" t="s">
        <v>17</v>
      </c>
      <c r="K3885">
        <v>0</v>
      </c>
      <c r="L3885">
        <v>0</v>
      </c>
      <c r="M3885" t="s">
        <v>16</v>
      </c>
      <c r="N3885">
        <v>22</v>
      </c>
      <c r="O3885">
        <v>15</v>
      </c>
      <c r="P3885">
        <v>16</v>
      </c>
      <c r="Q3885">
        <v>1</v>
      </c>
      <c r="R3885">
        <v>30</v>
      </c>
      <c r="S3885">
        <v>65</v>
      </c>
      <c r="T3885" t="s">
        <v>16</v>
      </c>
      <c r="U3885" t="s">
        <v>16</v>
      </c>
    </row>
    <row r="3886" spans="1:21" x14ac:dyDescent="0.45">
      <c r="A3886" t="s">
        <v>2709</v>
      </c>
      <c r="B3886" t="s">
        <v>2711</v>
      </c>
      <c r="C3886" t="s">
        <v>1958</v>
      </c>
      <c r="D3886" t="s">
        <v>2710</v>
      </c>
      <c r="E3886">
        <v>1982</v>
      </c>
      <c r="F3886">
        <v>1982</v>
      </c>
      <c r="G3886" t="s">
        <v>15</v>
      </c>
      <c r="H3886" t="s">
        <v>16</v>
      </c>
      <c r="I3886">
        <v>0</v>
      </c>
      <c r="J3886" t="s">
        <v>17</v>
      </c>
      <c r="K3886">
        <v>0</v>
      </c>
      <c r="L3886">
        <v>0</v>
      </c>
      <c r="M3886" t="s">
        <v>16</v>
      </c>
      <c r="N3886">
        <v>22</v>
      </c>
      <c r="O3886">
        <v>14</v>
      </c>
      <c r="P3886">
        <v>16</v>
      </c>
      <c r="Q3886">
        <v>1</v>
      </c>
      <c r="R3886">
        <v>30</v>
      </c>
      <c r="S3886">
        <v>60</v>
      </c>
      <c r="T3886" t="s">
        <v>16</v>
      </c>
      <c r="U3886" t="s">
        <v>16</v>
      </c>
    </row>
    <row r="3887" spans="1:21" x14ac:dyDescent="0.45">
      <c r="A3887" t="s">
        <v>2709</v>
      </c>
      <c r="B3887" t="s">
        <v>2711</v>
      </c>
      <c r="C3887" t="s">
        <v>1958</v>
      </c>
      <c r="D3887" t="s">
        <v>2710</v>
      </c>
      <c r="E3887">
        <v>1982</v>
      </c>
      <c r="F3887">
        <v>1982</v>
      </c>
      <c r="G3887" t="s">
        <v>15</v>
      </c>
      <c r="H3887" t="s">
        <v>16</v>
      </c>
      <c r="I3887">
        <v>0</v>
      </c>
      <c r="J3887" t="s">
        <v>17</v>
      </c>
      <c r="K3887">
        <v>0</v>
      </c>
      <c r="L3887">
        <v>0</v>
      </c>
      <c r="M3887" t="s">
        <v>16</v>
      </c>
      <c r="N3887">
        <v>22</v>
      </c>
      <c r="O3887">
        <v>13</v>
      </c>
      <c r="P3887">
        <v>16</v>
      </c>
      <c r="Q3887">
        <v>1</v>
      </c>
      <c r="R3887">
        <v>30</v>
      </c>
      <c r="S3887">
        <v>90</v>
      </c>
      <c r="T3887" t="s">
        <v>16</v>
      </c>
      <c r="U3887" t="s">
        <v>16</v>
      </c>
    </row>
    <row r="3888" spans="1:21" x14ac:dyDescent="0.45">
      <c r="A3888" t="s">
        <v>2709</v>
      </c>
      <c r="B3888" t="s">
        <v>2711</v>
      </c>
      <c r="C3888" t="s">
        <v>1958</v>
      </c>
      <c r="D3888" t="s">
        <v>2710</v>
      </c>
      <c r="E3888">
        <v>1982</v>
      </c>
      <c r="F3888">
        <v>1982</v>
      </c>
      <c r="G3888" t="s">
        <v>15</v>
      </c>
      <c r="H3888" t="s">
        <v>16</v>
      </c>
      <c r="I3888">
        <v>0</v>
      </c>
      <c r="J3888" t="s">
        <v>17</v>
      </c>
      <c r="K3888">
        <v>0</v>
      </c>
      <c r="L3888">
        <v>0</v>
      </c>
      <c r="M3888" t="s">
        <v>16</v>
      </c>
      <c r="N3888">
        <v>22</v>
      </c>
      <c r="O3888">
        <v>12</v>
      </c>
      <c r="P3888">
        <v>16</v>
      </c>
      <c r="Q3888">
        <v>1</v>
      </c>
      <c r="R3888">
        <v>30</v>
      </c>
      <c r="S3888">
        <v>55</v>
      </c>
      <c r="T3888" t="s">
        <v>16</v>
      </c>
      <c r="U3888" t="s">
        <v>16</v>
      </c>
    </row>
    <row r="3889" spans="1:21" x14ac:dyDescent="0.45">
      <c r="A3889" t="s">
        <v>2709</v>
      </c>
      <c r="B3889" t="s">
        <v>2711</v>
      </c>
      <c r="C3889" t="s">
        <v>1958</v>
      </c>
      <c r="D3889" t="s">
        <v>2710</v>
      </c>
      <c r="E3889">
        <v>1982</v>
      </c>
      <c r="F3889">
        <v>1982</v>
      </c>
      <c r="G3889" t="s">
        <v>15</v>
      </c>
      <c r="H3889" t="s">
        <v>16</v>
      </c>
      <c r="I3889">
        <v>0</v>
      </c>
      <c r="J3889" t="s">
        <v>17</v>
      </c>
      <c r="K3889">
        <v>0</v>
      </c>
      <c r="L3889">
        <v>0</v>
      </c>
      <c r="M3889" t="s">
        <v>16</v>
      </c>
      <c r="N3889">
        <v>22</v>
      </c>
      <c r="O3889">
        <v>10</v>
      </c>
      <c r="P3889">
        <v>16</v>
      </c>
      <c r="Q3889">
        <v>1</v>
      </c>
      <c r="R3889">
        <v>30</v>
      </c>
      <c r="S3889">
        <v>55</v>
      </c>
      <c r="T3889" t="s">
        <v>16</v>
      </c>
      <c r="U3889" t="s">
        <v>16</v>
      </c>
    </row>
    <row r="3890" spans="1:21" x14ac:dyDescent="0.45">
      <c r="A3890" t="s">
        <v>2709</v>
      </c>
      <c r="B3890" t="s">
        <v>2711</v>
      </c>
      <c r="C3890" t="s">
        <v>1958</v>
      </c>
      <c r="D3890" t="s">
        <v>2710</v>
      </c>
      <c r="E3890">
        <v>1982</v>
      </c>
      <c r="F3890">
        <v>1982</v>
      </c>
      <c r="G3890" t="s">
        <v>15</v>
      </c>
      <c r="H3890" t="s">
        <v>16</v>
      </c>
      <c r="I3890">
        <v>0</v>
      </c>
      <c r="J3890" t="s">
        <v>17</v>
      </c>
      <c r="K3890">
        <v>0</v>
      </c>
      <c r="L3890">
        <v>0</v>
      </c>
      <c r="M3890" t="s">
        <v>16</v>
      </c>
      <c r="N3890">
        <v>22</v>
      </c>
      <c r="O3890">
        <v>22</v>
      </c>
      <c r="P3890">
        <v>0</v>
      </c>
      <c r="Q3890">
        <v>1</v>
      </c>
      <c r="R3890">
        <v>30</v>
      </c>
      <c r="S3890">
        <v>0</v>
      </c>
      <c r="T3890" t="s">
        <v>16</v>
      </c>
      <c r="U3890" t="s">
        <v>16</v>
      </c>
    </row>
    <row r="3891" spans="1:21" x14ac:dyDescent="0.45">
      <c r="A3891" t="s">
        <v>2709</v>
      </c>
      <c r="B3891" t="s">
        <v>2711</v>
      </c>
      <c r="C3891" t="s">
        <v>1958</v>
      </c>
      <c r="D3891" t="s">
        <v>2710</v>
      </c>
      <c r="E3891">
        <v>1982</v>
      </c>
      <c r="F3891">
        <v>1982</v>
      </c>
      <c r="G3891" t="s">
        <v>15</v>
      </c>
      <c r="H3891" t="s">
        <v>16</v>
      </c>
      <c r="I3891">
        <v>0</v>
      </c>
      <c r="J3891" t="s">
        <v>17</v>
      </c>
      <c r="K3891">
        <v>0</v>
      </c>
      <c r="L3891">
        <v>0</v>
      </c>
      <c r="M3891" t="s">
        <v>16</v>
      </c>
      <c r="N3891">
        <v>22</v>
      </c>
      <c r="O3891">
        <v>21</v>
      </c>
      <c r="P3891">
        <v>0</v>
      </c>
      <c r="Q3891">
        <v>1</v>
      </c>
      <c r="R3891">
        <v>30</v>
      </c>
      <c r="S3891">
        <v>0</v>
      </c>
      <c r="T3891" t="s">
        <v>16</v>
      </c>
      <c r="U3891" t="s">
        <v>16</v>
      </c>
    </row>
    <row r="3892" spans="1:21" x14ac:dyDescent="0.45">
      <c r="A3892" t="s">
        <v>2709</v>
      </c>
      <c r="B3892" t="s">
        <v>2711</v>
      </c>
      <c r="C3892" t="s">
        <v>1958</v>
      </c>
      <c r="D3892" t="s">
        <v>2710</v>
      </c>
      <c r="E3892">
        <v>1982</v>
      </c>
      <c r="F3892">
        <v>1982</v>
      </c>
      <c r="G3892" t="s">
        <v>15</v>
      </c>
      <c r="H3892" t="s">
        <v>16</v>
      </c>
      <c r="I3892">
        <v>0</v>
      </c>
      <c r="J3892" t="s">
        <v>17</v>
      </c>
      <c r="K3892">
        <v>0</v>
      </c>
      <c r="L3892">
        <v>0</v>
      </c>
      <c r="M3892" t="s">
        <v>16</v>
      </c>
      <c r="N3892">
        <v>22</v>
      </c>
      <c r="O3892">
        <v>20</v>
      </c>
      <c r="P3892">
        <v>0</v>
      </c>
      <c r="Q3892">
        <v>1</v>
      </c>
      <c r="R3892">
        <v>30</v>
      </c>
      <c r="S3892">
        <v>10</v>
      </c>
      <c r="T3892" t="s">
        <v>16</v>
      </c>
      <c r="U3892" t="s">
        <v>16</v>
      </c>
    </row>
    <row r="3893" spans="1:21" x14ac:dyDescent="0.45">
      <c r="A3893" t="s">
        <v>2709</v>
      </c>
      <c r="B3893" t="s">
        <v>2711</v>
      </c>
      <c r="C3893" t="s">
        <v>1958</v>
      </c>
      <c r="D3893" t="s">
        <v>2710</v>
      </c>
      <c r="E3893">
        <v>1982</v>
      </c>
      <c r="F3893">
        <v>1982</v>
      </c>
      <c r="G3893" t="s">
        <v>15</v>
      </c>
      <c r="H3893" t="s">
        <v>16</v>
      </c>
      <c r="I3893">
        <v>0</v>
      </c>
      <c r="J3893" t="s">
        <v>17</v>
      </c>
      <c r="K3893">
        <v>0</v>
      </c>
      <c r="L3893">
        <v>0</v>
      </c>
      <c r="M3893" t="s">
        <v>16</v>
      </c>
      <c r="N3893">
        <v>22</v>
      </c>
      <c r="O3893">
        <v>19</v>
      </c>
      <c r="P3893">
        <v>0</v>
      </c>
      <c r="Q3893">
        <v>1</v>
      </c>
      <c r="R3893">
        <v>30</v>
      </c>
      <c r="S3893">
        <v>20</v>
      </c>
      <c r="T3893" t="s">
        <v>16</v>
      </c>
      <c r="U3893" t="s">
        <v>16</v>
      </c>
    </row>
    <row r="3894" spans="1:21" x14ac:dyDescent="0.45">
      <c r="A3894" t="s">
        <v>2709</v>
      </c>
      <c r="B3894" t="s">
        <v>2711</v>
      </c>
      <c r="C3894" t="s">
        <v>1958</v>
      </c>
      <c r="D3894" t="s">
        <v>2710</v>
      </c>
      <c r="E3894">
        <v>1982</v>
      </c>
      <c r="F3894">
        <v>1982</v>
      </c>
      <c r="G3894" t="s">
        <v>15</v>
      </c>
      <c r="H3894" t="s">
        <v>16</v>
      </c>
      <c r="I3894">
        <v>0</v>
      </c>
      <c r="J3894" t="s">
        <v>17</v>
      </c>
      <c r="K3894">
        <v>0</v>
      </c>
      <c r="L3894">
        <v>0</v>
      </c>
      <c r="M3894" t="s">
        <v>16</v>
      </c>
      <c r="N3894">
        <v>22</v>
      </c>
      <c r="O3894">
        <v>18</v>
      </c>
      <c r="P3894">
        <v>0</v>
      </c>
      <c r="Q3894">
        <v>1</v>
      </c>
      <c r="R3894">
        <v>30</v>
      </c>
      <c r="S3894">
        <v>30</v>
      </c>
      <c r="T3894" t="s">
        <v>16</v>
      </c>
      <c r="U3894" t="s">
        <v>16</v>
      </c>
    </row>
    <row r="3895" spans="1:21" x14ac:dyDescent="0.45">
      <c r="A3895" t="s">
        <v>2709</v>
      </c>
      <c r="B3895" t="s">
        <v>2711</v>
      </c>
      <c r="C3895" t="s">
        <v>1958</v>
      </c>
      <c r="D3895" t="s">
        <v>2710</v>
      </c>
      <c r="E3895">
        <v>1982</v>
      </c>
      <c r="F3895">
        <v>1982</v>
      </c>
      <c r="G3895" t="s">
        <v>15</v>
      </c>
      <c r="H3895" t="s">
        <v>16</v>
      </c>
      <c r="I3895">
        <v>0</v>
      </c>
      <c r="J3895" t="s">
        <v>17</v>
      </c>
      <c r="K3895">
        <v>0</v>
      </c>
      <c r="L3895">
        <v>0</v>
      </c>
      <c r="M3895" t="s">
        <v>16</v>
      </c>
      <c r="N3895">
        <v>22</v>
      </c>
      <c r="O3895">
        <v>17</v>
      </c>
      <c r="P3895">
        <v>0</v>
      </c>
      <c r="Q3895">
        <v>1</v>
      </c>
      <c r="R3895">
        <v>30</v>
      </c>
      <c r="S3895">
        <v>55</v>
      </c>
      <c r="T3895" t="s">
        <v>16</v>
      </c>
      <c r="U3895" t="s">
        <v>16</v>
      </c>
    </row>
    <row r="3896" spans="1:21" x14ac:dyDescent="0.45">
      <c r="A3896" t="s">
        <v>2709</v>
      </c>
      <c r="B3896" t="s">
        <v>2711</v>
      </c>
      <c r="C3896" t="s">
        <v>1958</v>
      </c>
      <c r="D3896" t="s">
        <v>2710</v>
      </c>
      <c r="E3896">
        <v>1982</v>
      </c>
      <c r="F3896">
        <v>1982</v>
      </c>
      <c r="G3896" t="s">
        <v>15</v>
      </c>
      <c r="H3896" t="s">
        <v>16</v>
      </c>
      <c r="I3896">
        <v>0</v>
      </c>
      <c r="J3896" t="s">
        <v>17</v>
      </c>
      <c r="K3896">
        <v>0</v>
      </c>
      <c r="L3896">
        <v>0</v>
      </c>
      <c r="M3896" t="s">
        <v>16</v>
      </c>
      <c r="N3896">
        <v>22</v>
      </c>
      <c r="O3896">
        <v>16</v>
      </c>
      <c r="P3896">
        <v>0</v>
      </c>
      <c r="Q3896">
        <v>1</v>
      </c>
      <c r="R3896">
        <v>30</v>
      </c>
      <c r="S3896">
        <v>40</v>
      </c>
      <c r="T3896" t="s">
        <v>16</v>
      </c>
      <c r="U3896" t="s">
        <v>16</v>
      </c>
    </row>
    <row r="3897" spans="1:21" x14ac:dyDescent="0.45">
      <c r="A3897" t="s">
        <v>2709</v>
      </c>
      <c r="B3897" t="s">
        <v>2711</v>
      </c>
      <c r="C3897" t="s">
        <v>1958</v>
      </c>
      <c r="D3897" t="s">
        <v>2710</v>
      </c>
      <c r="E3897">
        <v>1982</v>
      </c>
      <c r="F3897">
        <v>1982</v>
      </c>
      <c r="G3897" t="s">
        <v>15</v>
      </c>
      <c r="H3897" t="s">
        <v>16</v>
      </c>
      <c r="I3897">
        <v>0</v>
      </c>
      <c r="J3897" t="s">
        <v>17</v>
      </c>
      <c r="K3897">
        <v>0</v>
      </c>
      <c r="L3897">
        <v>0</v>
      </c>
      <c r="M3897" t="s">
        <v>16</v>
      </c>
      <c r="N3897">
        <v>22</v>
      </c>
      <c r="O3897">
        <v>15</v>
      </c>
      <c r="P3897">
        <v>0</v>
      </c>
      <c r="Q3897">
        <v>1</v>
      </c>
      <c r="R3897">
        <v>30</v>
      </c>
      <c r="S3897">
        <v>45</v>
      </c>
      <c r="T3897" t="s">
        <v>16</v>
      </c>
      <c r="U3897" t="s">
        <v>16</v>
      </c>
    </row>
    <row r="3898" spans="1:21" x14ac:dyDescent="0.45">
      <c r="A3898" t="s">
        <v>2709</v>
      </c>
      <c r="B3898" t="s">
        <v>2711</v>
      </c>
      <c r="C3898" t="s">
        <v>1958</v>
      </c>
      <c r="D3898" t="s">
        <v>2710</v>
      </c>
      <c r="E3898">
        <v>1982</v>
      </c>
      <c r="F3898">
        <v>1982</v>
      </c>
      <c r="G3898" t="s">
        <v>15</v>
      </c>
      <c r="H3898" t="s">
        <v>16</v>
      </c>
      <c r="I3898">
        <v>0</v>
      </c>
      <c r="J3898" t="s">
        <v>17</v>
      </c>
      <c r="K3898">
        <v>0</v>
      </c>
      <c r="L3898">
        <v>0</v>
      </c>
      <c r="M3898" t="s">
        <v>16</v>
      </c>
      <c r="N3898">
        <v>22</v>
      </c>
      <c r="O3898">
        <v>14</v>
      </c>
      <c r="P3898">
        <v>0</v>
      </c>
      <c r="Q3898">
        <v>1</v>
      </c>
      <c r="R3898">
        <v>30</v>
      </c>
      <c r="S3898">
        <v>45</v>
      </c>
      <c r="T3898" t="s">
        <v>16</v>
      </c>
      <c r="U3898" t="s">
        <v>16</v>
      </c>
    </row>
    <row r="3899" spans="1:21" x14ac:dyDescent="0.45">
      <c r="A3899" t="s">
        <v>2709</v>
      </c>
      <c r="B3899" t="s">
        <v>2711</v>
      </c>
      <c r="C3899" t="s">
        <v>1958</v>
      </c>
      <c r="D3899" t="s">
        <v>2710</v>
      </c>
      <c r="E3899">
        <v>1982</v>
      </c>
      <c r="F3899">
        <v>1982</v>
      </c>
      <c r="G3899" t="s">
        <v>15</v>
      </c>
      <c r="H3899" t="s">
        <v>16</v>
      </c>
      <c r="I3899">
        <v>0</v>
      </c>
      <c r="J3899" t="s">
        <v>17</v>
      </c>
      <c r="K3899">
        <v>0</v>
      </c>
      <c r="L3899">
        <v>0</v>
      </c>
      <c r="M3899" t="s">
        <v>16</v>
      </c>
      <c r="N3899">
        <v>22</v>
      </c>
      <c r="O3899">
        <v>13</v>
      </c>
      <c r="P3899">
        <v>0</v>
      </c>
      <c r="Q3899">
        <v>1</v>
      </c>
      <c r="R3899">
        <v>30</v>
      </c>
      <c r="S3899">
        <v>60</v>
      </c>
      <c r="T3899" t="s">
        <v>16</v>
      </c>
      <c r="U3899" t="s">
        <v>16</v>
      </c>
    </row>
    <row r="3900" spans="1:21" x14ac:dyDescent="0.45">
      <c r="A3900" t="s">
        <v>2709</v>
      </c>
      <c r="B3900" t="s">
        <v>2711</v>
      </c>
      <c r="C3900" t="s">
        <v>1958</v>
      </c>
      <c r="D3900" t="s">
        <v>2710</v>
      </c>
      <c r="E3900">
        <v>1982</v>
      </c>
      <c r="F3900">
        <v>1982</v>
      </c>
      <c r="G3900" t="s">
        <v>15</v>
      </c>
      <c r="H3900" t="s">
        <v>16</v>
      </c>
      <c r="I3900">
        <v>0</v>
      </c>
      <c r="J3900" t="s">
        <v>17</v>
      </c>
      <c r="K3900">
        <v>0</v>
      </c>
      <c r="L3900">
        <v>0</v>
      </c>
      <c r="M3900" t="s">
        <v>16</v>
      </c>
      <c r="N3900">
        <v>22</v>
      </c>
      <c r="O3900">
        <v>12</v>
      </c>
      <c r="P3900">
        <v>0</v>
      </c>
      <c r="Q3900">
        <v>1</v>
      </c>
      <c r="R3900">
        <v>30</v>
      </c>
      <c r="S3900">
        <v>68</v>
      </c>
      <c r="T3900" t="s">
        <v>16</v>
      </c>
      <c r="U3900" t="s">
        <v>16</v>
      </c>
    </row>
    <row r="3901" spans="1:21" x14ac:dyDescent="0.45">
      <c r="A3901" t="s">
        <v>2709</v>
      </c>
      <c r="B3901" t="s">
        <v>2711</v>
      </c>
      <c r="C3901" t="s">
        <v>1958</v>
      </c>
      <c r="D3901" t="s">
        <v>2710</v>
      </c>
      <c r="E3901">
        <v>1982</v>
      </c>
      <c r="F3901">
        <v>1982</v>
      </c>
      <c r="G3901" t="s">
        <v>15</v>
      </c>
      <c r="H3901" t="s">
        <v>16</v>
      </c>
      <c r="I3901">
        <v>0</v>
      </c>
      <c r="J3901" t="s">
        <v>17</v>
      </c>
      <c r="K3901">
        <v>0</v>
      </c>
      <c r="L3901">
        <v>0</v>
      </c>
      <c r="M3901" t="s">
        <v>16</v>
      </c>
      <c r="N3901">
        <v>22</v>
      </c>
      <c r="O3901">
        <v>10</v>
      </c>
      <c r="P3901">
        <v>0</v>
      </c>
      <c r="Q3901">
        <v>1</v>
      </c>
      <c r="R3901">
        <v>30</v>
      </c>
      <c r="S3901">
        <v>55</v>
      </c>
      <c r="T3901" t="s">
        <v>16</v>
      </c>
      <c r="U3901" t="s">
        <v>16</v>
      </c>
    </row>
    <row r="3902" spans="1:21" x14ac:dyDescent="0.45">
      <c r="A3902" t="s">
        <v>2709</v>
      </c>
      <c r="B3902" t="s">
        <v>1813</v>
      </c>
      <c r="C3902" t="s">
        <v>1958</v>
      </c>
      <c r="D3902" t="s">
        <v>2710</v>
      </c>
      <c r="E3902">
        <v>1982</v>
      </c>
      <c r="F3902">
        <v>1982</v>
      </c>
      <c r="G3902" t="s">
        <v>15</v>
      </c>
      <c r="H3902" t="s">
        <v>16</v>
      </c>
      <c r="I3902">
        <v>0</v>
      </c>
      <c r="J3902" t="s">
        <v>17</v>
      </c>
      <c r="K3902">
        <v>0</v>
      </c>
      <c r="L3902">
        <v>0</v>
      </c>
      <c r="M3902" t="s">
        <v>16</v>
      </c>
      <c r="N3902">
        <v>22</v>
      </c>
      <c r="O3902">
        <v>22</v>
      </c>
      <c r="P3902">
        <v>16</v>
      </c>
      <c r="Q3902">
        <v>1</v>
      </c>
      <c r="R3902">
        <v>30</v>
      </c>
      <c r="S3902">
        <v>80</v>
      </c>
      <c r="T3902" t="s">
        <v>16</v>
      </c>
      <c r="U3902" t="s">
        <v>16</v>
      </c>
    </row>
    <row r="3903" spans="1:21" x14ac:dyDescent="0.45">
      <c r="A3903" t="s">
        <v>2709</v>
      </c>
      <c r="B3903" t="s">
        <v>1813</v>
      </c>
      <c r="C3903" t="s">
        <v>1958</v>
      </c>
      <c r="D3903" t="s">
        <v>2710</v>
      </c>
      <c r="E3903">
        <v>1982</v>
      </c>
      <c r="F3903">
        <v>1982</v>
      </c>
      <c r="G3903" t="s">
        <v>15</v>
      </c>
      <c r="H3903" t="s">
        <v>16</v>
      </c>
      <c r="I3903">
        <v>0</v>
      </c>
      <c r="J3903" t="s">
        <v>17</v>
      </c>
      <c r="K3903">
        <v>0</v>
      </c>
      <c r="L3903">
        <v>0</v>
      </c>
      <c r="M3903" t="s">
        <v>16</v>
      </c>
      <c r="N3903">
        <v>22</v>
      </c>
      <c r="O3903">
        <v>21</v>
      </c>
      <c r="P3903">
        <v>16</v>
      </c>
      <c r="Q3903">
        <v>1</v>
      </c>
      <c r="R3903">
        <v>30</v>
      </c>
      <c r="S3903">
        <v>80</v>
      </c>
      <c r="T3903" t="s">
        <v>16</v>
      </c>
      <c r="U3903" t="s">
        <v>16</v>
      </c>
    </row>
    <row r="3904" spans="1:21" x14ac:dyDescent="0.45">
      <c r="A3904" t="s">
        <v>2709</v>
      </c>
      <c r="B3904" t="s">
        <v>1813</v>
      </c>
      <c r="C3904" t="s">
        <v>1958</v>
      </c>
      <c r="D3904" t="s">
        <v>2710</v>
      </c>
      <c r="E3904">
        <v>1982</v>
      </c>
      <c r="F3904">
        <v>1982</v>
      </c>
      <c r="G3904" t="s">
        <v>15</v>
      </c>
      <c r="H3904" t="s">
        <v>16</v>
      </c>
      <c r="I3904">
        <v>0</v>
      </c>
      <c r="J3904" t="s">
        <v>17</v>
      </c>
      <c r="K3904">
        <v>0</v>
      </c>
      <c r="L3904">
        <v>0</v>
      </c>
      <c r="M3904" t="s">
        <v>16</v>
      </c>
      <c r="N3904">
        <v>22</v>
      </c>
      <c r="O3904">
        <v>20</v>
      </c>
      <c r="P3904">
        <v>16</v>
      </c>
      <c r="Q3904">
        <v>1</v>
      </c>
      <c r="R3904">
        <v>30</v>
      </c>
      <c r="S3904">
        <v>80</v>
      </c>
      <c r="T3904" t="s">
        <v>16</v>
      </c>
      <c r="U3904" t="s">
        <v>16</v>
      </c>
    </row>
    <row r="3905" spans="1:21" x14ac:dyDescent="0.45">
      <c r="A3905" t="s">
        <v>2709</v>
      </c>
      <c r="B3905" t="s">
        <v>1813</v>
      </c>
      <c r="C3905" t="s">
        <v>1958</v>
      </c>
      <c r="D3905" t="s">
        <v>2710</v>
      </c>
      <c r="E3905">
        <v>1982</v>
      </c>
      <c r="F3905">
        <v>1982</v>
      </c>
      <c r="G3905" t="s">
        <v>15</v>
      </c>
      <c r="H3905" t="s">
        <v>16</v>
      </c>
      <c r="I3905">
        <v>0</v>
      </c>
      <c r="J3905" t="s">
        <v>17</v>
      </c>
      <c r="K3905">
        <v>0</v>
      </c>
      <c r="L3905">
        <v>0</v>
      </c>
      <c r="M3905" t="s">
        <v>16</v>
      </c>
      <c r="N3905">
        <v>22</v>
      </c>
      <c r="O3905">
        <v>19</v>
      </c>
      <c r="P3905">
        <v>16</v>
      </c>
      <c r="Q3905">
        <v>1</v>
      </c>
      <c r="R3905">
        <v>30</v>
      </c>
      <c r="S3905">
        <v>87</v>
      </c>
      <c r="T3905" t="s">
        <v>16</v>
      </c>
      <c r="U3905" t="s">
        <v>16</v>
      </c>
    </row>
    <row r="3906" spans="1:21" x14ac:dyDescent="0.45">
      <c r="A3906" t="s">
        <v>2709</v>
      </c>
      <c r="B3906" t="s">
        <v>1813</v>
      </c>
      <c r="C3906" t="s">
        <v>1958</v>
      </c>
      <c r="D3906" t="s">
        <v>2710</v>
      </c>
      <c r="E3906">
        <v>1982</v>
      </c>
      <c r="F3906">
        <v>1982</v>
      </c>
      <c r="G3906" t="s">
        <v>15</v>
      </c>
      <c r="H3906" t="s">
        <v>16</v>
      </c>
      <c r="I3906">
        <v>0</v>
      </c>
      <c r="J3906" t="s">
        <v>17</v>
      </c>
      <c r="K3906">
        <v>0</v>
      </c>
      <c r="L3906">
        <v>0</v>
      </c>
      <c r="M3906" t="s">
        <v>16</v>
      </c>
      <c r="N3906">
        <v>22</v>
      </c>
      <c r="O3906">
        <v>18</v>
      </c>
      <c r="P3906">
        <v>16</v>
      </c>
      <c r="Q3906">
        <v>1</v>
      </c>
      <c r="R3906">
        <v>30</v>
      </c>
      <c r="S3906">
        <v>88</v>
      </c>
      <c r="T3906" t="s">
        <v>16</v>
      </c>
      <c r="U3906" t="s">
        <v>16</v>
      </c>
    </row>
    <row r="3907" spans="1:21" x14ac:dyDescent="0.45">
      <c r="A3907" t="s">
        <v>2709</v>
      </c>
      <c r="B3907" t="s">
        <v>1813</v>
      </c>
      <c r="C3907" t="s">
        <v>1958</v>
      </c>
      <c r="D3907" t="s">
        <v>2710</v>
      </c>
      <c r="E3907">
        <v>1982</v>
      </c>
      <c r="F3907">
        <v>1982</v>
      </c>
      <c r="G3907" t="s">
        <v>15</v>
      </c>
      <c r="H3907" t="s">
        <v>16</v>
      </c>
      <c r="I3907">
        <v>0</v>
      </c>
      <c r="J3907" t="s">
        <v>17</v>
      </c>
      <c r="K3907">
        <v>0</v>
      </c>
      <c r="L3907">
        <v>0</v>
      </c>
      <c r="M3907" t="s">
        <v>16</v>
      </c>
      <c r="N3907">
        <v>22</v>
      </c>
      <c r="O3907">
        <v>17</v>
      </c>
      <c r="P3907">
        <v>16</v>
      </c>
      <c r="Q3907">
        <v>1</v>
      </c>
      <c r="R3907">
        <v>30</v>
      </c>
      <c r="S3907">
        <v>90</v>
      </c>
      <c r="T3907" t="s">
        <v>16</v>
      </c>
      <c r="U3907" t="s">
        <v>16</v>
      </c>
    </row>
    <row r="3908" spans="1:21" x14ac:dyDescent="0.45">
      <c r="A3908" t="s">
        <v>2709</v>
      </c>
      <c r="B3908" t="s">
        <v>1813</v>
      </c>
      <c r="C3908" t="s">
        <v>1958</v>
      </c>
      <c r="D3908" t="s">
        <v>2710</v>
      </c>
      <c r="E3908">
        <v>1982</v>
      </c>
      <c r="F3908">
        <v>1982</v>
      </c>
      <c r="G3908" t="s">
        <v>15</v>
      </c>
      <c r="H3908" t="s">
        <v>16</v>
      </c>
      <c r="I3908">
        <v>0</v>
      </c>
      <c r="J3908" t="s">
        <v>17</v>
      </c>
      <c r="K3908">
        <v>0</v>
      </c>
      <c r="L3908">
        <v>0</v>
      </c>
      <c r="M3908" t="s">
        <v>16</v>
      </c>
      <c r="N3908">
        <v>22</v>
      </c>
      <c r="O3908">
        <v>16</v>
      </c>
      <c r="P3908">
        <v>16</v>
      </c>
      <c r="Q3908">
        <v>1</v>
      </c>
      <c r="R3908">
        <v>30</v>
      </c>
      <c r="S3908">
        <v>91</v>
      </c>
      <c r="T3908" t="s">
        <v>16</v>
      </c>
      <c r="U3908" t="s">
        <v>16</v>
      </c>
    </row>
    <row r="3909" spans="1:21" x14ac:dyDescent="0.45">
      <c r="A3909" t="s">
        <v>2709</v>
      </c>
      <c r="B3909" t="s">
        <v>1813</v>
      </c>
      <c r="C3909" t="s">
        <v>1958</v>
      </c>
      <c r="D3909" t="s">
        <v>2710</v>
      </c>
      <c r="E3909">
        <v>1982</v>
      </c>
      <c r="F3909">
        <v>1982</v>
      </c>
      <c r="G3909" t="s">
        <v>15</v>
      </c>
      <c r="H3909" t="s">
        <v>16</v>
      </c>
      <c r="I3909">
        <v>0</v>
      </c>
      <c r="J3909" t="s">
        <v>17</v>
      </c>
      <c r="K3909">
        <v>0</v>
      </c>
      <c r="L3909">
        <v>0</v>
      </c>
      <c r="M3909" t="s">
        <v>16</v>
      </c>
      <c r="N3909">
        <v>22</v>
      </c>
      <c r="O3909">
        <v>15</v>
      </c>
      <c r="P3909">
        <v>16</v>
      </c>
      <c r="Q3909">
        <v>1</v>
      </c>
      <c r="R3909">
        <v>30</v>
      </c>
      <c r="S3909">
        <v>91</v>
      </c>
      <c r="T3909" t="s">
        <v>16</v>
      </c>
      <c r="U3909" t="s">
        <v>16</v>
      </c>
    </row>
    <row r="3910" spans="1:21" x14ac:dyDescent="0.45">
      <c r="A3910" t="s">
        <v>2709</v>
      </c>
      <c r="B3910" t="s">
        <v>1813</v>
      </c>
      <c r="C3910" t="s">
        <v>1958</v>
      </c>
      <c r="D3910" t="s">
        <v>2710</v>
      </c>
      <c r="E3910">
        <v>1982</v>
      </c>
      <c r="F3910">
        <v>1982</v>
      </c>
      <c r="G3910" t="s">
        <v>15</v>
      </c>
      <c r="H3910" t="s">
        <v>16</v>
      </c>
      <c r="I3910">
        <v>0</v>
      </c>
      <c r="J3910" t="s">
        <v>17</v>
      </c>
      <c r="K3910">
        <v>0</v>
      </c>
      <c r="L3910">
        <v>0</v>
      </c>
      <c r="M3910" t="s">
        <v>16</v>
      </c>
      <c r="N3910">
        <v>22</v>
      </c>
      <c r="O3910">
        <v>14</v>
      </c>
      <c r="P3910">
        <v>16</v>
      </c>
      <c r="Q3910">
        <v>1</v>
      </c>
      <c r="R3910">
        <v>30</v>
      </c>
      <c r="S3910">
        <v>91</v>
      </c>
      <c r="T3910" t="s">
        <v>16</v>
      </c>
      <c r="U3910" t="s">
        <v>16</v>
      </c>
    </row>
    <row r="3911" spans="1:21" x14ac:dyDescent="0.45">
      <c r="A3911" t="s">
        <v>2709</v>
      </c>
      <c r="B3911" t="s">
        <v>1813</v>
      </c>
      <c r="C3911" t="s">
        <v>1958</v>
      </c>
      <c r="D3911" t="s">
        <v>2710</v>
      </c>
      <c r="E3911">
        <v>1982</v>
      </c>
      <c r="F3911">
        <v>1982</v>
      </c>
      <c r="G3911" t="s">
        <v>15</v>
      </c>
      <c r="H3911" t="s">
        <v>16</v>
      </c>
      <c r="I3911">
        <v>0</v>
      </c>
      <c r="J3911" t="s">
        <v>17</v>
      </c>
      <c r="K3911">
        <v>0</v>
      </c>
      <c r="L3911">
        <v>0</v>
      </c>
      <c r="M3911" t="s">
        <v>16</v>
      </c>
      <c r="N3911">
        <v>22</v>
      </c>
      <c r="O3911">
        <v>13</v>
      </c>
      <c r="P3911">
        <v>16</v>
      </c>
      <c r="Q3911">
        <v>1</v>
      </c>
      <c r="R3911">
        <v>30</v>
      </c>
      <c r="S3911">
        <v>90</v>
      </c>
      <c r="T3911" t="s">
        <v>16</v>
      </c>
      <c r="U3911" t="s">
        <v>16</v>
      </c>
    </row>
    <row r="3912" spans="1:21" x14ac:dyDescent="0.45">
      <c r="A3912" t="s">
        <v>2709</v>
      </c>
      <c r="B3912" t="s">
        <v>1813</v>
      </c>
      <c r="C3912" t="s">
        <v>1958</v>
      </c>
      <c r="D3912" t="s">
        <v>2710</v>
      </c>
      <c r="E3912">
        <v>1982</v>
      </c>
      <c r="F3912">
        <v>1982</v>
      </c>
      <c r="G3912" t="s">
        <v>15</v>
      </c>
      <c r="H3912" t="s">
        <v>16</v>
      </c>
      <c r="I3912">
        <v>0</v>
      </c>
      <c r="J3912" t="s">
        <v>17</v>
      </c>
      <c r="K3912">
        <v>0</v>
      </c>
      <c r="L3912">
        <v>0</v>
      </c>
      <c r="M3912" t="s">
        <v>16</v>
      </c>
      <c r="N3912">
        <v>22</v>
      </c>
      <c r="O3912">
        <v>12</v>
      </c>
      <c r="P3912">
        <v>16</v>
      </c>
      <c r="Q3912">
        <v>1</v>
      </c>
      <c r="R3912">
        <v>30</v>
      </c>
      <c r="S3912">
        <v>90</v>
      </c>
      <c r="T3912" t="s">
        <v>16</v>
      </c>
      <c r="U3912" t="s">
        <v>16</v>
      </c>
    </row>
    <row r="3913" spans="1:21" x14ac:dyDescent="0.45">
      <c r="A3913" t="s">
        <v>2709</v>
      </c>
      <c r="B3913" t="s">
        <v>1813</v>
      </c>
      <c r="C3913" t="s">
        <v>1958</v>
      </c>
      <c r="D3913" t="s">
        <v>2710</v>
      </c>
      <c r="E3913">
        <v>1982</v>
      </c>
      <c r="F3913">
        <v>1982</v>
      </c>
      <c r="G3913" t="s">
        <v>15</v>
      </c>
      <c r="H3913" t="s">
        <v>16</v>
      </c>
      <c r="I3913">
        <v>0</v>
      </c>
      <c r="J3913" t="s">
        <v>17</v>
      </c>
      <c r="K3913">
        <v>0</v>
      </c>
      <c r="L3913">
        <v>0</v>
      </c>
      <c r="M3913" t="s">
        <v>16</v>
      </c>
      <c r="N3913">
        <v>22</v>
      </c>
      <c r="O3913">
        <v>10</v>
      </c>
      <c r="P3913">
        <v>16</v>
      </c>
      <c r="Q3913">
        <v>1</v>
      </c>
      <c r="R3913">
        <v>30</v>
      </c>
      <c r="S3913">
        <v>97</v>
      </c>
      <c r="T3913" t="s">
        <v>16</v>
      </c>
      <c r="U3913" t="s">
        <v>16</v>
      </c>
    </row>
    <row r="3914" spans="1:21" x14ac:dyDescent="0.45">
      <c r="A3914" t="s">
        <v>2709</v>
      </c>
      <c r="B3914" t="s">
        <v>1813</v>
      </c>
      <c r="C3914" t="s">
        <v>1958</v>
      </c>
      <c r="D3914" t="s">
        <v>2710</v>
      </c>
      <c r="E3914">
        <v>1982</v>
      </c>
      <c r="F3914">
        <v>1982</v>
      </c>
      <c r="G3914" t="s">
        <v>15</v>
      </c>
      <c r="H3914" t="s">
        <v>16</v>
      </c>
      <c r="I3914">
        <v>0</v>
      </c>
      <c r="J3914" t="s">
        <v>17</v>
      </c>
      <c r="K3914">
        <v>0</v>
      </c>
      <c r="L3914">
        <v>0</v>
      </c>
      <c r="M3914" t="s">
        <v>16</v>
      </c>
      <c r="N3914">
        <v>22</v>
      </c>
      <c r="O3914">
        <v>22</v>
      </c>
      <c r="P3914">
        <v>0</v>
      </c>
      <c r="Q3914">
        <v>1</v>
      </c>
      <c r="R3914">
        <v>30</v>
      </c>
      <c r="S3914">
        <v>50</v>
      </c>
      <c r="T3914" t="s">
        <v>16</v>
      </c>
      <c r="U3914" t="s">
        <v>16</v>
      </c>
    </row>
    <row r="3915" spans="1:21" x14ac:dyDescent="0.45">
      <c r="A3915" t="s">
        <v>2709</v>
      </c>
      <c r="B3915" t="s">
        <v>1813</v>
      </c>
      <c r="C3915" t="s">
        <v>1958</v>
      </c>
      <c r="D3915" t="s">
        <v>2710</v>
      </c>
      <c r="E3915">
        <v>1982</v>
      </c>
      <c r="F3915">
        <v>1982</v>
      </c>
      <c r="G3915" t="s">
        <v>15</v>
      </c>
      <c r="H3915" t="s">
        <v>16</v>
      </c>
      <c r="I3915">
        <v>0</v>
      </c>
      <c r="J3915" t="s">
        <v>17</v>
      </c>
      <c r="K3915">
        <v>0</v>
      </c>
      <c r="L3915">
        <v>0</v>
      </c>
      <c r="M3915" t="s">
        <v>16</v>
      </c>
      <c r="N3915">
        <v>22</v>
      </c>
      <c r="O3915">
        <v>21</v>
      </c>
      <c r="P3915">
        <v>0</v>
      </c>
      <c r="Q3915">
        <v>1</v>
      </c>
      <c r="R3915">
        <v>30</v>
      </c>
      <c r="S3915">
        <v>47</v>
      </c>
      <c r="T3915" t="s">
        <v>16</v>
      </c>
      <c r="U3915" t="s">
        <v>16</v>
      </c>
    </row>
    <row r="3916" spans="1:21" x14ac:dyDescent="0.45">
      <c r="A3916" t="s">
        <v>2709</v>
      </c>
      <c r="B3916" t="s">
        <v>1813</v>
      </c>
      <c r="C3916" t="s">
        <v>1958</v>
      </c>
      <c r="D3916" t="s">
        <v>2710</v>
      </c>
      <c r="E3916">
        <v>1982</v>
      </c>
      <c r="F3916">
        <v>1982</v>
      </c>
      <c r="G3916" t="s">
        <v>15</v>
      </c>
      <c r="H3916" t="s">
        <v>16</v>
      </c>
      <c r="I3916">
        <v>0</v>
      </c>
      <c r="J3916" t="s">
        <v>17</v>
      </c>
      <c r="K3916">
        <v>0</v>
      </c>
      <c r="L3916">
        <v>0</v>
      </c>
      <c r="M3916" t="s">
        <v>16</v>
      </c>
      <c r="N3916">
        <v>22</v>
      </c>
      <c r="O3916">
        <v>20</v>
      </c>
      <c r="P3916">
        <v>0</v>
      </c>
      <c r="Q3916">
        <v>1</v>
      </c>
      <c r="R3916">
        <v>30</v>
      </c>
      <c r="S3916">
        <v>50</v>
      </c>
      <c r="T3916" t="s">
        <v>16</v>
      </c>
      <c r="U3916" t="s">
        <v>16</v>
      </c>
    </row>
    <row r="3917" spans="1:21" x14ac:dyDescent="0.45">
      <c r="A3917" t="s">
        <v>2709</v>
      </c>
      <c r="B3917" t="s">
        <v>1813</v>
      </c>
      <c r="C3917" t="s">
        <v>1958</v>
      </c>
      <c r="D3917" t="s">
        <v>2710</v>
      </c>
      <c r="E3917">
        <v>1982</v>
      </c>
      <c r="F3917">
        <v>1982</v>
      </c>
      <c r="G3917" t="s">
        <v>15</v>
      </c>
      <c r="H3917" t="s">
        <v>16</v>
      </c>
      <c r="I3917">
        <v>0</v>
      </c>
      <c r="J3917" t="s">
        <v>17</v>
      </c>
      <c r="K3917">
        <v>0</v>
      </c>
      <c r="L3917">
        <v>0</v>
      </c>
      <c r="M3917" t="s">
        <v>16</v>
      </c>
      <c r="N3917">
        <v>22</v>
      </c>
      <c r="O3917">
        <v>19</v>
      </c>
      <c r="P3917">
        <v>0</v>
      </c>
      <c r="Q3917">
        <v>1</v>
      </c>
      <c r="R3917">
        <v>30</v>
      </c>
      <c r="S3917">
        <v>46</v>
      </c>
      <c r="T3917" t="s">
        <v>16</v>
      </c>
      <c r="U3917" t="s">
        <v>16</v>
      </c>
    </row>
    <row r="3918" spans="1:21" x14ac:dyDescent="0.45">
      <c r="A3918" t="s">
        <v>2709</v>
      </c>
      <c r="B3918" t="s">
        <v>1813</v>
      </c>
      <c r="C3918" t="s">
        <v>1958</v>
      </c>
      <c r="D3918" t="s">
        <v>2710</v>
      </c>
      <c r="E3918">
        <v>1982</v>
      </c>
      <c r="F3918">
        <v>1982</v>
      </c>
      <c r="G3918" t="s">
        <v>15</v>
      </c>
      <c r="H3918" t="s">
        <v>16</v>
      </c>
      <c r="I3918">
        <v>0</v>
      </c>
      <c r="J3918" t="s">
        <v>17</v>
      </c>
      <c r="K3918">
        <v>0</v>
      </c>
      <c r="L3918">
        <v>0</v>
      </c>
      <c r="M3918" t="s">
        <v>16</v>
      </c>
      <c r="N3918">
        <v>22</v>
      </c>
      <c r="O3918">
        <v>18</v>
      </c>
      <c r="P3918">
        <v>0</v>
      </c>
      <c r="Q3918">
        <v>1</v>
      </c>
      <c r="R3918">
        <v>30</v>
      </c>
      <c r="S3918">
        <v>47</v>
      </c>
      <c r="T3918" t="s">
        <v>16</v>
      </c>
      <c r="U3918" t="s">
        <v>16</v>
      </c>
    </row>
    <row r="3919" spans="1:21" x14ac:dyDescent="0.45">
      <c r="A3919" t="s">
        <v>2709</v>
      </c>
      <c r="B3919" t="s">
        <v>1813</v>
      </c>
      <c r="C3919" t="s">
        <v>1958</v>
      </c>
      <c r="D3919" t="s">
        <v>2710</v>
      </c>
      <c r="E3919">
        <v>1982</v>
      </c>
      <c r="F3919">
        <v>1982</v>
      </c>
      <c r="G3919" t="s">
        <v>15</v>
      </c>
      <c r="H3919" t="s">
        <v>16</v>
      </c>
      <c r="I3919">
        <v>0</v>
      </c>
      <c r="J3919" t="s">
        <v>17</v>
      </c>
      <c r="K3919">
        <v>0</v>
      </c>
      <c r="L3919">
        <v>0</v>
      </c>
      <c r="M3919" t="s">
        <v>16</v>
      </c>
      <c r="N3919">
        <v>22</v>
      </c>
      <c r="O3919">
        <v>17</v>
      </c>
      <c r="P3919">
        <v>0</v>
      </c>
      <c r="Q3919">
        <v>1</v>
      </c>
      <c r="R3919">
        <v>30</v>
      </c>
      <c r="S3919">
        <v>55</v>
      </c>
      <c r="T3919" t="s">
        <v>16</v>
      </c>
      <c r="U3919" t="s">
        <v>16</v>
      </c>
    </row>
    <row r="3920" spans="1:21" x14ac:dyDescent="0.45">
      <c r="A3920" t="s">
        <v>2709</v>
      </c>
      <c r="B3920" t="s">
        <v>1813</v>
      </c>
      <c r="C3920" t="s">
        <v>1958</v>
      </c>
      <c r="D3920" t="s">
        <v>2710</v>
      </c>
      <c r="E3920">
        <v>1982</v>
      </c>
      <c r="F3920">
        <v>1982</v>
      </c>
      <c r="G3920" t="s">
        <v>15</v>
      </c>
      <c r="H3920" t="s">
        <v>16</v>
      </c>
      <c r="I3920">
        <v>0</v>
      </c>
      <c r="J3920" t="s">
        <v>17</v>
      </c>
      <c r="K3920">
        <v>0</v>
      </c>
      <c r="L3920">
        <v>0</v>
      </c>
      <c r="M3920" t="s">
        <v>16</v>
      </c>
      <c r="N3920">
        <v>22</v>
      </c>
      <c r="O3920">
        <v>16</v>
      </c>
      <c r="P3920">
        <v>0</v>
      </c>
      <c r="Q3920">
        <v>1</v>
      </c>
      <c r="R3920">
        <v>30</v>
      </c>
      <c r="S3920">
        <v>51</v>
      </c>
      <c r="T3920" t="s">
        <v>16</v>
      </c>
      <c r="U3920" t="s">
        <v>16</v>
      </c>
    </row>
    <row r="3921" spans="1:21" x14ac:dyDescent="0.45">
      <c r="A3921" t="s">
        <v>2709</v>
      </c>
      <c r="B3921" t="s">
        <v>1813</v>
      </c>
      <c r="C3921" t="s">
        <v>1958</v>
      </c>
      <c r="D3921" t="s">
        <v>2710</v>
      </c>
      <c r="E3921">
        <v>1982</v>
      </c>
      <c r="F3921">
        <v>1982</v>
      </c>
      <c r="G3921" t="s">
        <v>15</v>
      </c>
      <c r="H3921" t="s">
        <v>16</v>
      </c>
      <c r="I3921">
        <v>0</v>
      </c>
      <c r="J3921" t="s">
        <v>17</v>
      </c>
      <c r="K3921">
        <v>0</v>
      </c>
      <c r="L3921">
        <v>0</v>
      </c>
      <c r="M3921" t="s">
        <v>16</v>
      </c>
      <c r="N3921">
        <v>22</v>
      </c>
      <c r="O3921">
        <v>15</v>
      </c>
      <c r="P3921">
        <v>0</v>
      </c>
      <c r="Q3921">
        <v>1</v>
      </c>
      <c r="R3921">
        <v>30</v>
      </c>
      <c r="S3921">
        <v>72</v>
      </c>
      <c r="T3921" t="s">
        <v>16</v>
      </c>
      <c r="U3921" t="s">
        <v>16</v>
      </c>
    </row>
    <row r="3922" spans="1:21" x14ac:dyDescent="0.45">
      <c r="A3922" t="s">
        <v>2709</v>
      </c>
      <c r="B3922" t="s">
        <v>1813</v>
      </c>
      <c r="C3922" t="s">
        <v>1958</v>
      </c>
      <c r="D3922" t="s">
        <v>2710</v>
      </c>
      <c r="E3922">
        <v>1982</v>
      </c>
      <c r="F3922">
        <v>1982</v>
      </c>
      <c r="G3922" t="s">
        <v>15</v>
      </c>
      <c r="H3922" t="s">
        <v>16</v>
      </c>
      <c r="I3922">
        <v>0</v>
      </c>
      <c r="J3922" t="s">
        <v>17</v>
      </c>
      <c r="K3922">
        <v>0</v>
      </c>
      <c r="L3922">
        <v>0</v>
      </c>
      <c r="M3922" t="s">
        <v>16</v>
      </c>
      <c r="N3922">
        <v>22</v>
      </c>
      <c r="O3922">
        <v>14</v>
      </c>
      <c r="P3922">
        <v>0</v>
      </c>
      <c r="Q3922">
        <v>1</v>
      </c>
      <c r="R3922">
        <v>30</v>
      </c>
      <c r="S3922">
        <v>73</v>
      </c>
      <c r="T3922" t="s">
        <v>16</v>
      </c>
      <c r="U3922" t="s">
        <v>16</v>
      </c>
    </row>
    <row r="3923" spans="1:21" x14ac:dyDescent="0.45">
      <c r="A3923" t="s">
        <v>2709</v>
      </c>
      <c r="B3923" t="s">
        <v>1813</v>
      </c>
      <c r="C3923" t="s">
        <v>1958</v>
      </c>
      <c r="D3923" t="s">
        <v>2710</v>
      </c>
      <c r="E3923">
        <v>1982</v>
      </c>
      <c r="F3923">
        <v>1982</v>
      </c>
      <c r="G3923" t="s">
        <v>15</v>
      </c>
      <c r="H3923" t="s">
        <v>16</v>
      </c>
      <c r="I3923">
        <v>0</v>
      </c>
      <c r="J3923" t="s">
        <v>17</v>
      </c>
      <c r="K3923">
        <v>0</v>
      </c>
      <c r="L3923">
        <v>0</v>
      </c>
      <c r="M3923" t="s">
        <v>16</v>
      </c>
      <c r="N3923">
        <v>22</v>
      </c>
      <c r="O3923">
        <v>13</v>
      </c>
      <c r="P3923">
        <v>0</v>
      </c>
      <c r="Q3923">
        <v>1</v>
      </c>
      <c r="R3923">
        <v>30</v>
      </c>
      <c r="S3923">
        <v>80</v>
      </c>
      <c r="T3923" t="s">
        <v>16</v>
      </c>
      <c r="U3923" t="s">
        <v>16</v>
      </c>
    </row>
    <row r="3924" spans="1:21" x14ac:dyDescent="0.45">
      <c r="A3924" t="s">
        <v>2709</v>
      </c>
      <c r="B3924" t="s">
        <v>1813</v>
      </c>
      <c r="C3924" t="s">
        <v>1958</v>
      </c>
      <c r="D3924" t="s">
        <v>2710</v>
      </c>
      <c r="E3924">
        <v>1982</v>
      </c>
      <c r="F3924">
        <v>1982</v>
      </c>
      <c r="G3924" t="s">
        <v>15</v>
      </c>
      <c r="H3924" t="s">
        <v>16</v>
      </c>
      <c r="I3924">
        <v>0</v>
      </c>
      <c r="J3924" t="s">
        <v>17</v>
      </c>
      <c r="K3924">
        <v>0</v>
      </c>
      <c r="L3924">
        <v>0</v>
      </c>
      <c r="M3924" t="s">
        <v>16</v>
      </c>
      <c r="N3924">
        <v>22</v>
      </c>
      <c r="O3924">
        <v>12</v>
      </c>
      <c r="P3924">
        <v>0</v>
      </c>
      <c r="Q3924">
        <v>1</v>
      </c>
      <c r="R3924">
        <v>30</v>
      </c>
      <c r="S3924">
        <v>75</v>
      </c>
      <c r="T3924" t="s">
        <v>16</v>
      </c>
      <c r="U3924" t="s">
        <v>16</v>
      </c>
    </row>
    <row r="3925" spans="1:21" x14ac:dyDescent="0.45">
      <c r="A3925" t="s">
        <v>2709</v>
      </c>
      <c r="B3925" t="s">
        <v>1813</v>
      </c>
      <c r="C3925" t="s">
        <v>1958</v>
      </c>
      <c r="D3925" t="s">
        <v>2710</v>
      </c>
      <c r="E3925">
        <v>1982</v>
      </c>
      <c r="F3925">
        <v>1982</v>
      </c>
      <c r="G3925" t="s">
        <v>15</v>
      </c>
      <c r="H3925" t="s">
        <v>16</v>
      </c>
      <c r="I3925">
        <v>0</v>
      </c>
      <c r="J3925" t="s">
        <v>17</v>
      </c>
      <c r="K3925">
        <v>0</v>
      </c>
      <c r="L3925">
        <v>0</v>
      </c>
      <c r="M3925" t="s">
        <v>16</v>
      </c>
      <c r="N3925">
        <v>22</v>
      </c>
      <c r="O3925">
        <v>10</v>
      </c>
      <c r="P3925">
        <v>0</v>
      </c>
      <c r="Q3925">
        <v>1</v>
      </c>
      <c r="R3925">
        <v>30</v>
      </c>
      <c r="S3925">
        <v>81</v>
      </c>
      <c r="T3925" t="s">
        <v>16</v>
      </c>
      <c r="U3925" t="s">
        <v>16</v>
      </c>
    </row>
    <row r="3926" spans="1:21" x14ac:dyDescent="0.45">
      <c r="A3926" t="s">
        <v>2709</v>
      </c>
      <c r="B3926" t="s">
        <v>745</v>
      </c>
      <c r="C3926" t="s">
        <v>1958</v>
      </c>
      <c r="D3926" t="s">
        <v>2710</v>
      </c>
      <c r="E3926">
        <v>1982</v>
      </c>
      <c r="F3926">
        <v>1982</v>
      </c>
      <c r="G3926" t="s">
        <v>15</v>
      </c>
      <c r="H3926" t="s">
        <v>16</v>
      </c>
      <c r="I3926">
        <v>0</v>
      </c>
      <c r="J3926" t="s">
        <v>17</v>
      </c>
      <c r="K3926">
        <v>0</v>
      </c>
      <c r="L3926">
        <v>0</v>
      </c>
      <c r="M3926" t="s">
        <v>16</v>
      </c>
      <c r="N3926">
        <v>22</v>
      </c>
      <c r="O3926">
        <v>22</v>
      </c>
      <c r="P3926">
        <v>16</v>
      </c>
      <c r="Q3926">
        <v>1</v>
      </c>
      <c r="R3926">
        <v>30</v>
      </c>
      <c r="S3926">
        <v>0</v>
      </c>
      <c r="T3926" t="s">
        <v>16</v>
      </c>
      <c r="U3926" t="s">
        <v>16</v>
      </c>
    </row>
    <row r="3927" spans="1:21" x14ac:dyDescent="0.45">
      <c r="A3927" t="s">
        <v>2709</v>
      </c>
      <c r="B3927" t="s">
        <v>745</v>
      </c>
      <c r="C3927" t="s">
        <v>1958</v>
      </c>
      <c r="D3927" t="s">
        <v>2710</v>
      </c>
      <c r="E3927">
        <v>1982</v>
      </c>
      <c r="F3927">
        <v>1982</v>
      </c>
      <c r="G3927" t="s">
        <v>15</v>
      </c>
      <c r="H3927" t="s">
        <v>16</v>
      </c>
      <c r="I3927">
        <v>0</v>
      </c>
      <c r="J3927" t="s">
        <v>17</v>
      </c>
      <c r="K3927">
        <v>0</v>
      </c>
      <c r="L3927">
        <v>0</v>
      </c>
      <c r="M3927" t="s">
        <v>16</v>
      </c>
      <c r="N3927">
        <v>22</v>
      </c>
      <c r="O3927">
        <v>21</v>
      </c>
      <c r="P3927">
        <v>16</v>
      </c>
      <c r="Q3927">
        <v>1</v>
      </c>
      <c r="R3927">
        <v>30</v>
      </c>
      <c r="S3927">
        <v>25</v>
      </c>
      <c r="T3927" t="s">
        <v>16</v>
      </c>
      <c r="U3927" t="s">
        <v>16</v>
      </c>
    </row>
    <row r="3928" spans="1:21" x14ac:dyDescent="0.45">
      <c r="A3928" t="s">
        <v>2709</v>
      </c>
      <c r="B3928" t="s">
        <v>745</v>
      </c>
      <c r="C3928" t="s">
        <v>1958</v>
      </c>
      <c r="D3928" t="s">
        <v>2710</v>
      </c>
      <c r="E3928">
        <v>1982</v>
      </c>
      <c r="F3928">
        <v>1982</v>
      </c>
      <c r="G3928" t="s">
        <v>15</v>
      </c>
      <c r="H3928" t="s">
        <v>16</v>
      </c>
      <c r="I3928">
        <v>0</v>
      </c>
      <c r="J3928" t="s">
        <v>17</v>
      </c>
      <c r="K3928">
        <v>0</v>
      </c>
      <c r="L3928">
        <v>0</v>
      </c>
      <c r="M3928" t="s">
        <v>16</v>
      </c>
      <c r="N3928">
        <v>22</v>
      </c>
      <c r="O3928">
        <v>20</v>
      </c>
      <c r="P3928">
        <v>16</v>
      </c>
      <c r="Q3928">
        <v>1</v>
      </c>
      <c r="R3928">
        <v>30</v>
      </c>
      <c r="S3928">
        <v>75</v>
      </c>
      <c r="T3928" t="s">
        <v>16</v>
      </c>
      <c r="U3928" t="s">
        <v>16</v>
      </c>
    </row>
    <row r="3929" spans="1:21" x14ac:dyDescent="0.45">
      <c r="A3929" t="s">
        <v>2709</v>
      </c>
      <c r="B3929" t="s">
        <v>745</v>
      </c>
      <c r="C3929" t="s">
        <v>1958</v>
      </c>
      <c r="D3929" t="s">
        <v>2710</v>
      </c>
      <c r="E3929">
        <v>1982</v>
      </c>
      <c r="F3929">
        <v>1982</v>
      </c>
      <c r="G3929" t="s">
        <v>15</v>
      </c>
      <c r="H3929" t="s">
        <v>16</v>
      </c>
      <c r="I3929">
        <v>0</v>
      </c>
      <c r="J3929" t="s">
        <v>17</v>
      </c>
      <c r="K3929">
        <v>0</v>
      </c>
      <c r="L3929">
        <v>0</v>
      </c>
      <c r="M3929" t="s">
        <v>16</v>
      </c>
      <c r="N3929">
        <v>22</v>
      </c>
      <c r="O3929">
        <v>19</v>
      </c>
      <c r="P3929">
        <v>16</v>
      </c>
      <c r="Q3929">
        <v>1</v>
      </c>
      <c r="R3929">
        <v>30</v>
      </c>
      <c r="S3929">
        <v>100</v>
      </c>
      <c r="T3929" t="s">
        <v>16</v>
      </c>
      <c r="U3929" t="s">
        <v>16</v>
      </c>
    </row>
    <row r="3930" spans="1:21" x14ac:dyDescent="0.45">
      <c r="A3930" t="s">
        <v>2709</v>
      </c>
      <c r="B3930" t="s">
        <v>745</v>
      </c>
      <c r="C3930" t="s">
        <v>1958</v>
      </c>
      <c r="D3930" t="s">
        <v>2710</v>
      </c>
      <c r="E3930">
        <v>1982</v>
      </c>
      <c r="F3930">
        <v>1982</v>
      </c>
      <c r="G3930" t="s">
        <v>15</v>
      </c>
      <c r="H3930" t="s">
        <v>16</v>
      </c>
      <c r="I3930">
        <v>0</v>
      </c>
      <c r="J3930" t="s">
        <v>17</v>
      </c>
      <c r="K3930">
        <v>0</v>
      </c>
      <c r="L3930">
        <v>0</v>
      </c>
      <c r="M3930" t="s">
        <v>16</v>
      </c>
      <c r="N3930">
        <v>22</v>
      </c>
      <c r="O3930">
        <v>18</v>
      </c>
      <c r="P3930">
        <v>16</v>
      </c>
      <c r="Q3930">
        <v>1</v>
      </c>
      <c r="R3930">
        <v>30</v>
      </c>
      <c r="S3930">
        <v>88</v>
      </c>
      <c r="T3930" t="s">
        <v>16</v>
      </c>
      <c r="U3930" t="s">
        <v>16</v>
      </c>
    </row>
    <row r="3931" spans="1:21" x14ac:dyDescent="0.45">
      <c r="A3931" t="s">
        <v>2709</v>
      </c>
      <c r="B3931" t="s">
        <v>745</v>
      </c>
      <c r="C3931" t="s">
        <v>1958</v>
      </c>
      <c r="D3931" t="s">
        <v>2710</v>
      </c>
      <c r="E3931">
        <v>1982</v>
      </c>
      <c r="F3931">
        <v>1982</v>
      </c>
      <c r="G3931" t="s">
        <v>15</v>
      </c>
      <c r="H3931" t="s">
        <v>16</v>
      </c>
      <c r="I3931">
        <v>0</v>
      </c>
      <c r="J3931" t="s">
        <v>17</v>
      </c>
      <c r="K3931">
        <v>0</v>
      </c>
      <c r="L3931">
        <v>0</v>
      </c>
      <c r="M3931" t="s">
        <v>16</v>
      </c>
      <c r="N3931">
        <v>22</v>
      </c>
      <c r="O3931">
        <v>17</v>
      </c>
      <c r="P3931">
        <v>16</v>
      </c>
      <c r="Q3931">
        <v>1</v>
      </c>
      <c r="R3931">
        <v>30</v>
      </c>
      <c r="S3931">
        <v>95</v>
      </c>
      <c r="T3931" t="s">
        <v>16</v>
      </c>
      <c r="U3931" t="s">
        <v>16</v>
      </c>
    </row>
    <row r="3932" spans="1:21" x14ac:dyDescent="0.45">
      <c r="A3932" t="s">
        <v>2709</v>
      </c>
      <c r="B3932" t="s">
        <v>745</v>
      </c>
      <c r="C3932" t="s">
        <v>1958</v>
      </c>
      <c r="D3932" t="s">
        <v>2710</v>
      </c>
      <c r="E3932">
        <v>1982</v>
      </c>
      <c r="F3932">
        <v>1982</v>
      </c>
      <c r="G3932" t="s">
        <v>15</v>
      </c>
      <c r="H3932" t="s">
        <v>16</v>
      </c>
      <c r="I3932">
        <v>0</v>
      </c>
      <c r="J3932" t="s">
        <v>17</v>
      </c>
      <c r="K3932">
        <v>0</v>
      </c>
      <c r="L3932">
        <v>0</v>
      </c>
      <c r="M3932" t="s">
        <v>16</v>
      </c>
      <c r="N3932">
        <v>22</v>
      </c>
      <c r="O3932">
        <v>16</v>
      </c>
      <c r="P3932">
        <v>16</v>
      </c>
      <c r="Q3932">
        <v>1</v>
      </c>
      <c r="R3932">
        <v>30</v>
      </c>
      <c r="S3932">
        <v>90</v>
      </c>
      <c r="T3932" t="s">
        <v>16</v>
      </c>
      <c r="U3932" t="s">
        <v>16</v>
      </c>
    </row>
    <row r="3933" spans="1:21" x14ac:dyDescent="0.45">
      <c r="A3933" t="s">
        <v>2709</v>
      </c>
      <c r="B3933" t="s">
        <v>745</v>
      </c>
      <c r="C3933" t="s">
        <v>1958</v>
      </c>
      <c r="D3933" t="s">
        <v>2710</v>
      </c>
      <c r="E3933">
        <v>1982</v>
      </c>
      <c r="F3933">
        <v>1982</v>
      </c>
      <c r="G3933" t="s">
        <v>15</v>
      </c>
      <c r="H3933" t="s">
        <v>16</v>
      </c>
      <c r="I3933">
        <v>0</v>
      </c>
      <c r="J3933" t="s">
        <v>17</v>
      </c>
      <c r="K3933">
        <v>0</v>
      </c>
      <c r="L3933">
        <v>0</v>
      </c>
      <c r="M3933" t="s">
        <v>16</v>
      </c>
      <c r="N3933">
        <v>22</v>
      </c>
      <c r="O3933">
        <v>15</v>
      </c>
      <c r="P3933">
        <v>16</v>
      </c>
      <c r="Q3933">
        <v>1</v>
      </c>
      <c r="R3933">
        <v>30</v>
      </c>
      <c r="S3933">
        <v>100</v>
      </c>
      <c r="T3933" t="s">
        <v>16</v>
      </c>
      <c r="U3933" t="s">
        <v>16</v>
      </c>
    </row>
    <row r="3934" spans="1:21" x14ac:dyDescent="0.45">
      <c r="A3934" t="s">
        <v>2709</v>
      </c>
      <c r="B3934" t="s">
        <v>745</v>
      </c>
      <c r="C3934" t="s">
        <v>1958</v>
      </c>
      <c r="D3934" t="s">
        <v>2710</v>
      </c>
      <c r="E3934">
        <v>1982</v>
      </c>
      <c r="F3934">
        <v>1982</v>
      </c>
      <c r="G3934" t="s">
        <v>15</v>
      </c>
      <c r="H3934" t="s">
        <v>16</v>
      </c>
      <c r="I3934">
        <v>0</v>
      </c>
      <c r="J3934" t="s">
        <v>17</v>
      </c>
      <c r="K3934">
        <v>0</v>
      </c>
      <c r="L3934">
        <v>0</v>
      </c>
      <c r="M3934" t="s">
        <v>16</v>
      </c>
      <c r="N3934">
        <v>22</v>
      </c>
      <c r="O3934">
        <v>14</v>
      </c>
      <c r="P3934">
        <v>16</v>
      </c>
      <c r="Q3934">
        <v>1</v>
      </c>
      <c r="R3934">
        <v>30</v>
      </c>
      <c r="S3934">
        <v>88</v>
      </c>
      <c r="T3934" t="s">
        <v>16</v>
      </c>
      <c r="U3934" t="s">
        <v>16</v>
      </c>
    </row>
    <row r="3935" spans="1:21" x14ac:dyDescent="0.45">
      <c r="A3935" t="s">
        <v>2709</v>
      </c>
      <c r="B3935" t="s">
        <v>745</v>
      </c>
      <c r="C3935" t="s">
        <v>1958</v>
      </c>
      <c r="D3935" t="s">
        <v>2710</v>
      </c>
      <c r="E3935">
        <v>1982</v>
      </c>
      <c r="F3935">
        <v>1982</v>
      </c>
      <c r="G3935" t="s">
        <v>15</v>
      </c>
      <c r="H3935" t="s">
        <v>16</v>
      </c>
      <c r="I3935">
        <v>0</v>
      </c>
      <c r="J3935" t="s">
        <v>17</v>
      </c>
      <c r="K3935">
        <v>0</v>
      </c>
      <c r="L3935">
        <v>0</v>
      </c>
      <c r="M3935" t="s">
        <v>16</v>
      </c>
      <c r="N3935">
        <v>22</v>
      </c>
      <c r="O3935">
        <v>13</v>
      </c>
      <c r="P3935">
        <v>16</v>
      </c>
      <c r="Q3935">
        <v>1</v>
      </c>
      <c r="R3935">
        <v>30</v>
      </c>
      <c r="S3935">
        <v>90</v>
      </c>
      <c r="T3935" t="s">
        <v>16</v>
      </c>
      <c r="U3935" t="s">
        <v>16</v>
      </c>
    </row>
    <row r="3936" spans="1:21" x14ac:dyDescent="0.45">
      <c r="A3936" t="s">
        <v>2709</v>
      </c>
      <c r="B3936" t="s">
        <v>745</v>
      </c>
      <c r="C3936" t="s">
        <v>1958</v>
      </c>
      <c r="D3936" t="s">
        <v>2710</v>
      </c>
      <c r="E3936">
        <v>1982</v>
      </c>
      <c r="F3936">
        <v>1982</v>
      </c>
      <c r="G3936" t="s">
        <v>15</v>
      </c>
      <c r="H3936" t="s">
        <v>16</v>
      </c>
      <c r="I3936">
        <v>0</v>
      </c>
      <c r="J3936" t="s">
        <v>17</v>
      </c>
      <c r="K3936">
        <v>0</v>
      </c>
      <c r="L3936">
        <v>0</v>
      </c>
      <c r="M3936" t="s">
        <v>16</v>
      </c>
      <c r="N3936">
        <v>22</v>
      </c>
      <c r="O3936">
        <v>12</v>
      </c>
      <c r="P3936">
        <v>16</v>
      </c>
      <c r="Q3936">
        <v>1</v>
      </c>
      <c r="R3936">
        <v>30</v>
      </c>
      <c r="S3936">
        <v>95</v>
      </c>
      <c r="T3936" t="s">
        <v>16</v>
      </c>
      <c r="U3936" t="s">
        <v>16</v>
      </c>
    </row>
    <row r="3937" spans="1:21" x14ac:dyDescent="0.45">
      <c r="A3937" t="s">
        <v>2709</v>
      </c>
      <c r="B3937" t="s">
        <v>745</v>
      </c>
      <c r="C3937" t="s">
        <v>1958</v>
      </c>
      <c r="D3937" t="s">
        <v>2710</v>
      </c>
      <c r="E3937">
        <v>1982</v>
      </c>
      <c r="F3937">
        <v>1982</v>
      </c>
      <c r="G3937" t="s">
        <v>15</v>
      </c>
      <c r="H3937" t="s">
        <v>16</v>
      </c>
      <c r="I3937">
        <v>0</v>
      </c>
      <c r="J3937" t="s">
        <v>17</v>
      </c>
      <c r="K3937">
        <v>0</v>
      </c>
      <c r="L3937">
        <v>0</v>
      </c>
      <c r="M3937" t="s">
        <v>16</v>
      </c>
      <c r="N3937">
        <v>22</v>
      </c>
      <c r="O3937">
        <v>10</v>
      </c>
      <c r="P3937">
        <v>16</v>
      </c>
      <c r="Q3937">
        <v>1</v>
      </c>
      <c r="R3937">
        <v>30</v>
      </c>
      <c r="S3937">
        <v>88</v>
      </c>
      <c r="T3937" t="s">
        <v>16</v>
      </c>
      <c r="U3937" t="s">
        <v>16</v>
      </c>
    </row>
    <row r="3938" spans="1:21" x14ac:dyDescent="0.45">
      <c r="A3938" t="s">
        <v>2709</v>
      </c>
      <c r="B3938" t="s">
        <v>745</v>
      </c>
      <c r="C3938" t="s">
        <v>1958</v>
      </c>
      <c r="D3938" t="s">
        <v>2710</v>
      </c>
      <c r="E3938">
        <v>1982</v>
      </c>
      <c r="F3938">
        <v>1982</v>
      </c>
      <c r="G3938" t="s">
        <v>15</v>
      </c>
      <c r="H3938" t="s">
        <v>16</v>
      </c>
      <c r="I3938">
        <v>0</v>
      </c>
      <c r="J3938" t="s">
        <v>17</v>
      </c>
      <c r="K3938">
        <v>0</v>
      </c>
      <c r="L3938">
        <v>0</v>
      </c>
      <c r="M3938" t="s">
        <v>16</v>
      </c>
      <c r="N3938">
        <v>22</v>
      </c>
      <c r="O3938">
        <v>22</v>
      </c>
      <c r="P3938">
        <v>0</v>
      </c>
      <c r="Q3938">
        <v>1</v>
      </c>
      <c r="R3938">
        <v>30</v>
      </c>
      <c r="S3938">
        <v>0</v>
      </c>
      <c r="T3938" t="s">
        <v>16</v>
      </c>
      <c r="U3938" t="s">
        <v>16</v>
      </c>
    </row>
    <row r="3939" spans="1:21" x14ac:dyDescent="0.45">
      <c r="A3939" t="s">
        <v>2709</v>
      </c>
      <c r="B3939" t="s">
        <v>745</v>
      </c>
      <c r="C3939" t="s">
        <v>1958</v>
      </c>
      <c r="D3939" t="s">
        <v>2710</v>
      </c>
      <c r="E3939">
        <v>1982</v>
      </c>
      <c r="F3939">
        <v>1982</v>
      </c>
      <c r="G3939" t="s">
        <v>15</v>
      </c>
      <c r="H3939" t="s">
        <v>16</v>
      </c>
      <c r="I3939">
        <v>0</v>
      </c>
      <c r="J3939" t="s">
        <v>17</v>
      </c>
      <c r="K3939">
        <v>0</v>
      </c>
      <c r="L3939">
        <v>0</v>
      </c>
      <c r="M3939" t="s">
        <v>16</v>
      </c>
      <c r="N3939">
        <v>22</v>
      </c>
      <c r="O3939">
        <v>21</v>
      </c>
      <c r="P3939">
        <v>0</v>
      </c>
      <c r="Q3939">
        <v>1</v>
      </c>
      <c r="R3939">
        <v>30</v>
      </c>
      <c r="S3939">
        <v>0</v>
      </c>
      <c r="T3939" t="s">
        <v>16</v>
      </c>
      <c r="U3939" t="s">
        <v>16</v>
      </c>
    </row>
    <row r="3940" spans="1:21" x14ac:dyDescent="0.45">
      <c r="A3940" t="s">
        <v>2709</v>
      </c>
      <c r="B3940" t="s">
        <v>745</v>
      </c>
      <c r="C3940" t="s">
        <v>1958</v>
      </c>
      <c r="D3940" t="s">
        <v>2710</v>
      </c>
      <c r="E3940">
        <v>1982</v>
      </c>
      <c r="F3940">
        <v>1982</v>
      </c>
      <c r="G3940" t="s">
        <v>15</v>
      </c>
      <c r="H3940" t="s">
        <v>16</v>
      </c>
      <c r="I3940">
        <v>0</v>
      </c>
      <c r="J3940" t="s">
        <v>17</v>
      </c>
      <c r="K3940">
        <v>0</v>
      </c>
      <c r="L3940">
        <v>0</v>
      </c>
      <c r="M3940" t="s">
        <v>16</v>
      </c>
      <c r="N3940">
        <v>22</v>
      </c>
      <c r="O3940">
        <v>20</v>
      </c>
      <c r="P3940">
        <v>0</v>
      </c>
      <c r="Q3940">
        <v>1</v>
      </c>
      <c r="R3940">
        <v>30</v>
      </c>
      <c r="S3940">
        <v>5</v>
      </c>
      <c r="T3940" t="s">
        <v>16</v>
      </c>
      <c r="U3940" t="s">
        <v>16</v>
      </c>
    </row>
    <row r="3941" spans="1:21" x14ac:dyDescent="0.45">
      <c r="A3941" t="s">
        <v>2709</v>
      </c>
      <c r="B3941" t="s">
        <v>745</v>
      </c>
      <c r="C3941" t="s">
        <v>1958</v>
      </c>
      <c r="D3941" t="s">
        <v>2710</v>
      </c>
      <c r="E3941">
        <v>1982</v>
      </c>
      <c r="F3941">
        <v>1982</v>
      </c>
      <c r="G3941" t="s">
        <v>15</v>
      </c>
      <c r="H3941" t="s">
        <v>16</v>
      </c>
      <c r="I3941">
        <v>0</v>
      </c>
      <c r="J3941" t="s">
        <v>17</v>
      </c>
      <c r="K3941">
        <v>0</v>
      </c>
      <c r="L3941">
        <v>0</v>
      </c>
      <c r="M3941" t="s">
        <v>16</v>
      </c>
      <c r="N3941">
        <v>22</v>
      </c>
      <c r="O3941">
        <v>19</v>
      </c>
      <c r="P3941">
        <v>0</v>
      </c>
      <c r="Q3941">
        <v>1</v>
      </c>
      <c r="R3941">
        <v>30</v>
      </c>
      <c r="S3941">
        <v>20</v>
      </c>
      <c r="T3941" t="s">
        <v>16</v>
      </c>
      <c r="U3941" t="s">
        <v>16</v>
      </c>
    </row>
    <row r="3942" spans="1:21" x14ac:dyDescent="0.45">
      <c r="A3942" t="s">
        <v>2709</v>
      </c>
      <c r="B3942" t="s">
        <v>745</v>
      </c>
      <c r="C3942" t="s">
        <v>1958</v>
      </c>
      <c r="D3942" t="s">
        <v>2710</v>
      </c>
      <c r="E3942">
        <v>1982</v>
      </c>
      <c r="F3942">
        <v>1982</v>
      </c>
      <c r="G3942" t="s">
        <v>15</v>
      </c>
      <c r="H3942" t="s">
        <v>16</v>
      </c>
      <c r="I3942">
        <v>0</v>
      </c>
      <c r="J3942" t="s">
        <v>17</v>
      </c>
      <c r="K3942">
        <v>0</v>
      </c>
      <c r="L3942">
        <v>0</v>
      </c>
      <c r="M3942" t="s">
        <v>16</v>
      </c>
      <c r="N3942">
        <v>22</v>
      </c>
      <c r="O3942">
        <v>18</v>
      </c>
      <c r="P3942">
        <v>0</v>
      </c>
      <c r="Q3942">
        <v>1</v>
      </c>
      <c r="R3942">
        <v>30</v>
      </c>
      <c r="S3942">
        <v>53</v>
      </c>
      <c r="T3942" t="s">
        <v>16</v>
      </c>
      <c r="U3942" t="s">
        <v>16</v>
      </c>
    </row>
    <row r="3943" spans="1:21" x14ac:dyDescent="0.45">
      <c r="A3943" t="s">
        <v>2709</v>
      </c>
      <c r="B3943" t="s">
        <v>745</v>
      </c>
      <c r="C3943" t="s">
        <v>1958</v>
      </c>
      <c r="D3943" t="s">
        <v>2710</v>
      </c>
      <c r="E3943">
        <v>1982</v>
      </c>
      <c r="F3943">
        <v>1982</v>
      </c>
      <c r="G3943" t="s">
        <v>15</v>
      </c>
      <c r="H3943" t="s">
        <v>16</v>
      </c>
      <c r="I3943">
        <v>0</v>
      </c>
      <c r="J3943" t="s">
        <v>17</v>
      </c>
      <c r="K3943">
        <v>0</v>
      </c>
      <c r="L3943">
        <v>0</v>
      </c>
      <c r="M3943" t="s">
        <v>16</v>
      </c>
      <c r="N3943">
        <v>22</v>
      </c>
      <c r="O3943">
        <v>17</v>
      </c>
      <c r="P3943">
        <v>0</v>
      </c>
      <c r="Q3943">
        <v>1</v>
      </c>
      <c r="R3943">
        <v>30</v>
      </c>
      <c r="S3943">
        <v>85</v>
      </c>
      <c r="T3943" t="s">
        <v>16</v>
      </c>
      <c r="U3943" t="s">
        <v>16</v>
      </c>
    </row>
    <row r="3944" spans="1:21" x14ac:dyDescent="0.45">
      <c r="A3944" t="s">
        <v>2709</v>
      </c>
      <c r="B3944" t="s">
        <v>745</v>
      </c>
      <c r="C3944" t="s">
        <v>1958</v>
      </c>
      <c r="D3944" t="s">
        <v>2710</v>
      </c>
      <c r="E3944">
        <v>1982</v>
      </c>
      <c r="F3944">
        <v>1982</v>
      </c>
      <c r="G3944" t="s">
        <v>15</v>
      </c>
      <c r="H3944" t="s">
        <v>16</v>
      </c>
      <c r="I3944">
        <v>0</v>
      </c>
      <c r="J3944" t="s">
        <v>17</v>
      </c>
      <c r="K3944">
        <v>0</v>
      </c>
      <c r="L3944">
        <v>0</v>
      </c>
      <c r="M3944" t="s">
        <v>16</v>
      </c>
      <c r="N3944">
        <v>22</v>
      </c>
      <c r="O3944">
        <v>16</v>
      </c>
      <c r="P3944">
        <v>0</v>
      </c>
      <c r="Q3944">
        <v>1</v>
      </c>
      <c r="R3944">
        <v>30</v>
      </c>
      <c r="S3944">
        <v>85</v>
      </c>
      <c r="T3944" t="s">
        <v>16</v>
      </c>
      <c r="U3944" t="s">
        <v>16</v>
      </c>
    </row>
    <row r="3945" spans="1:21" x14ac:dyDescent="0.45">
      <c r="A3945" t="s">
        <v>2709</v>
      </c>
      <c r="B3945" t="s">
        <v>745</v>
      </c>
      <c r="C3945" t="s">
        <v>1958</v>
      </c>
      <c r="D3945" t="s">
        <v>2710</v>
      </c>
      <c r="E3945">
        <v>1982</v>
      </c>
      <c r="F3945">
        <v>1982</v>
      </c>
      <c r="G3945" t="s">
        <v>15</v>
      </c>
      <c r="H3945" t="s">
        <v>16</v>
      </c>
      <c r="I3945">
        <v>0</v>
      </c>
      <c r="J3945" t="s">
        <v>17</v>
      </c>
      <c r="K3945">
        <v>0</v>
      </c>
      <c r="L3945">
        <v>0</v>
      </c>
      <c r="M3945" t="s">
        <v>16</v>
      </c>
      <c r="N3945">
        <v>22</v>
      </c>
      <c r="O3945">
        <v>15</v>
      </c>
      <c r="P3945">
        <v>0</v>
      </c>
      <c r="Q3945">
        <v>1</v>
      </c>
      <c r="R3945">
        <v>30</v>
      </c>
      <c r="S3945">
        <v>100</v>
      </c>
      <c r="T3945" t="s">
        <v>16</v>
      </c>
      <c r="U3945" t="s">
        <v>16</v>
      </c>
    </row>
    <row r="3946" spans="1:21" x14ac:dyDescent="0.45">
      <c r="A3946" t="s">
        <v>2709</v>
      </c>
      <c r="B3946" t="s">
        <v>745</v>
      </c>
      <c r="C3946" t="s">
        <v>1958</v>
      </c>
      <c r="D3946" t="s">
        <v>2710</v>
      </c>
      <c r="E3946">
        <v>1982</v>
      </c>
      <c r="F3946">
        <v>1982</v>
      </c>
      <c r="G3946" t="s">
        <v>15</v>
      </c>
      <c r="H3946" t="s">
        <v>16</v>
      </c>
      <c r="I3946">
        <v>0</v>
      </c>
      <c r="J3946" t="s">
        <v>17</v>
      </c>
      <c r="K3946">
        <v>0</v>
      </c>
      <c r="L3946">
        <v>0</v>
      </c>
      <c r="M3946" t="s">
        <v>16</v>
      </c>
      <c r="N3946">
        <v>22</v>
      </c>
      <c r="O3946">
        <v>14</v>
      </c>
      <c r="P3946">
        <v>0</v>
      </c>
      <c r="Q3946">
        <v>1</v>
      </c>
      <c r="R3946">
        <v>30</v>
      </c>
      <c r="S3946">
        <v>88</v>
      </c>
      <c r="T3946" t="s">
        <v>16</v>
      </c>
      <c r="U3946" t="s">
        <v>16</v>
      </c>
    </row>
    <row r="3947" spans="1:21" x14ac:dyDescent="0.45">
      <c r="A3947" t="s">
        <v>2709</v>
      </c>
      <c r="B3947" t="s">
        <v>745</v>
      </c>
      <c r="C3947" t="s">
        <v>1958</v>
      </c>
      <c r="D3947" t="s">
        <v>2710</v>
      </c>
      <c r="E3947">
        <v>1982</v>
      </c>
      <c r="F3947">
        <v>1982</v>
      </c>
      <c r="G3947" t="s">
        <v>15</v>
      </c>
      <c r="H3947" t="s">
        <v>16</v>
      </c>
      <c r="I3947">
        <v>0</v>
      </c>
      <c r="J3947" t="s">
        <v>17</v>
      </c>
      <c r="K3947">
        <v>0</v>
      </c>
      <c r="L3947">
        <v>0</v>
      </c>
      <c r="M3947" t="s">
        <v>16</v>
      </c>
      <c r="N3947">
        <v>22</v>
      </c>
      <c r="O3947">
        <v>13</v>
      </c>
      <c r="P3947">
        <v>0</v>
      </c>
      <c r="Q3947">
        <v>1</v>
      </c>
      <c r="R3947">
        <v>30</v>
      </c>
      <c r="S3947">
        <v>100</v>
      </c>
      <c r="T3947" t="s">
        <v>16</v>
      </c>
      <c r="U3947" t="s">
        <v>16</v>
      </c>
    </row>
    <row r="3948" spans="1:21" x14ac:dyDescent="0.45">
      <c r="A3948" t="s">
        <v>2709</v>
      </c>
      <c r="B3948" t="s">
        <v>745</v>
      </c>
      <c r="C3948" t="s">
        <v>1958</v>
      </c>
      <c r="D3948" t="s">
        <v>2710</v>
      </c>
      <c r="E3948">
        <v>1982</v>
      </c>
      <c r="F3948">
        <v>1982</v>
      </c>
      <c r="G3948" t="s">
        <v>15</v>
      </c>
      <c r="H3948" t="s">
        <v>16</v>
      </c>
      <c r="I3948">
        <v>0</v>
      </c>
      <c r="J3948" t="s">
        <v>17</v>
      </c>
      <c r="K3948">
        <v>0</v>
      </c>
      <c r="L3948">
        <v>0</v>
      </c>
      <c r="M3948" t="s">
        <v>16</v>
      </c>
      <c r="N3948">
        <v>22</v>
      </c>
      <c r="O3948">
        <v>12</v>
      </c>
      <c r="P3948">
        <v>0</v>
      </c>
      <c r="Q3948">
        <v>1</v>
      </c>
      <c r="R3948">
        <v>30</v>
      </c>
      <c r="S3948">
        <v>90</v>
      </c>
      <c r="T3948" t="s">
        <v>16</v>
      </c>
      <c r="U3948" t="s">
        <v>16</v>
      </c>
    </row>
    <row r="3949" spans="1:21" x14ac:dyDescent="0.45">
      <c r="A3949" t="s">
        <v>2709</v>
      </c>
      <c r="B3949" t="s">
        <v>745</v>
      </c>
      <c r="C3949" t="s">
        <v>1958</v>
      </c>
      <c r="D3949" t="s">
        <v>2710</v>
      </c>
      <c r="E3949">
        <v>1982</v>
      </c>
      <c r="F3949">
        <v>1982</v>
      </c>
      <c r="G3949" t="s">
        <v>15</v>
      </c>
      <c r="H3949" t="s">
        <v>16</v>
      </c>
      <c r="I3949">
        <v>0</v>
      </c>
      <c r="J3949" t="s">
        <v>17</v>
      </c>
      <c r="K3949">
        <v>0</v>
      </c>
      <c r="L3949">
        <v>0</v>
      </c>
      <c r="M3949" t="s">
        <v>16</v>
      </c>
      <c r="N3949">
        <v>22</v>
      </c>
      <c r="O3949">
        <v>10</v>
      </c>
      <c r="P3949">
        <v>0</v>
      </c>
      <c r="Q3949">
        <v>1</v>
      </c>
      <c r="R3949">
        <v>30</v>
      </c>
      <c r="S3949">
        <v>88</v>
      </c>
      <c r="T3949" t="s">
        <v>16</v>
      </c>
      <c r="U3949" t="s">
        <v>16</v>
      </c>
    </row>
    <row r="3950" spans="1:21" x14ac:dyDescent="0.45">
      <c r="A3950" t="s">
        <v>2709</v>
      </c>
      <c r="B3950" t="s">
        <v>1661</v>
      </c>
      <c r="C3950" t="s">
        <v>1958</v>
      </c>
      <c r="D3950" t="s">
        <v>2710</v>
      </c>
      <c r="E3950">
        <v>1982</v>
      </c>
      <c r="F3950">
        <v>1982</v>
      </c>
      <c r="G3950" t="s">
        <v>15</v>
      </c>
      <c r="H3950" t="s">
        <v>16</v>
      </c>
      <c r="I3950">
        <v>0</v>
      </c>
      <c r="J3950" t="s">
        <v>17</v>
      </c>
      <c r="K3950">
        <v>0</v>
      </c>
      <c r="L3950">
        <v>0</v>
      </c>
      <c r="M3950" t="s">
        <v>16</v>
      </c>
      <c r="N3950">
        <v>22</v>
      </c>
      <c r="O3950">
        <v>22</v>
      </c>
      <c r="P3950">
        <v>16</v>
      </c>
      <c r="Q3950">
        <v>1</v>
      </c>
      <c r="R3950">
        <v>30</v>
      </c>
      <c r="S3950">
        <v>98</v>
      </c>
      <c r="T3950" t="s">
        <v>16</v>
      </c>
      <c r="U3950" t="s">
        <v>16</v>
      </c>
    </row>
    <row r="3951" spans="1:21" x14ac:dyDescent="0.45">
      <c r="A3951" t="s">
        <v>2709</v>
      </c>
      <c r="B3951" t="s">
        <v>1661</v>
      </c>
      <c r="C3951" t="s">
        <v>1958</v>
      </c>
      <c r="D3951" t="s">
        <v>2710</v>
      </c>
      <c r="E3951">
        <v>1982</v>
      </c>
      <c r="F3951">
        <v>1982</v>
      </c>
      <c r="G3951" t="s">
        <v>15</v>
      </c>
      <c r="H3951" t="s">
        <v>16</v>
      </c>
      <c r="I3951">
        <v>0</v>
      </c>
      <c r="J3951" t="s">
        <v>17</v>
      </c>
      <c r="K3951">
        <v>0</v>
      </c>
      <c r="L3951">
        <v>0</v>
      </c>
      <c r="M3951" t="s">
        <v>16</v>
      </c>
      <c r="N3951">
        <v>22</v>
      </c>
      <c r="O3951">
        <v>21</v>
      </c>
      <c r="P3951">
        <v>16</v>
      </c>
      <c r="Q3951">
        <v>1</v>
      </c>
      <c r="R3951">
        <v>30</v>
      </c>
      <c r="S3951">
        <v>90</v>
      </c>
      <c r="T3951" t="s">
        <v>16</v>
      </c>
      <c r="U3951" t="s">
        <v>16</v>
      </c>
    </row>
    <row r="3952" spans="1:21" x14ac:dyDescent="0.45">
      <c r="A3952" t="s">
        <v>2709</v>
      </c>
      <c r="B3952" t="s">
        <v>1661</v>
      </c>
      <c r="C3952" t="s">
        <v>1958</v>
      </c>
      <c r="D3952" t="s">
        <v>2710</v>
      </c>
      <c r="E3952">
        <v>1982</v>
      </c>
      <c r="F3952">
        <v>1982</v>
      </c>
      <c r="G3952" t="s">
        <v>15</v>
      </c>
      <c r="H3952" t="s">
        <v>16</v>
      </c>
      <c r="I3952">
        <v>0</v>
      </c>
      <c r="J3952" t="s">
        <v>17</v>
      </c>
      <c r="K3952">
        <v>0</v>
      </c>
      <c r="L3952">
        <v>0</v>
      </c>
      <c r="M3952" t="s">
        <v>16</v>
      </c>
      <c r="N3952">
        <v>22</v>
      </c>
      <c r="O3952">
        <v>20</v>
      </c>
      <c r="P3952">
        <v>16</v>
      </c>
      <c r="Q3952">
        <v>1</v>
      </c>
      <c r="R3952">
        <v>30</v>
      </c>
      <c r="S3952">
        <v>98</v>
      </c>
      <c r="T3952" t="s">
        <v>16</v>
      </c>
      <c r="U3952" t="s">
        <v>16</v>
      </c>
    </row>
    <row r="3953" spans="1:21" x14ac:dyDescent="0.45">
      <c r="A3953" t="s">
        <v>2709</v>
      </c>
      <c r="B3953" t="s">
        <v>1661</v>
      </c>
      <c r="C3953" t="s">
        <v>1958</v>
      </c>
      <c r="D3953" t="s">
        <v>2710</v>
      </c>
      <c r="E3953">
        <v>1982</v>
      </c>
      <c r="F3953">
        <v>1982</v>
      </c>
      <c r="G3953" t="s">
        <v>15</v>
      </c>
      <c r="H3953" t="s">
        <v>16</v>
      </c>
      <c r="I3953">
        <v>0</v>
      </c>
      <c r="J3953" t="s">
        <v>17</v>
      </c>
      <c r="K3953">
        <v>0</v>
      </c>
      <c r="L3953">
        <v>0</v>
      </c>
      <c r="M3953" t="s">
        <v>16</v>
      </c>
      <c r="N3953">
        <v>22</v>
      </c>
      <c r="O3953">
        <v>19</v>
      </c>
      <c r="P3953">
        <v>16</v>
      </c>
      <c r="Q3953">
        <v>1</v>
      </c>
      <c r="R3953">
        <v>30</v>
      </c>
      <c r="S3953">
        <v>90</v>
      </c>
      <c r="T3953" t="s">
        <v>16</v>
      </c>
      <c r="U3953" t="s">
        <v>16</v>
      </c>
    </row>
    <row r="3954" spans="1:21" x14ac:dyDescent="0.45">
      <c r="A3954" t="s">
        <v>2709</v>
      </c>
      <c r="B3954" t="s">
        <v>1661</v>
      </c>
      <c r="C3954" t="s">
        <v>1958</v>
      </c>
      <c r="D3954" t="s">
        <v>2710</v>
      </c>
      <c r="E3954">
        <v>1982</v>
      </c>
      <c r="F3954">
        <v>1982</v>
      </c>
      <c r="G3954" t="s">
        <v>15</v>
      </c>
      <c r="H3954" t="s">
        <v>16</v>
      </c>
      <c r="I3954">
        <v>0</v>
      </c>
      <c r="J3954" t="s">
        <v>17</v>
      </c>
      <c r="K3954">
        <v>0</v>
      </c>
      <c r="L3954">
        <v>0</v>
      </c>
      <c r="M3954" t="s">
        <v>16</v>
      </c>
      <c r="N3954">
        <v>22</v>
      </c>
      <c r="O3954">
        <v>18</v>
      </c>
      <c r="P3954">
        <v>16</v>
      </c>
      <c r="Q3954">
        <v>1</v>
      </c>
      <c r="R3954">
        <v>30</v>
      </c>
      <c r="S3954">
        <v>98</v>
      </c>
      <c r="T3954" t="s">
        <v>16</v>
      </c>
      <c r="U3954" t="s">
        <v>16</v>
      </c>
    </row>
    <row r="3955" spans="1:21" x14ac:dyDescent="0.45">
      <c r="A3955" t="s">
        <v>2709</v>
      </c>
      <c r="B3955" t="s">
        <v>1661</v>
      </c>
      <c r="C3955" t="s">
        <v>1958</v>
      </c>
      <c r="D3955" t="s">
        <v>2710</v>
      </c>
      <c r="E3955">
        <v>1982</v>
      </c>
      <c r="F3955">
        <v>1982</v>
      </c>
      <c r="G3955" t="s">
        <v>15</v>
      </c>
      <c r="H3955" t="s">
        <v>16</v>
      </c>
      <c r="I3955">
        <v>0</v>
      </c>
      <c r="J3955" t="s">
        <v>17</v>
      </c>
      <c r="K3955">
        <v>0</v>
      </c>
      <c r="L3955">
        <v>0</v>
      </c>
      <c r="M3955" t="s">
        <v>16</v>
      </c>
      <c r="N3955">
        <v>22</v>
      </c>
      <c r="O3955">
        <v>17</v>
      </c>
      <c r="P3955">
        <v>16</v>
      </c>
      <c r="Q3955">
        <v>1</v>
      </c>
      <c r="R3955">
        <v>30</v>
      </c>
      <c r="S3955">
        <v>90</v>
      </c>
      <c r="T3955" t="s">
        <v>16</v>
      </c>
      <c r="U3955" t="s">
        <v>16</v>
      </c>
    </row>
    <row r="3956" spans="1:21" x14ac:dyDescent="0.45">
      <c r="A3956" t="s">
        <v>2709</v>
      </c>
      <c r="B3956" t="s">
        <v>1661</v>
      </c>
      <c r="C3956" t="s">
        <v>1958</v>
      </c>
      <c r="D3956" t="s">
        <v>2710</v>
      </c>
      <c r="E3956">
        <v>1982</v>
      </c>
      <c r="F3956">
        <v>1982</v>
      </c>
      <c r="G3956" t="s">
        <v>15</v>
      </c>
      <c r="H3956" t="s">
        <v>16</v>
      </c>
      <c r="I3956">
        <v>0</v>
      </c>
      <c r="J3956" t="s">
        <v>17</v>
      </c>
      <c r="K3956">
        <v>0</v>
      </c>
      <c r="L3956">
        <v>0</v>
      </c>
      <c r="M3956" t="s">
        <v>16</v>
      </c>
      <c r="N3956">
        <v>22</v>
      </c>
      <c r="O3956">
        <v>16</v>
      </c>
      <c r="P3956">
        <v>16</v>
      </c>
      <c r="Q3956">
        <v>1</v>
      </c>
      <c r="R3956">
        <v>30</v>
      </c>
      <c r="S3956">
        <v>98</v>
      </c>
      <c r="T3956" t="s">
        <v>16</v>
      </c>
      <c r="U3956" t="s">
        <v>16</v>
      </c>
    </row>
    <row r="3957" spans="1:21" x14ac:dyDescent="0.45">
      <c r="A3957" t="s">
        <v>2709</v>
      </c>
      <c r="B3957" t="s">
        <v>1661</v>
      </c>
      <c r="C3957" t="s">
        <v>1958</v>
      </c>
      <c r="D3957" t="s">
        <v>2710</v>
      </c>
      <c r="E3957">
        <v>1982</v>
      </c>
      <c r="F3957">
        <v>1982</v>
      </c>
      <c r="G3957" t="s">
        <v>15</v>
      </c>
      <c r="H3957" t="s">
        <v>16</v>
      </c>
      <c r="I3957">
        <v>0</v>
      </c>
      <c r="J3957" t="s">
        <v>17</v>
      </c>
      <c r="K3957">
        <v>0</v>
      </c>
      <c r="L3957">
        <v>0</v>
      </c>
      <c r="M3957" t="s">
        <v>16</v>
      </c>
      <c r="N3957">
        <v>22</v>
      </c>
      <c r="O3957">
        <v>15</v>
      </c>
      <c r="P3957">
        <v>16</v>
      </c>
      <c r="Q3957">
        <v>1</v>
      </c>
      <c r="R3957">
        <v>30</v>
      </c>
      <c r="S3957">
        <v>85</v>
      </c>
      <c r="T3957" t="s">
        <v>16</v>
      </c>
      <c r="U3957" t="s">
        <v>16</v>
      </c>
    </row>
    <row r="3958" spans="1:21" x14ac:dyDescent="0.45">
      <c r="A3958" t="s">
        <v>2709</v>
      </c>
      <c r="B3958" t="s">
        <v>1661</v>
      </c>
      <c r="C3958" t="s">
        <v>1958</v>
      </c>
      <c r="D3958" t="s">
        <v>2710</v>
      </c>
      <c r="E3958">
        <v>1982</v>
      </c>
      <c r="F3958">
        <v>1982</v>
      </c>
      <c r="G3958" t="s">
        <v>15</v>
      </c>
      <c r="H3958" t="s">
        <v>16</v>
      </c>
      <c r="I3958">
        <v>0</v>
      </c>
      <c r="J3958" t="s">
        <v>17</v>
      </c>
      <c r="K3958">
        <v>0</v>
      </c>
      <c r="L3958">
        <v>0</v>
      </c>
      <c r="M3958" t="s">
        <v>16</v>
      </c>
      <c r="N3958">
        <v>22</v>
      </c>
      <c r="O3958">
        <v>14</v>
      </c>
      <c r="P3958">
        <v>16</v>
      </c>
      <c r="Q3958">
        <v>1</v>
      </c>
      <c r="R3958">
        <v>30</v>
      </c>
      <c r="S3958">
        <v>98</v>
      </c>
      <c r="T3958" t="s">
        <v>16</v>
      </c>
      <c r="U3958" t="s">
        <v>16</v>
      </c>
    </row>
    <row r="3959" spans="1:21" x14ac:dyDescent="0.45">
      <c r="A3959" t="s">
        <v>2709</v>
      </c>
      <c r="B3959" t="s">
        <v>1661</v>
      </c>
      <c r="C3959" t="s">
        <v>1958</v>
      </c>
      <c r="D3959" t="s">
        <v>2710</v>
      </c>
      <c r="E3959">
        <v>1982</v>
      </c>
      <c r="F3959">
        <v>1982</v>
      </c>
      <c r="G3959" t="s">
        <v>15</v>
      </c>
      <c r="H3959" t="s">
        <v>16</v>
      </c>
      <c r="I3959">
        <v>0</v>
      </c>
      <c r="J3959" t="s">
        <v>17</v>
      </c>
      <c r="K3959">
        <v>0</v>
      </c>
      <c r="L3959">
        <v>0</v>
      </c>
      <c r="M3959" t="s">
        <v>16</v>
      </c>
      <c r="N3959">
        <v>22</v>
      </c>
      <c r="O3959">
        <v>13</v>
      </c>
      <c r="P3959">
        <v>16</v>
      </c>
      <c r="Q3959">
        <v>1</v>
      </c>
      <c r="R3959">
        <v>30</v>
      </c>
      <c r="S3959">
        <v>98</v>
      </c>
      <c r="T3959" t="s">
        <v>16</v>
      </c>
      <c r="U3959" t="s">
        <v>16</v>
      </c>
    </row>
    <row r="3960" spans="1:21" x14ac:dyDescent="0.45">
      <c r="A3960" t="s">
        <v>2709</v>
      </c>
      <c r="B3960" t="s">
        <v>1661</v>
      </c>
      <c r="C3960" t="s">
        <v>1958</v>
      </c>
      <c r="D3960" t="s">
        <v>2710</v>
      </c>
      <c r="E3960">
        <v>1982</v>
      </c>
      <c r="F3960">
        <v>1982</v>
      </c>
      <c r="G3960" t="s">
        <v>15</v>
      </c>
      <c r="H3960" t="s">
        <v>16</v>
      </c>
      <c r="I3960">
        <v>0</v>
      </c>
      <c r="J3960" t="s">
        <v>17</v>
      </c>
      <c r="K3960">
        <v>0</v>
      </c>
      <c r="L3960">
        <v>0</v>
      </c>
      <c r="M3960" t="s">
        <v>16</v>
      </c>
      <c r="N3960">
        <v>22</v>
      </c>
      <c r="O3960">
        <v>12</v>
      </c>
      <c r="P3960">
        <v>16</v>
      </c>
      <c r="Q3960">
        <v>1</v>
      </c>
      <c r="R3960">
        <v>30</v>
      </c>
      <c r="S3960">
        <v>90</v>
      </c>
      <c r="T3960" t="s">
        <v>16</v>
      </c>
      <c r="U3960" t="s">
        <v>16</v>
      </c>
    </row>
    <row r="3961" spans="1:21" x14ac:dyDescent="0.45">
      <c r="A3961" t="s">
        <v>2709</v>
      </c>
      <c r="B3961" t="s">
        <v>1661</v>
      </c>
      <c r="C3961" t="s">
        <v>1958</v>
      </c>
      <c r="D3961" t="s">
        <v>2710</v>
      </c>
      <c r="E3961">
        <v>1982</v>
      </c>
      <c r="F3961">
        <v>1982</v>
      </c>
      <c r="G3961" t="s">
        <v>15</v>
      </c>
      <c r="H3961" t="s">
        <v>16</v>
      </c>
      <c r="I3961">
        <v>0</v>
      </c>
      <c r="J3961" t="s">
        <v>17</v>
      </c>
      <c r="K3961">
        <v>0</v>
      </c>
      <c r="L3961">
        <v>0</v>
      </c>
      <c r="M3961" t="s">
        <v>16</v>
      </c>
      <c r="N3961">
        <v>22</v>
      </c>
      <c r="O3961">
        <v>10</v>
      </c>
      <c r="P3961">
        <v>16</v>
      </c>
      <c r="Q3961">
        <v>1</v>
      </c>
      <c r="R3961">
        <v>30</v>
      </c>
      <c r="S3961">
        <v>93</v>
      </c>
      <c r="T3961" t="s">
        <v>16</v>
      </c>
      <c r="U3961" t="s">
        <v>16</v>
      </c>
    </row>
    <row r="3962" spans="1:21" x14ac:dyDescent="0.45">
      <c r="A3962" t="s">
        <v>2709</v>
      </c>
      <c r="B3962" t="s">
        <v>1661</v>
      </c>
      <c r="C3962" t="s">
        <v>1958</v>
      </c>
      <c r="D3962" t="s">
        <v>2710</v>
      </c>
      <c r="E3962">
        <v>1982</v>
      </c>
      <c r="F3962">
        <v>1982</v>
      </c>
      <c r="G3962" t="s">
        <v>15</v>
      </c>
      <c r="H3962" t="s">
        <v>16</v>
      </c>
      <c r="I3962">
        <v>0</v>
      </c>
      <c r="J3962" t="s">
        <v>17</v>
      </c>
      <c r="K3962">
        <v>0</v>
      </c>
      <c r="L3962">
        <v>0</v>
      </c>
      <c r="M3962" t="s">
        <v>16</v>
      </c>
      <c r="N3962">
        <v>22</v>
      </c>
      <c r="O3962">
        <v>22</v>
      </c>
      <c r="P3962">
        <v>0</v>
      </c>
      <c r="Q3962">
        <v>1</v>
      </c>
      <c r="R3962">
        <v>30</v>
      </c>
      <c r="S3962">
        <v>50</v>
      </c>
      <c r="T3962" t="s">
        <v>16</v>
      </c>
      <c r="U3962" t="s">
        <v>16</v>
      </c>
    </row>
    <row r="3963" spans="1:21" x14ac:dyDescent="0.45">
      <c r="A3963" t="s">
        <v>2709</v>
      </c>
      <c r="B3963" t="s">
        <v>1661</v>
      </c>
      <c r="C3963" t="s">
        <v>1958</v>
      </c>
      <c r="D3963" t="s">
        <v>2710</v>
      </c>
      <c r="E3963">
        <v>1982</v>
      </c>
      <c r="F3963">
        <v>1982</v>
      </c>
      <c r="G3963" t="s">
        <v>15</v>
      </c>
      <c r="H3963" t="s">
        <v>16</v>
      </c>
      <c r="I3963">
        <v>0</v>
      </c>
      <c r="J3963" t="s">
        <v>17</v>
      </c>
      <c r="K3963">
        <v>0</v>
      </c>
      <c r="L3963">
        <v>0</v>
      </c>
      <c r="M3963" t="s">
        <v>16</v>
      </c>
      <c r="N3963">
        <v>22</v>
      </c>
      <c r="O3963">
        <v>21</v>
      </c>
      <c r="P3963">
        <v>0</v>
      </c>
      <c r="Q3963">
        <v>1</v>
      </c>
      <c r="R3963">
        <v>30</v>
      </c>
      <c r="S3963">
        <v>42</v>
      </c>
      <c r="T3963" t="s">
        <v>16</v>
      </c>
      <c r="U3963" t="s">
        <v>16</v>
      </c>
    </row>
    <row r="3964" spans="1:21" x14ac:dyDescent="0.45">
      <c r="A3964" t="s">
        <v>2709</v>
      </c>
      <c r="B3964" t="s">
        <v>1661</v>
      </c>
      <c r="C3964" t="s">
        <v>1958</v>
      </c>
      <c r="D3964" t="s">
        <v>2710</v>
      </c>
      <c r="E3964">
        <v>1982</v>
      </c>
      <c r="F3964">
        <v>1982</v>
      </c>
      <c r="G3964" t="s">
        <v>15</v>
      </c>
      <c r="H3964" t="s">
        <v>16</v>
      </c>
      <c r="I3964">
        <v>0</v>
      </c>
      <c r="J3964" t="s">
        <v>17</v>
      </c>
      <c r="K3964">
        <v>0</v>
      </c>
      <c r="L3964">
        <v>0</v>
      </c>
      <c r="M3964" t="s">
        <v>16</v>
      </c>
      <c r="N3964">
        <v>22</v>
      </c>
      <c r="O3964">
        <v>20</v>
      </c>
      <c r="P3964">
        <v>0</v>
      </c>
      <c r="Q3964">
        <v>1</v>
      </c>
      <c r="R3964">
        <v>30</v>
      </c>
      <c r="S3964">
        <v>54</v>
      </c>
      <c r="T3964" t="s">
        <v>16</v>
      </c>
      <c r="U3964" t="s">
        <v>16</v>
      </c>
    </row>
    <row r="3965" spans="1:21" x14ac:dyDescent="0.45">
      <c r="A3965" t="s">
        <v>2709</v>
      </c>
      <c r="B3965" t="s">
        <v>1661</v>
      </c>
      <c r="C3965" t="s">
        <v>1958</v>
      </c>
      <c r="D3965" t="s">
        <v>2710</v>
      </c>
      <c r="E3965">
        <v>1982</v>
      </c>
      <c r="F3965">
        <v>1982</v>
      </c>
      <c r="G3965" t="s">
        <v>15</v>
      </c>
      <c r="H3965" t="s">
        <v>16</v>
      </c>
      <c r="I3965">
        <v>0</v>
      </c>
      <c r="J3965" t="s">
        <v>17</v>
      </c>
      <c r="K3965">
        <v>0</v>
      </c>
      <c r="L3965">
        <v>0</v>
      </c>
      <c r="M3965" t="s">
        <v>16</v>
      </c>
      <c r="N3965">
        <v>22</v>
      </c>
      <c r="O3965">
        <v>19</v>
      </c>
      <c r="P3965">
        <v>0</v>
      </c>
      <c r="Q3965">
        <v>1</v>
      </c>
      <c r="R3965">
        <v>30</v>
      </c>
      <c r="S3965">
        <v>55</v>
      </c>
      <c r="T3965" t="s">
        <v>16</v>
      </c>
      <c r="U3965" t="s">
        <v>16</v>
      </c>
    </row>
    <row r="3966" spans="1:21" x14ac:dyDescent="0.45">
      <c r="A3966" t="s">
        <v>2709</v>
      </c>
      <c r="B3966" t="s">
        <v>1661</v>
      </c>
      <c r="C3966" t="s">
        <v>1958</v>
      </c>
      <c r="D3966" t="s">
        <v>2710</v>
      </c>
      <c r="E3966">
        <v>1982</v>
      </c>
      <c r="F3966">
        <v>1982</v>
      </c>
      <c r="G3966" t="s">
        <v>15</v>
      </c>
      <c r="H3966" t="s">
        <v>16</v>
      </c>
      <c r="I3966">
        <v>0</v>
      </c>
      <c r="J3966" t="s">
        <v>17</v>
      </c>
      <c r="K3966">
        <v>0</v>
      </c>
      <c r="L3966">
        <v>0</v>
      </c>
      <c r="M3966" t="s">
        <v>16</v>
      </c>
      <c r="N3966">
        <v>22</v>
      </c>
      <c r="O3966">
        <v>18</v>
      </c>
      <c r="P3966">
        <v>0</v>
      </c>
      <c r="Q3966">
        <v>1</v>
      </c>
      <c r="R3966">
        <v>30</v>
      </c>
      <c r="S3966">
        <v>75</v>
      </c>
      <c r="T3966" t="s">
        <v>16</v>
      </c>
      <c r="U3966" t="s">
        <v>16</v>
      </c>
    </row>
    <row r="3967" spans="1:21" x14ac:dyDescent="0.45">
      <c r="A3967" t="s">
        <v>2709</v>
      </c>
      <c r="B3967" t="s">
        <v>1661</v>
      </c>
      <c r="C3967" t="s">
        <v>1958</v>
      </c>
      <c r="D3967" t="s">
        <v>2710</v>
      </c>
      <c r="E3967">
        <v>1982</v>
      </c>
      <c r="F3967">
        <v>1982</v>
      </c>
      <c r="G3967" t="s">
        <v>15</v>
      </c>
      <c r="H3967" t="s">
        <v>16</v>
      </c>
      <c r="I3967">
        <v>0</v>
      </c>
      <c r="J3967" t="s">
        <v>17</v>
      </c>
      <c r="K3967">
        <v>0</v>
      </c>
      <c r="L3967">
        <v>0</v>
      </c>
      <c r="M3967" t="s">
        <v>16</v>
      </c>
      <c r="N3967">
        <v>22</v>
      </c>
      <c r="O3967">
        <v>17</v>
      </c>
      <c r="P3967">
        <v>0</v>
      </c>
      <c r="Q3967">
        <v>1</v>
      </c>
      <c r="R3967">
        <v>30</v>
      </c>
      <c r="S3967">
        <v>72</v>
      </c>
      <c r="T3967" t="s">
        <v>16</v>
      </c>
      <c r="U3967" t="s">
        <v>16</v>
      </c>
    </row>
    <row r="3968" spans="1:21" x14ac:dyDescent="0.45">
      <c r="A3968" t="s">
        <v>2709</v>
      </c>
      <c r="B3968" t="s">
        <v>1661</v>
      </c>
      <c r="C3968" t="s">
        <v>1958</v>
      </c>
      <c r="D3968" t="s">
        <v>2710</v>
      </c>
      <c r="E3968">
        <v>1982</v>
      </c>
      <c r="F3968">
        <v>1982</v>
      </c>
      <c r="G3968" t="s">
        <v>15</v>
      </c>
      <c r="H3968" t="s">
        <v>16</v>
      </c>
      <c r="I3968">
        <v>0</v>
      </c>
      <c r="J3968" t="s">
        <v>17</v>
      </c>
      <c r="K3968">
        <v>0</v>
      </c>
      <c r="L3968">
        <v>0</v>
      </c>
      <c r="M3968" t="s">
        <v>16</v>
      </c>
      <c r="N3968">
        <v>22</v>
      </c>
      <c r="O3968">
        <v>16</v>
      </c>
      <c r="P3968">
        <v>0</v>
      </c>
      <c r="Q3968">
        <v>1</v>
      </c>
      <c r="R3968">
        <v>30</v>
      </c>
      <c r="S3968">
        <v>77</v>
      </c>
      <c r="T3968" t="s">
        <v>16</v>
      </c>
      <c r="U3968" t="s">
        <v>16</v>
      </c>
    </row>
    <row r="3969" spans="1:21" x14ac:dyDescent="0.45">
      <c r="A3969" t="s">
        <v>2709</v>
      </c>
      <c r="B3969" t="s">
        <v>1661</v>
      </c>
      <c r="C3969" t="s">
        <v>1958</v>
      </c>
      <c r="D3969" t="s">
        <v>2710</v>
      </c>
      <c r="E3969">
        <v>1982</v>
      </c>
      <c r="F3969">
        <v>1982</v>
      </c>
      <c r="G3969" t="s">
        <v>15</v>
      </c>
      <c r="H3969" t="s">
        <v>16</v>
      </c>
      <c r="I3969">
        <v>0</v>
      </c>
      <c r="J3969" t="s">
        <v>17</v>
      </c>
      <c r="K3969">
        <v>0</v>
      </c>
      <c r="L3969">
        <v>0</v>
      </c>
      <c r="M3969" t="s">
        <v>16</v>
      </c>
      <c r="N3969">
        <v>22</v>
      </c>
      <c r="O3969">
        <v>15</v>
      </c>
      <c r="P3969">
        <v>0</v>
      </c>
      <c r="Q3969">
        <v>1</v>
      </c>
      <c r="R3969">
        <v>30</v>
      </c>
      <c r="S3969">
        <v>75</v>
      </c>
      <c r="T3969" t="s">
        <v>16</v>
      </c>
      <c r="U3969" t="s">
        <v>16</v>
      </c>
    </row>
    <row r="3970" spans="1:21" x14ac:dyDescent="0.45">
      <c r="A3970" t="s">
        <v>2709</v>
      </c>
      <c r="B3970" t="s">
        <v>1661</v>
      </c>
      <c r="C3970" t="s">
        <v>1958</v>
      </c>
      <c r="D3970" t="s">
        <v>2710</v>
      </c>
      <c r="E3970">
        <v>1982</v>
      </c>
      <c r="F3970">
        <v>1982</v>
      </c>
      <c r="G3970" t="s">
        <v>15</v>
      </c>
      <c r="H3970" t="s">
        <v>16</v>
      </c>
      <c r="I3970">
        <v>0</v>
      </c>
      <c r="J3970" t="s">
        <v>17</v>
      </c>
      <c r="K3970">
        <v>0</v>
      </c>
      <c r="L3970">
        <v>0</v>
      </c>
      <c r="M3970" t="s">
        <v>16</v>
      </c>
      <c r="N3970">
        <v>22</v>
      </c>
      <c r="O3970">
        <v>14</v>
      </c>
      <c r="P3970">
        <v>0</v>
      </c>
      <c r="Q3970">
        <v>1</v>
      </c>
      <c r="R3970">
        <v>30</v>
      </c>
      <c r="S3970">
        <v>84</v>
      </c>
      <c r="T3970" t="s">
        <v>16</v>
      </c>
      <c r="U3970" t="s">
        <v>16</v>
      </c>
    </row>
    <row r="3971" spans="1:21" x14ac:dyDescent="0.45">
      <c r="A3971" t="s">
        <v>2709</v>
      </c>
      <c r="B3971" t="s">
        <v>1661</v>
      </c>
      <c r="C3971" t="s">
        <v>1958</v>
      </c>
      <c r="D3971" t="s">
        <v>2710</v>
      </c>
      <c r="E3971">
        <v>1982</v>
      </c>
      <c r="F3971">
        <v>1982</v>
      </c>
      <c r="G3971" t="s">
        <v>15</v>
      </c>
      <c r="H3971" t="s">
        <v>16</v>
      </c>
      <c r="I3971">
        <v>0</v>
      </c>
      <c r="J3971" t="s">
        <v>17</v>
      </c>
      <c r="K3971">
        <v>0</v>
      </c>
      <c r="L3971">
        <v>0</v>
      </c>
      <c r="M3971" t="s">
        <v>16</v>
      </c>
      <c r="N3971">
        <v>22</v>
      </c>
      <c r="O3971">
        <v>13</v>
      </c>
      <c r="P3971">
        <v>0</v>
      </c>
      <c r="Q3971">
        <v>1</v>
      </c>
      <c r="R3971">
        <v>30</v>
      </c>
      <c r="S3971">
        <v>72</v>
      </c>
      <c r="T3971" t="s">
        <v>16</v>
      </c>
      <c r="U3971" t="s">
        <v>16</v>
      </c>
    </row>
    <row r="3972" spans="1:21" x14ac:dyDescent="0.45">
      <c r="A3972" t="s">
        <v>2709</v>
      </c>
      <c r="B3972" t="s">
        <v>1661</v>
      </c>
      <c r="C3972" t="s">
        <v>1958</v>
      </c>
      <c r="D3972" t="s">
        <v>2710</v>
      </c>
      <c r="E3972">
        <v>1982</v>
      </c>
      <c r="F3972">
        <v>1982</v>
      </c>
      <c r="G3972" t="s">
        <v>15</v>
      </c>
      <c r="H3972" t="s">
        <v>16</v>
      </c>
      <c r="I3972">
        <v>0</v>
      </c>
      <c r="J3972" t="s">
        <v>17</v>
      </c>
      <c r="K3972">
        <v>0</v>
      </c>
      <c r="L3972">
        <v>0</v>
      </c>
      <c r="M3972" t="s">
        <v>16</v>
      </c>
      <c r="N3972">
        <v>22</v>
      </c>
      <c r="O3972">
        <v>12</v>
      </c>
      <c r="P3972">
        <v>0</v>
      </c>
      <c r="Q3972">
        <v>1</v>
      </c>
      <c r="R3972">
        <v>30</v>
      </c>
      <c r="S3972">
        <v>78</v>
      </c>
      <c r="T3972" t="s">
        <v>16</v>
      </c>
      <c r="U3972" t="s">
        <v>16</v>
      </c>
    </row>
    <row r="3973" spans="1:21" x14ac:dyDescent="0.45">
      <c r="A3973" t="s">
        <v>2709</v>
      </c>
      <c r="B3973" t="s">
        <v>1661</v>
      </c>
      <c r="C3973" t="s">
        <v>1958</v>
      </c>
      <c r="D3973" t="s">
        <v>2710</v>
      </c>
      <c r="E3973">
        <v>1982</v>
      </c>
      <c r="F3973">
        <v>1982</v>
      </c>
      <c r="G3973" t="s">
        <v>15</v>
      </c>
      <c r="H3973" t="s">
        <v>16</v>
      </c>
      <c r="I3973">
        <v>0</v>
      </c>
      <c r="J3973" t="s">
        <v>17</v>
      </c>
      <c r="K3973">
        <v>0</v>
      </c>
      <c r="L3973">
        <v>0</v>
      </c>
      <c r="M3973" t="s">
        <v>16</v>
      </c>
      <c r="N3973">
        <v>22</v>
      </c>
      <c r="O3973">
        <v>10</v>
      </c>
      <c r="P3973">
        <v>0</v>
      </c>
      <c r="Q3973">
        <v>1</v>
      </c>
      <c r="R3973">
        <v>30</v>
      </c>
      <c r="S3973">
        <v>89</v>
      </c>
      <c r="T3973" t="s">
        <v>16</v>
      </c>
      <c r="U3973" t="s">
        <v>16</v>
      </c>
    </row>
    <row r="3974" spans="1:21" x14ac:dyDescent="0.45">
      <c r="A3974" t="s">
        <v>2709</v>
      </c>
      <c r="B3974" t="s">
        <v>469</v>
      </c>
      <c r="C3974" t="s">
        <v>1958</v>
      </c>
      <c r="D3974" t="s">
        <v>2710</v>
      </c>
      <c r="E3974">
        <v>1982</v>
      </c>
      <c r="F3974">
        <v>1982</v>
      </c>
      <c r="G3974" t="s">
        <v>15</v>
      </c>
      <c r="H3974" t="s">
        <v>16</v>
      </c>
      <c r="I3974">
        <v>0</v>
      </c>
      <c r="J3974" t="s">
        <v>17</v>
      </c>
      <c r="K3974">
        <v>0</v>
      </c>
      <c r="L3974">
        <v>0</v>
      </c>
      <c r="M3974" t="s">
        <v>16</v>
      </c>
      <c r="N3974">
        <v>22</v>
      </c>
      <c r="O3974">
        <v>22</v>
      </c>
      <c r="P3974">
        <v>16</v>
      </c>
      <c r="Q3974">
        <v>1</v>
      </c>
      <c r="R3974">
        <v>30</v>
      </c>
      <c r="S3974">
        <v>20</v>
      </c>
      <c r="T3974" t="s">
        <v>16</v>
      </c>
      <c r="U3974" t="s">
        <v>16</v>
      </c>
    </row>
    <row r="3975" spans="1:21" x14ac:dyDescent="0.45">
      <c r="A3975" t="s">
        <v>2709</v>
      </c>
      <c r="B3975" t="s">
        <v>469</v>
      </c>
      <c r="C3975" t="s">
        <v>1958</v>
      </c>
      <c r="D3975" t="s">
        <v>2710</v>
      </c>
      <c r="E3975">
        <v>1982</v>
      </c>
      <c r="F3975">
        <v>1982</v>
      </c>
      <c r="G3975" t="s">
        <v>15</v>
      </c>
      <c r="H3975" t="s">
        <v>16</v>
      </c>
      <c r="I3975">
        <v>0</v>
      </c>
      <c r="J3975" t="s">
        <v>17</v>
      </c>
      <c r="K3975">
        <v>0</v>
      </c>
      <c r="L3975">
        <v>0</v>
      </c>
      <c r="M3975" t="s">
        <v>16</v>
      </c>
      <c r="N3975">
        <v>22</v>
      </c>
      <c r="O3975">
        <v>21</v>
      </c>
      <c r="P3975">
        <v>16</v>
      </c>
      <c r="Q3975">
        <v>1</v>
      </c>
      <c r="R3975">
        <v>30</v>
      </c>
      <c r="S3975">
        <v>30</v>
      </c>
      <c r="T3975" t="s">
        <v>16</v>
      </c>
      <c r="U3975" t="s">
        <v>16</v>
      </c>
    </row>
    <row r="3976" spans="1:21" x14ac:dyDescent="0.45">
      <c r="A3976" t="s">
        <v>2709</v>
      </c>
      <c r="B3976" t="s">
        <v>469</v>
      </c>
      <c r="C3976" t="s">
        <v>1958</v>
      </c>
      <c r="D3976" t="s">
        <v>2710</v>
      </c>
      <c r="E3976">
        <v>1982</v>
      </c>
      <c r="F3976">
        <v>1982</v>
      </c>
      <c r="G3976" t="s">
        <v>15</v>
      </c>
      <c r="H3976" t="s">
        <v>16</v>
      </c>
      <c r="I3976">
        <v>0</v>
      </c>
      <c r="J3976" t="s">
        <v>17</v>
      </c>
      <c r="K3976">
        <v>0</v>
      </c>
      <c r="L3976">
        <v>0</v>
      </c>
      <c r="M3976" t="s">
        <v>16</v>
      </c>
      <c r="N3976">
        <v>22</v>
      </c>
      <c r="O3976">
        <v>20</v>
      </c>
      <c r="P3976">
        <v>16</v>
      </c>
      <c r="Q3976">
        <v>1</v>
      </c>
      <c r="R3976">
        <v>30</v>
      </c>
      <c r="S3976">
        <v>50</v>
      </c>
      <c r="T3976" t="s">
        <v>16</v>
      </c>
      <c r="U3976" t="s">
        <v>16</v>
      </c>
    </row>
    <row r="3977" spans="1:21" x14ac:dyDescent="0.45">
      <c r="A3977" t="s">
        <v>2709</v>
      </c>
      <c r="B3977" t="s">
        <v>469</v>
      </c>
      <c r="C3977" t="s">
        <v>1958</v>
      </c>
      <c r="D3977" t="s">
        <v>2710</v>
      </c>
      <c r="E3977">
        <v>1982</v>
      </c>
      <c r="F3977">
        <v>1982</v>
      </c>
      <c r="G3977" t="s">
        <v>15</v>
      </c>
      <c r="H3977" t="s">
        <v>16</v>
      </c>
      <c r="I3977">
        <v>0</v>
      </c>
      <c r="J3977" t="s">
        <v>17</v>
      </c>
      <c r="K3977">
        <v>0</v>
      </c>
      <c r="L3977">
        <v>0</v>
      </c>
      <c r="M3977" t="s">
        <v>16</v>
      </c>
      <c r="N3977">
        <v>22</v>
      </c>
      <c r="O3977">
        <v>19</v>
      </c>
      <c r="P3977">
        <v>16</v>
      </c>
      <c r="Q3977">
        <v>1</v>
      </c>
      <c r="R3977">
        <v>30</v>
      </c>
      <c r="S3977">
        <v>65</v>
      </c>
      <c r="T3977" t="s">
        <v>16</v>
      </c>
      <c r="U3977" t="s">
        <v>16</v>
      </c>
    </row>
    <row r="3978" spans="1:21" x14ac:dyDescent="0.45">
      <c r="A3978" t="s">
        <v>2709</v>
      </c>
      <c r="B3978" t="s">
        <v>469</v>
      </c>
      <c r="C3978" t="s">
        <v>1958</v>
      </c>
      <c r="D3978" t="s">
        <v>2710</v>
      </c>
      <c r="E3978">
        <v>1982</v>
      </c>
      <c r="F3978">
        <v>1982</v>
      </c>
      <c r="G3978" t="s">
        <v>15</v>
      </c>
      <c r="H3978" t="s">
        <v>16</v>
      </c>
      <c r="I3978">
        <v>0</v>
      </c>
      <c r="J3978" t="s">
        <v>17</v>
      </c>
      <c r="K3978">
        <v>0</v>
      </c>
      <c r="L3978">
        <v>0</v>
      </c>
      <c r="M3978" t="s">
        <v>16</v>
      </c>
      <c r="N3978">
        <v>22</v>
      </c>
      <c r="O3978">
        <v>18</v>
      </c>
      <c r="P3978">
        <v>16</v>
      </c>
      <c r="Q3978">
        <v>1</v>
      </c>
      <c r="R3978">
        <v>30</v>
      </c>
      <c r="S3978">
        <v>48</v>
      </c>
      <c r="T3978" t="s">
        <v>16</v>
      </c>
      <c r="U3978" t="s">
        <v>16</v>
      </c>
    </row>
    <row r="3979" spans="1:21" x14ac:dyDescent="0.45">
      <c r="A3979" t="s">
        <v>2709</v>
      </c>
      <c r="B3979" t="s">
        <v>469</v>
      </c>
      <c r="C3979" t="s">
        <v>1958</v>
      </c>
      <c r="D3979" t="s">
        <v>2710</v>
      </c>
      <c r="E3979">
        <v>1982</v>
      </c>
      <c r="F3979">
        <v>1982</v>
      </c>
      <c r="G3979" t="s">
        <v>15</v>
      </c>
      <c r="H3979" t="s">
        <v>16</v>
      </c>
      <c r="I3979">
        <v>0</v>
      </c>
      <c r="J3979" t="s">
        <v>17</v>
      </c>
      <c r="K3979">
        <v>0</v>
      </c>
      <c r="L3979">
        <v>0</v>
      </c>
      <c r="M3979" t="s">
        <v>16</v>
      </c>
      <c r="N3979">
        <v>22</v>
      </c>
      <c r="O3979">
        <v>17</v>
      </c>
      <c r="P3979">
        <v>16</v>
      </c>
      <c r="Q3979">
        <v>1</v>
      </c>
      <c r="R3979">
        <v>30</v>
      </c>
      <c r="S3979">
        <v>74</v>
      </c>
      <c r="T3979" t="s">
        <v>16</v>
      </c>
      <c r="U3979" t="s">
        <v>16</v>
      </c>
    </row>
    <row r="3980" spans="1:21" x14ac:dyDescent="0.45">
      <c r="A3980" t="s">
        <v>2709</v>
      </c>
      <c r="B3980" t="s">
        <v>469</v>
      </c>
      <c r="C3980" t="s">
        <v>1958</v>
      </c>
      <c r="D3980" t="s">
        <v>2710</v>
      </c>
      <c r="E3980">
        <v>1982</v>
      </c>
      <c r="F3980">
        <v>1982</v>
      </c>
      <c r="G3980" t="s">
        <v>15</v>
      </c>
      <c r="H3980" t="s">
        <v>16</v>
      </c>
      <c r="I3980">
        <v>0</v>
      </c>
      <c r="J3980" t="s">
        <v>17</v>
      </c>
      <c r="K3980">
        <v>0</v>
      </c>
      <c r="L3980">
        <v>0</v>
      </c>
      <c r="M3980" t="s">
        <v>16</v>
      </c>
      <c r="N3980">
        <v>22</v>
      </c>
      <c r="O3980">
        <v>16</v>
      </c>
      <c r="P3980">
        <v>16</v>
      </c>
      <c r="Q3980">
        <v>1</v>
      </c>
      <c r="R3980">
        <v>30</v>
      </c>
      <c r="S3980">
        <v>73</v>
      </c>
      <c r="T3980" t="s">
        <v>16</v>
      </c>
      <c r="U3980" t="s">
        <v>16</v>
      </c>
    </row>
    <row r="3981" spans="1:21" x14ac:dyDescent="0.45">
      <c r="A3981" t="s">
        <v>2709</v>
      </c>
      <c r="B3981" t="s">
        <v>469</v>
      </c>
      <c r="C3981" t="s">
        <v>1958</v>
      </c>
      <c r="D3981" t="s">
        <v>2710</v>
      </c>
      <c r="E3981">
        <v>1982</v>
      </c>
      <c r="F3981">
        <v>1982</v>
      </c>
      <c r="G3981" t="s">
        <v>15</v>
      </c>
      <c r="H3981" t="s">
        <v>16</v>
      </c>
      <c r="I3981">
        <v>0</v>
      </c>
      <c r="J3981" t="s">
        <v>17</v>
      </c>
      <c r="K3981">
        <v>0</v>
      </c>
      <c r="L3981">
        <v>0</v>
      </c>
      <c r="M3981" t="s">
        <v>16</v>
      </c>
      <c r="N3981">
        <v>22</v>
      </c>
      <c r="O3981">
        <v>15</v>
      </c>
      <c r="P3981">
        <v>16</v>
      </c>
      <c r="Q3981">
        <v>1</v>
      </c>
      <c r="R3981">
        <v>30</v>
      </c>
      <c r="S3981">
        <v>78</v>
      </c>
      <c r="T3981" t="s">
        <v>16</v>
      </c>
      <c r="U3981" t="s">
        <v>16</v>
      </c>
    </row>
    <row r="3982" spans="1:21" x14ac:dyDescent="0.45">
      <c r="A3982" t="s">
        <v>2709</v>
      </c>
      <c r="B3982" t="s">
        <v>469</v>
      </c>
      <c r="C3982" t="s">
        <v>1958</v>
      </c>
      <c r="D3982" t="s">
        <v>2710</v>
      </c>
      <c r="E3982">
        <v>1982</v>
      </c>
      <c r="F3982">
        <v>1982</v>
      </c>
      <c r="G3982" t="s">
        <v>15</v>
      </c>
      <c r="H3982" t="s">
        <v>16</v>
      </c>
      <c r="I3982">
        <v>0</v>
      </c>
      <c r="J3982" t="s">
        <v>17</v>
      </c>
      <c r="K3982">
        <v>0</v>
      </c>
      <c r="L3982">
        <v>0</v>
      </c>
      <c r="M3982" t="s">
        <v>16</v>
      </c>
      <c r="N3982">
        <v>22</v>
      </c>
      <c r="O3982">
        <v>14</v>
      </c>
      <c r="P3982">
        <v>16</v>
      </c>
      <c r="Q3982">
        <v>1</v>
      </c>
      <c r="R3982">
        <v>30</v>
      </c>
      <c r="S3982">
        <v>20</v>
      </c>
      <c r="T3982" t="s">
        <v>16</v>
      </c>
      <c r="U3982" t="s">
        <v>16</v>
      </c>
    </row>
    <row r="3983" spans="1:21" x14ac:dyDescent="0.45">
      <c r="A3983" t="s">
        <v>2709</v>
      </c>
      <c r="B3983" t="s">
        <v>469</v>
      </c>
      <c r="C3983" t="s">
        <v>1958</v>
      </c>
      <c r="D3983" t="s">
        <v>2710</v>
      </c>
      <c r="E3983">
        <v>1982</v>
      </c>
      <c r="F3983">
        <v>1982</v>
      </c>
      <c r="G3983" t="s">
        <v>15</v>
      </c>
      <c r="H3983" t="s">
        <v>16</v>
      </c>
      <c r="I3983">
        <v>0</v>
      </c>
      <c r="J3983" t="s">
        <v>17</v>
      </c>
      <c r="K3983">
        <v>0</v>
      </c>
      <c r="L3983">
        <v>0</v>
      </c>
      <c r="M3983" t="s">
        <v>16</v>
      </c>
      <c r="N3983">
        <v>22</v>
      </c>
      <c r="O3983">
        <v>13</v>
      </c>
      <c r="P3983">
        <v>16</v>
      </c>
      <c r="Q3983">
        <v>1</v>
      </c>
      <c r="R3983">
        <v>30</v>
      </c>
      <c r="S3983">
        <v>79</v>
      </c>
      <c r="T3983" t="s">
        <v>16</v>
      </c>
      <c r="U3983" t="s">
        <v>16</v>
      </c>
    </row>
    <row r="3984" spans="1:21" x14ac:dyDescent="0.45">
      <c r="A3984" t="s">
        <v>2709</v>
      </c>
      <c r="B3984" t="s">
        <v>469</v>
      </c>
      <c r="C3984" t="s">
        <v>1958</v>
      </c>
      <c r="D3984" t="s">
        <v>2710</v>
      </c>
      <c r="E3984">
        <v>1982</v>
      </c>
      <c r="F3984">
        <v>1982</v>
      </c>
      <c r="G3984" t="s">
        <v>15</v>
      </c>
      <c r="H3984" t="s">
        <v>16</v>
      </c>
      <c r="I3984">
        <v>0</v>
      </c>
      <c r="J3984" t="s">
        <v>17</v>
      </c>
      <c r="K3984">
        <v>0</v>
      </c>
      <c r="L3984">
        <v>0</v>
      </c>
      <c r="M3984" t="s">
        <v>16</v>
      </c>
      <c r="N3984">
        <v>22</v>
      </c>
      <c r="O3984">
        <v>12</v>
      </c>
      <c r="P3984">
        <v>16</v>
      </c>
      <c r="Q3984">
        <v>1</v>
      </c>
      <c r="R3984">
        <v>30</v>
      </c>
      <c r="S3984">
        <v>90</v>
      </c>
      <c r="T3984" t="s">
        <v>16</v>
      </c>
      <c r="U3984" t="s">
        <v>16</v>
      </c>
    </row>
    <row r="3985" spans="1:21" x14ac:dyDescent="0.45">
      <c r="A3985" t="s">
        <v>2709</v>
      </c>
      <c r="B3985" t="s">
        <v>469</v>
      </c>
      <c r="C3985" t="s">
        <v>1958</v>
      </c>
      <c r="D3985" t="s">
        <v>2710</v>
      </c>
      <c r="E3985">
        <v>1982</v>
      </c>
      <c r="F3985">
        <v>1982</v>
      </c>
      <c r="G3985" t="s">
        <v>15</v>
      </c>
      <c r="H3985" t="s">
        <v>16</v>
      </c>
      <c r="I3985">
        <v>0</v>
      </c>
      <c r="J3985" t="s">
        <v>17</v>
      </c>
      <c r="K3985">
        <v>0</v>
      </c>
      <c r="L3985">
        <v>0</v>
      </c>
      <c r="M3985" t="s">
        <v>16</v>
      </c>
      <c r="N3985">
        <v>22</v>
      </c>
      <c r="O3985">
        <v>10</v>
      </c>
      <c r="P3985">
        <v>16</v>
      </c>
      <c r="Q3985">
        <v>1</v>
      </c>
      <c r="R3985">
        <v>30</v>
      </c>
      <c r="S3985">
        <v>90</v>
      </c>
      <c r="T3985" t="s">
        <v>16</v>
      </c>
      <c r="U3985" t="s">
        <v>16</v>
      </c>
    </row>
    <row r="3986" spans="1:21" x14ac:dyDescent="0.45">
      <c r="A3986" t="s">
        <v>2709</v>
      </c>
      <c r="B3986" t="s">
        <v>469</v>
      </c>
      <c r="C3986" t="s">
        <v>1958</v>
      </c>
      <c r="D3986" t="s">
        <v>2710</v>
      </c>
      <c r="E3986">
        <v>1982</v>
      </c>
      <c r="F3986">
        <v>1982</v>
      </c>
      <c r="G3986" t="s">
        <v>15</v>
      </c>
      <c r="H3986" t="s">
        <v>16</v>
      </c>
      <c r="I3986">
        <v>0</v>
      </c>
      <c r="J3986" t="s">
        <v>17</v>
      </c>
      <c r="K3986">
        <v>0</v>
      </c>
      <c r="L3986">
        <v>0</v>
      </c>
      <c r="M3986" t="s">
        <v>16</v>
      </c>
      <c r="N3986">
        <v>22</v>
      </c>
      <c r="O3986">
        <v>22</v>
      </c>
      <c r="P3986">
        <v>0</v>
      </c>
      <c r="Q3986">
        <v>1</v>
      </c>
      <c r="R3986">
        <v>30</v>
      </c>
      <c r="S3986">
        <v>0</v>
      </c>
      <c r="T3986" t="s">
        <v>16</v>
      </c>
      <c r="U3986" t="s">
        <v>16</v>
      </c>
    </row>
    <row r="3987" spans="1:21" x14ac:dyDescent="0.45">
      <c r="A3987" t="s">
        <v>2709</v>
      </c>
      <c r="B3987" t="s">
        <v>469</v>
      </c>
      <c r="C3987" t="s">
        <v>1958</v>
      </c>
      <c r="D3987" t="s">
        <v>2710</v>
      </c>
      <c r="E3987">
        <v>1982</v>
      </c>
      <c r="F3987">
        <v>1982</v>
      </c>
      <c r="G3987" t="s">
        <v>15</v>
      </c>
      <c r="H3987" t="s">
        <v>16</v>
      </c>
      <c r="I3987">
        <v>0</v>
      </c>
      <c r="J3987" t="s">
        <v>17</v>
      </c>
      <c r="K3987">
        <v>0</v>
      </c>
      <c r="L3987">
        <v>0</v>
      </c>
      <c r="M3987" t="s">
        <v>16</v>
      </c>
      <c r="N3987">
        <v>22</v>
      </c>
      <c r="O3987">
        <v>21</v>
      </c>
      <c r="P3987">
        <v>0</v>
      </c>
      <c r="Q3987">
        <v>1</v>
      </c>
      <c r="R3987">
        <v>30</v>
      </c>
      <c r="S3987">
        <v>0</v>
      </c>
      <c r="T3987" t="s">
        <v>16</v>
      </c>
      <c r="U3987" t="s">
        <v>16</v>
      </c>
    </row>
    <row r="3988" spans="1:21" x14ac:dyDescent="0.45">
      <c r="A3988" t="s">
        <v>2709</v>
      </c>
      <c r="B3988" t="s">
        <v>469</v>
      </c>
      <c r="C3988" t="s">
        <v>1958</v>
      </c>
      <c r="D3988" t="s">
        <v>2710</v>
      </c>
      <c r="E3988">
        <v>1982</v>
      </c>
      <c r="F3988">
        <v>1982</v>
      </c>
      <c r="G3988" t="s">
        <v>15</v>
      </c>
      <c r="H3988" t="s">
        <v>16</v>
      </c>
      <c r="I3988">
        <v>0</v>
      </c>
      <c r="J3988" t="s">
        <v>17</v>
      </c>
      <c r="K3988">
        <v>0</v>
      </c>
      <c r="L3988">
        <v>0</v>
      </c>
      <c r="M3988" t="s">
        <v>16</v>
      </c>
      <c r="N3988">
        <v>22</v>
      </c>
      <c r="O3988">
        <v>20</v>
      </c>
      <c r="P3988">
        <v>0</v>
      </c>
      <c r="Q3988">
        <v>1</v>
      </c>
      <c r="R3988">
        <v>30</v>
      </c>
      <c r="S3988">
        <v>0</v>
      </c>
      <c r="T3988" t="s">
        <v>16</v>
      </c>
      <c r="U3988" t="s">
        <v>16</v>
      </c>
    </row>
    <row r="3989" spans="1:21" x14ac:dyDescent="0.45">
      <c r="A3989" t="s">
        <v>2709</v>
      </c>
      <c r="B3989" t="s">
        <v>469</v>
      </c>
      <c r="C3989" t="s">
        <v>1958</v>
      </c>
      <c r="D3989" t="s">
        <v>2710</v>
      </c>
      <c r="E3989">
        <v>1982</v>
      </c>
      <c r="F3989">
        <v>1982</v>
      </c>
      <c r="G3989" t="s">
        <v>15</v>
      </c>
      <c r="H3989" t="s">
        <v>16</v>
      </c>
      <c r="I3989">
        <v>0</v>
      </c>
      <c r="J3989" t="s">
        <v>17</v>
      </c>
      <c r="K3989">
        <v>0</v>
      </c>
      <c r="L3989">
        <v>0</v>
      </c>
      <c r="M3989" t="s">
        <v>16</v>
      </c>
      <c r="N3989">
        <v>22</v>
      </c>
      <c r="O3989">
        <v>19</v>
      </c>
      <c r="P3989">
        <v>0</v>
      </c>
      <c r="Q3989">
        <v>1</v>
      </c>
      <c r="R3989">
        <v>30</v>
      </c>
      <c r="S3989">
        <v>0</v>
      </c>
      <c r="T3989" t="s">
        <v>16</v>
      </c>
      <c r="U3989" t="s">
        <v>16</v>
      </c>
    </row>
    <row r="3990" spans="1:21" x14ac:dyDescent="0.45">
      <c r="A3990" t="s">
        <v>2709</v>
      </c>
      <c r="B3990" t="s">
        <v>469</v>
      </c>
      <c r="C3990" t="s">
        <v>1958</v>
      </c>
      <c r="D3990" t="s">
        <v>2710</v>
      </c>
      <c r="E3990">
        <v>1982</v>
      </c>
      <c r="F3990">
        <v>1982</v>
      </c>
      <c r="G3990" t="s">
        <v>15</v>
      </c>
      <c r="H3990" t="s">
        <v>16</v>
      </c>
      <c r="I3990">
        <v>0</v>
      </c>
      <c r="J3990" t="s">
        <v>17</v>
      </c>
      <c r="K3990">
        <v>0</v>
      </c>
      <c r="L3990">
        <v>0</v>
      </c>
      <c r="M3990" t="s">
        <v>16</v>
      </c>
      <c r="N3990">
        <v>22</v>
      </c>
      <c r="O3990">
        <v>18</v>
      </c>
      <c r="P3990">
        <v>0</v>
      </c>
      <c r="Q3990">
        <v>1</v>
      </c>
      <c r="R3990">
        <v>30</v>
      </c>
      <c r="S3990">
        <v>0</v>
      </c>
      <c r="T3990" t="s">
        <v>16</v>
      </c>
      <c r="U3990" t="s">
        <v>16</v>
      </c>
    </row>
    <row r="3991" spans="1:21" x14ac:dyDescent="0.45">
      <c r="A3991" t="s">
        <v>2709</v>
      </c>
      <c r="B3991" t="s">
        <v>469</v>
      </c>
      <c r="C3991" t="s">
        <v>1958</v>
      </c>
      <c r="D3991" t="s">
        <v>2710</v>
      </c>
      <c r="E3991">
        <v>1982</v>
      </c>
      <c r="F3991">
        <v>1982</v>
      </c>
      <c r="G3991" t="s">
        <v>15</v>
      </c>
      <c r="H3991" t="s">
        <v>16</v>
      </c>
      <c r="I3991">
        <v>0</v>
      </c>
      <c r="J3991" t="s">
        <v>17</v>
      </c>
      <c r="K3991">
        <v>0</v>
      </c>
      <c r="L3991">
        <v>0</v>
      </c>
      <c r="M3991" t="s">
        <v>16</v>
      </c>
      <c r="N3991">
        <v>22</v>
      </c>
      <c r="O3991">
        <v>17</v>
      </c>
      <c r="P3991">
        <v>0</v>
      </c>
      <c r="Q3991">
        <v>1</v>
      </c>
      <c r="R3991">
        <v>30</v>
      </c>
      <c r="S3991">
        <v>0</v>
      </c>
      <c r="T3991" t="s">
        <v>16</v>
      </c>
      <c r="U3991" t="s">
        <v>16</v>
      </c>
    </row>
    <row r="3992" spans="1:21" x14ac:dyDescent="0.45">
      <c r="A3992" t="s">
        <v>2709</v>
      </c>
      <c r="B3992" t="s">
        <v>469</v>
      </c>
      <c r="C3992" t="s">
        <v>1958</v>
      </c>
      <c r="D3992" t="s">
        <v>2710</v>
      </c>
      <c r="E3992">
        <v>1982</v>
      </c>
      <c r="F3992">
        <v>1982</v>
      </c>
      <c r="G3992" t="s">
        <v>15</v>
      </c>
      <c r="H3992" t="s">
        <v>16</v>
      </c>
      <c r="I3992">
        <v>0</v>
      </c>
      <c r="J3992" t="s">
        <v>17</v>
      </c>
      <c r="K3992">
        <v>0</v>
      </c>
      <c r="L3992">
        <v>0</v>
      </c>
      <c r="M3992" t="s">
        <v>16</v>
      </c>
      <c r="N3992">
        <v>22</v>
      </c>
      <c r="O3992">
        <v>16</v>
      </c>
      <c r="P3992">
        <v>0</v>
      </c>
      <c r="Q3992">
        <v>1</v>
      </c>
      <c r="R3992">
        <v>30</v>
      </c>
      <c r="S3992">
        <v>0</v>
      </c>
      <c r="T3992" t="s">
        <v>16</v>
      </c>
      <c r="U3992" t="s">
        <v>16</v>
      </c>
    </row>
    <row r="3993" spans="1:21" x14ac:dyDescent="0.45">
      <c r="A3993" t="s">
        <v>2709</v>
      </c>
      <c r="B3993" t="s">
        <v>469</v>
      </c>
      <c r="C3993" t="s">
        <v>1958</v>
      </c>
      <c r="D3993" t="s">
        <v>2710</v>
      </c>
      <c r="E3993">
        <v>1982</v>
      </c>
      <c r="F3993">
        <v>1982</v>
      </c>
      <c r="G3993" t="s">
        <v>15</v>
      </c>
      <c r="H3993" t="s">
        <v>16</v>
      </c>
      <c r="I3993">
        <v>0</v>
      </c>
      <c r="J3993" t="s">
        <v>17</v>
      </c>
      <c r="K3993">
        <v>0</v>
      </c>
      <c r="L3993">
        <v>0</v>
      </c>
      <c r="M3993" t="s">
        <v>16</v>
      </c>
      <c r="N3993">
        <v>22</v>
      </c>
      <c r="O3993">
        <v>15</v>
      </c>
      <c r="P3993">
        <v>0</v>
      </c>
      <c r="Q3993">
        <v>1</v>
      </c>
      <c r="R3993">
        <v>30</v>
      </c>
      <c r="S3993">
        <v>0</v>
      </c>
      <c r="T3993" t="s">
        <v>16</v>
      </c>
      <c r="U3993" t="s">
        <v>16</v>
      </c>
    </row>
    <row r="3994" spans="1:21" x14ac:dyDescent="0.45">
      <c r="A3994" t="s">
        <v>2709</v>
      </c>
      <c r="B3994" t="s">
        <v>469</v>
      </c>
      <c r="C3994" t="s">
        <v>1958</v>
      </c>
      <c r="D3994" t="s">
        <v>2710</v>
      </c>
      <c r="E3994">
        <v>1982</v>
      </c>
      <c r="F3994">
        <v>1982</v>
      </c>
      <c r="G3994" t="s">
        <v>15</v>
      </c>
      <c r="H3994" t="s">
        <v>16</v>
      </c>
      <c r="I3994">
        <v>0</v>
      </c>
      <c r="J3994" t="s">
        <v>17</v>
      </c>
      <c r="K3994">
        <v>0</v>
      </c>
      <c r="L3994">
        <v>0</v>
      </c>
      <c r="M3994" t="s">
        <v>16</v>
      </c>
      <c r="N3994">
        <v>22</v>
      </c>
      <c r="O3994">
        <v>14</v>
      </c>
      <c r="P3994">
        <v>0</v>
      </c>
      <c r="Q3994">
        <v>1</v>
      </c>
      <c r="R3994">
        <v>30</v>
      </c>
      <c r="S3994">
        <v>0</v>
      </c>
      <c r="T3994" t="s">
        <v>16</v>
      </c>
      <c r="U3994" t="s">
        <v>16</v>
      </c>
    </row>
    <row r="3995" spans="1:21" x14ac:dyDescent="0.45">
      <c r="A3995" t="s">
        <v>2709</v>
      </c>
      <c r="B3995" t="s">
        <v>469</v>
      </c>
      <c r="C3995" t="s">
        <v>1958</v>
      </c>
      <c r="D3995" t="s">
        <v>2710</v>
      </c>
      <c r="E3995">
        <v>1982</v>
      </c>
      <c r="F3995">
        <v>1982</v>
      </c>
      <c r="G3995" t="s">
        <v>15</v>
      </c>
      <c r="H3995" t="s">
        <v>16</v>
      </c>
      <c r="I3995">
        <v>0</v>
      </c>
      <c r="J3995" t="s">
        <v>17</v>
      </c>
      <c r="K3995">
        <v>0</v>
      </c>
      <c r="L3995">
        <v>0</v>
      </c>
      <c r="M3995" t="s">
        <v>16</v>
      </c>
      <c r="N3995">
        <v>22</v>
      </c>
      <c r="O3995">
        <v>13</v>
      </c>
      <c r="P3995">
        <v>0</v>
      </c>
      <c r="Q3995">
        <v>1</v>
      </c>
      <c r="R3995">
        <v>30</v>
      </c>
      <c r="S3995">
        <v>0</v>
      </c>
      <c r="T3995" t="s">
        <v>16</v>
      </c>
      <c r="U3995" t="s">
        <v>16</v>
      </c>
    </row>
    <row r="3996" spans="1:21" x14ac:dyDescent="0.45">
      <c r="A3996" t="s">
        <v>2709</v>
      </c>
      <c r="B3996" t="s">
        <v>469</v>
      </c>
      <c r="C3996" t="s">
        <v>1958</v>
      </c>
      <c r="D3996" t="s">
        <v>2710</v>
      </c>
      <c r="E3996">
        <v>1982</v>
      </c>
      <c r="F3996">
        <v>1982</v>
      </c>
      <c r="G3996" t="s">
        <v>15</v>
      </c>
      <c r="H3996" t="s">
        <v>16</v>
      </c>
      <c r="I3996">
        <v>0</v>
      </c>
      <c r="J3996" t="s">
        <v>17</v>
      </c>
      <c r="K3996">
        <v>0</v>
      </c>
      <c r="L3996">
        <v>0</v>
      </c>
      <c r="M3996" t="s">
        <v>16</v>
      </c>
      <c r="N3996">
        <v>22</v>
      </c>
      <c r="O3996">
        <v>12</v>
      </c>
      <c r="P3996">
        <v>0</v>
      </c>
      <c r="Q3996">
        <v>1</v>
      </c>
      <c r="R3996">
        <v>30</v>
      </c>
      <c r="S3996">
        <v>0</v>
      </c>
      <c r="T3996" t="s">
        <v>16</v>
      </c>
      <c r="U3996" t="s">
        <v>16</v>
      </c>
    </row>
    <row r="3997" spans="1:21" x14ac:dyDescent="0.45">
      <c r="A3997" t="s">
        <v>2709</v>
      </c>
      <c r="B3997" t="s">
        <v>469</v>
      </c>
      <c r="C3997" t="s">
        <v>1958</v>
      </c>
      <c r="D3997" t="s">
        <v>2710</v>
      </c>
      <c r="E3997">
        <v>1982</v>
      </c>
      <c r="F3997">
        <v>1982</v>
      </c>
      <c r="G3997" t="s">
        <v>15</v>
      </c>
      <c r="H3997" t="s">
        <v>16</v>
      </c>
      <c r="I3997">
        <v>0</v>
      </c>
      <c r="J3997" t="s">
        <v>17</v>
      </c>
      <c r="K3997">
        <v>0</v>
      </c>
      <c r="L3997">
        <v>0</v>
      </c>
      <c r="M3997" t="s">
        <v>16</v>
      </c>
      <c r="N3997">
        <v>22</v>
      </c>
      <c r="O3997">
        <v>10</v>
      </c>
      <c r="P3997">
        <v>0</v>
      </c>
      <c r="Q3997">
        <v>1</v>
      </c>
      <c r="R3997">
        <v>30</v>
      </c>
      <c r="S3997">
        <v>0</v>
      </c>
      <c r="T3997" t="s">
        <v>16</v>
      </c>
      <c r="U3997" t="s">
        <v>16</v>
      </c>
    </row>
    <row r="3998" spans="1:21" x14ac:dyDescent="0.45">
      <c r="A3998" t="s">
        <v>2712</v>
      </c>
      <c r="B3998" t="s">
        <v>2597</v>
      </c>
      <c r="C3998" t="s">
        <v>2713</v>
      </c>
      <c r="D3998" t="s">
        <v>2714</v>
      </c>
      <c r="E3998">
        <v>1982</v>
      </c>
      <c r="F3998">
        <v>1982</v>
      </c>
      <c r="G3998" t="s">
        <v>15</v>
      </c>
      <c r="H3998">
        <v>5</v>
      </c>
      <c r="I3998">
        <v>30</v>
      </c>
      <c r="J3998" t="s">
        <v>17</v>
      </c>
      <c r="K3998">
        <v>0</v>
      </c>
      <c r="L3998">
        <v>0</v>
      </c>
      <c r="M3998">
        <v>12</v>
      </c>
      <c r="N3998">
        <v>22</v>
      </c>
      <c r="O3998">
        <v>15</v>
      </c>
      <c r="P3998">
        <v>0</v>
      </c>
      <c r="Q3998">
        <v>2</v>
      </c>
      <c r="R3998">
        <v>25</v>
      </c>
      <c r="S3998">
        <v>79</v>
      </c>
      <c r="T3998" t="s">
        <v>16</v>
      </c>
      <c r="U3998" t="s">
        <v>16</v>
      </c>
    </row>
    <row r="3999" spans="1:21" x14ac:dyDescent="0.45">
      <c r="A3999" t="s">
        <v>2712</v>
      </c>
      <c r="B3999" t="s">
        <v>1674</v>
      </c>
      <c r="C3999" t="s">
        <v>2713</v>
      </c>
      <c r="E3999">
        <v>1982</v>
      </c>
      <c r="F3999">
        <v>1982</v>
      </c>
      <c r="G3999" t="s">
        <v>15</v>
      </c>
      <c r="H3999">
        <v>5</v>
      </c>
      <c r="I3999">
        <v>50</v>
      </c>
      <c r="J3999" t="s">
        <v>17</v>
      </c>
      <c r="K3999">
        <v>0</v>
      </c>
      <c r="L3999">
        <v>0</v>
      </c>
      <c r="M3999">
        <v>12</v>
      </c>
      <c r="N3999">
        <v>22</v>
      </c>
      <c r="O3999">
        <v>15</v>
      </c>
      <c r="P3999">
        <v>0</v>
      </c>
      <c r="Q3999">
        <v>2</v>
      </c>
      <c r="R3999">
        <v>25</v>
      </c>
      <c r="S3999">
        <v>55</v>
      </c>
      <c r="T3999" t="s">
        <v>16</v>
      </c>
      <c r="U3999" t="s">
        <v>16</v>
      </c>
    </row>
    <row r="4000" spans="1:21" x14ac:dyDescent="0.45">
      <c r="A4000" t="s">
        <v>2712</v>
      </c>
      <c r="B4000" t="s">
        <v>2252</v>
      </c>
      <c r="C4000" t="s">
        <v>2713</v>
      </c>
      <c r="E4000">
        <v>1982</v>
      </c>
      <c r="F4000">
        <v>1982</v>
      </c>
      <c r="G4000" t="s">
        <v>15</v>
      </c>
      <c r="H4000">
        <v>5</v>
      </c>
      <c r="I4000">
        <v>50</v>
      </c>
      <c r="J4000" t="s">
        <v>17</v>
      </c>
      <c r="K4000">
        <v>0</v>
      </c>
      <c r="L4000">
        <v>0</v>
      </c>
      <c r="M4000">
        <v>12</v>
      </c>
      <c r="N4000">
        <v>22</v>
      </c>
      <c r="O4000">
        <v>15</v>
      </c>
      <c r="P4000">
        <v>0</v>
      </c>
      <c r="Q4000">
        <v>2</v>
      </c>
      <c r="R4000">
        <v>25</v>
      </c>
      <c r="S4000">
        <v>93</v>
      </c>
      <c r="T4000" t="s">
        <v>16</v>
      </c>
      <c r="U4000" t="s">
        <v>16</v>
      </c>
    </row>
    <row r="4001" spans="1:21" x14ac:dyDescent="0.45">
      <c r="A4001" t="s">
        <v>2712</v>
      </c>
      <c r="B4001" t="s">
        <v>570</v>
      </c>
      <c r="C4001" t="s">
        <v>2713</v>
      </c>
      <c r="E4001">
        <v>1982</v>
      </c>
      <c r="F4001">
        <v>1982</v>
      </c>
      <c r="G4001" t="s">
        <v>15</v>
      </c>
      <c r="H4001">
        <v>5</v>
      </c>
      <c r="I4001">
        <v>20</v>
      </c>
      <c r="J4001" t="s">
        <v>17</v>
      </c>
      <c r="K4001">
        <v>0</v>
      </c>
      <c r="L4001">
        <v>0</v>
      </c>
      <c r="M4001">
        <v>12</v>
      </c>
      <c r="N4001">
        <v>22</v>
      </c>
      <c r="O4001">
        <v>15</v>
      </c>
      <c r="P4001">
        <v>0</v>
      </c>
      <c r="Q4001">
        <v>2</v>
      </c>
      <c r="R4001">
        <v>25</v>
      </c>
      <c r="S4001">
        <v>72</v>
      </c>
      <c r="T4001" t="s">
        <v>16</v>
      </c>
      <c r="U4001" t="s">
        <v>16</v>
      </c>
    </row>
    <row r="4002" spans="1:21" x14ac:dyDescent="0.45">
      <c r="A4002" t="s">
        <v>2715</v>
      </c>
      <c r="B4002" t="s">
        <v>218</v>
      </c>
      <c r="C4002" t="s">
        <v>2716</v>
      </c>
      <c r="D4002" t="s">
        <v>2717</v>
      </c>
      <c r="E4002">
        <v>1982</v>
      </c>
      <c r="F4002">
        <v>1982</v>
      </c>
      <c r="G4002" t="s">
        <v>15</v>
      </c>
      <c r="H4002" t="s">
        <v>16</v>
      </c>
      <c r="I4002">
        <v>0</v>
      </c>
      <c r="J4002" t="s">
        <v>17</v>
      </c>
      <c r="K4002">
        <v>0</v>
      </c>
      <c r="L4002">
        <v>0</v>
      </c>
      <c r="M4002">
        <v>13</v>
      </c>
      <c r="N4002">
        <v>15</v>
      </c>
      <c r="O4002">
        <v>10</v>
      </c>
      <c r="P4002">
        <v>8</v>
      </c>
      <c r="Q4002">
        <v>4</v>
      </c>
      <c r="R4002">
        <v>80</v>
      </c>
      <c r="S4002">
        <v>38</v>
      </c>
      <c r="T4002" t="s">
        <v>16</v>
      </c>
      <c r="U4002" t="s">
        <v>16</v>
      </c>
    </row>
    <row r="4003" spans="1:21" x14ac:dyDescent="0.45">
      <c r="A4003" t="s">
        <v>2715</v>
      </c>
      <c r="B4003" t="s">
        <v>218</v>
      </c>
      <c r="C4003" t="s">
        <v>2716</v>
      </c>
      <c r="D4003" t="s">
        <v>2717</v>
      </c>
      <c r="E4003">
        <v>1982</v>
      </c>
      <c r="F4003">
        <v>1982</v>
      </c>
      <c r="G4003" t="s">
        <v>15</v>
      </c>
      <c r="H4003" t="s">
        <v>16</v>
      </c>
      <c r="I4003">
        <v>0</v>
      </c>
      <c r="J4003" t="s">
        <v>17</v>
      </c>
      <c r="K4003">
        <v>0</v>
      </c>
      <c r="L4003">
        <v>0</v>
      </c>
      <c r="M4003">
        <v>13</v>
      </c>
      <c r="N4003">
        <v>18</v>
      </c>
      <c r="O4003">
        <v>13</v>
      </c>
      <c r="P4003">
        <v>8</v>
      </c>
      <c r="Q4003">
        <v>4</v>
      </c>
      <c r="R4003">
        <v>80</v>
      </c>
      <c r="S4003">
        <v>44</v>
      </c>
      <c r="T4003" t="s">
        <v>16</v>
      </c>
      <c r="U4003" t="s">
        <v>16</v>
      </c>
    </row>
    <row r="4004" spans="1:21" x14ac:dyDescent="0.45">
      <c r="A4004" t="s">
        <v>2715</v>
      </c>
      <c r="B4004" t="s">
        <v>218</v>
      </c>
      <c r="C4004" t="s">
        <v>2716</v>
      </c>
      <c r="D4004" t="s">
        <v>2717</v>
      </c>
      <c r="E4004">
        <v>1982</v>
      </c>
      <c r="F4004">
        <v>1982</v>
      </c>
      <c r="G4004" t="s">
        <v>15</v>
      </c>
      <c r="H4004" t="s">
        <v>16</v>
      </c>
      <c r="I4004">
        <v>0</v>
      </c>
      <c r="J4004" t="s">
        <v>17</v>
      </c>
      <c r="K4004">
        <v>0</v>
      </c>
      <c r="L4004">
        <v>0</v>
      </c>
      <c r="M4004">
        <v>13</v>
      </c>
      <c r="N4004">
        <v>21</v>
      </c>
      <c r="O4004">
        <v>16</v>
      </c>
      <c r="P4004">
        <v>8</v>
      </c>
      <c r="Q4004">
        <v>4</v>
      </c>
      <c r="R4004">
        <v>80</v>
      </c>
      <c r="S4004">
        <v>51</v>
      </c>
      <c r="T4004" t="s">
        <v>16</v>
      </c>
      <c r="U4004" t="s">
        <v>16</v>
      </c>
    </row>
    <row r="4005" spans="1:21" x14ac:dyDescent="0.45">
      <c r="A4005" t="s">
        <v>2715</v>
      </c>
      <c r="B4005" t="s">
        <v>218</v>
      </c>
      <c r="C4005" t="s">
        <v>2716</v>
      </c>
      <c r="D4005" t="s">
        <v>2717</v>
      </c>
      <c r="E4005">
        <v>1982</v>
      </c>
      <c r="F4005">
        <v>1982</v>
      </c>
      <c r="G4005" t="s">
        <v>15</v>
      </c>
      <c r="H4005" t="s">
        <v>16</v>
      </c>
      <c r="I4005">
        <v>0</v>
      </c>
      <c r="J4005" t="s">
        <v>17</v>
      </c>
      <c r="K4005">
        <v>0</v>
      </c>
      <c r="L4005">
        <v>0</v>
      </c>
      <c r="M4005">
        <v>13</v>
      </c>
      <c r="N4005">
        <v>24</v>
      </c>
      <c r="O4005">
        <v>19</v>
      </c>
      <c r="P4005">
        <v>8</v>
      </c>
      <c r="Q4005">
        <v>4</v>
      </c>
      <c r="R4005">
        <v>80</v>
      </c>
      <c r="S4005">
        <v>62</v>
      </c>
      <c r="T4005" t="s">
        <v>16</v>
      </c>
      <c r="U4005" t="s">
        <v>16</v>
      </c>
    </row>
    <row r="4006" spans="1:21" x14ac:dyDescent="0.45">
      <c r="A4006" t="s">
        <v>2715</v>
      </c>
      <c r="B4006" t="s">
        <v>218</v>
      </c>
      <c r="C4006" t="s">
        <v>2716</v>
      </c>
      <c r="D4006" t="s">
        <v>2717</v>
      </c>
      <c r="E4006">
        <v>1982</v>
      </c>
      <c r="F4006">
        <v>1982</v>
      </c>
      <c r="G4006" t="s">
        <v>15</v>
      </c>
      <c r="H4006" t="s">
        <v>16</v>
      </c>
      <c r="I4006">
        <v>0</v>
      </c>
      <c r="J4006" t="s">
        <v>17</v>
      </c>
      <c r="K4006">
        <v>0</v>
      </c>
      <c r="L4006">
        <v>0</v>
      </c>
      <c r="M4006">
        <v>13</v>
      </c>
      <c r="N4006">
        <v>27</v>
      </c>
      <c r="O4006">
        <v>22</v>
      </c>
      <c r="P4006">
        <v>8</v>
      </c>
      <c r="Q4006">
        <v>4</v>
      </c>
      <c r="R4006">
        <v>80</v>
      </c>
      <c r="S4006">
        <v>49</v>
      </c>
      <c r="T4006" t="s">
        <v>16</v>
      </c>
      <c r="U4006" t="s">
        <v>16</v>
      </c>
    </row>
    <row r="4007" spans="1:21" x14ac:dyDescent="0.45">
      <c r="A4007" t="s">
        <v>2715</v>
      </c>
      <c r="B4007" t="s">
        <v>218</v>
      </c>
      <c r="C4007" t="s">
        <v>2716</v>
      </c>
      <c r="D4007" t="s">
        <v>2717</v>
      </c>
      <c r="E4007">
        <v>1982</v>
      </c>
      <c r="F4007">
        <v>1982</v>
      </c>
      <c r="G4007" t="s">
        <v>15</v>
      </c>
      <c r="H4007" t="s">
        <v>16</v>
      </c>
      <c r="I4007">
        <v>0</v>
      </c>
      <c r="J4007" t="s">
        <v>17</v>
      </c>
      <c r="K4007">
        <v>0</v>
      </c>
      <c r="L4007">
        <v>0</v>
      </c>
      <c r="M4007">
        <v>13</v>
      </c>
      <c r="N4007">
        <v>30</v>
      </c>
      <c r="O4007">
        <v>25</v>
      </c>
      <c r="P4007">
        <v>8</v>
      </c>
      <c r="Q4007">
        <v>4</v>
      </c>
      <c r="R4007">
        <v>80</v>
      </c>
      <c r="S4007">
        <v>28</v>
      </c>
      <c r="T4007" t="s">
        <v>16</v>
      </c>
      <c r="U4007" t="s">
        <v>16</v>
      </c>
    </row>
    <row r="4008" spans="1:21" x14ac:dyDescent="0.45">
      <c r="A4008" t="s">
        <v>2715</v>
      </c>
      <c r="B4008" t="s">
        <v>218</v>
      </c>
      <c r="C4008" t="s">
        <v>2716</v>
      </c>
      <c r="D4008" t="s">
        <v>2717</v>
      </c>
      <c r="E4008">
        <v>1982</v>
      </c>
      <c r="F4008">
        <v>1982</v>
      </c>
      <c r="G4008" t="s">
        <v>15</v>
      </c>
      <c r="H4008" t="s">
        <v>16</v>
      </c>
      <c r="I4008">
        <v>0</v>
      </c>
      <c r="J4008" t="s">
        <v>17</v>
      </c>
      <c r="K4008">
        <v>0</v>
      </c>
      <c r="L4008">
        <v>0</v>
      </c>
      <c r="M4008">
        <v>13</v>
      </c>
      <c r="N4008">
        <v>33</v>
      </c>
      <c r="O4008">
        <v>28</v>
      </c>
      <c r="P4008">
        <v>8</v>
      </c>
      <c r="Q4008">
        <v>4</v>
      </c>
      <c r="R4008">
        <v>80</v>
      </c>
      <c r="S4008">
        <v>16</v>
      </c>
      <c r="T4008" t="s">
        <v>16</v>
      </c>
      <c r="U4008" t="s">
        <v>16</v>
      </c>
    </row>
    <row r="4009" spans="1:21" x14ac:dyDescent="0.45">
      <c r="A4009" t="s">
        <v>2715</v>
      </c>
      <c r="B4009" t="s">
        <v>218</v>
      </c>
      <c r="C4009" t="s">
        <v>2716</v>
      </c>
      <c r="D4009" t="s">
        <v>2717</v>
      </c>
      <c r="E4009">
        <v>1982</v>
      </c>
      <c r="F4009">
        <v>1982</v>
      </c>
      <c r="G4009" t="s">
        <v>15</v>
      </c>
      <c r="H4009" t="s">
        <v>16</v>
      </c>
      <c r="I4009">
        <v>0</v>
      </c>
      <c r="J4009" t="s">
        <v>17</v>
      </c>
      <c r="K4009">
        <v>0</v>
      </c>
      <c r="L4009">
        <v>0</v>
      </c>
      <c r="M4009">
        <v>13</v>
      </c>
      <c r="N4009">
        <v>36</v>
      </c>
      <c r="O4009">
        <v>31</v>
      </c>
      <c r="P4009">
        <v>8</v>
      </c>
      <c r="Q4009">
        <v>4</v>
      </c>
      <c r="R4009">
        <v>80</v>
      </c>
      <c r="S4009">
        <v>3</v>
      </c>
      <c r="T4009" t="s">
        <v>16</v>
      </c>
      <c r="U4009" t="s">
        <v>16</v>
      </c>
    </row>
    <row r="4010" spans="1:21" x14ac:dyDescent="0.45">
      <c r="A4010" t="s">
        <v>2718</v>
      </c>
      <c r="B4010" t="s">
        <v>1226</v>
      </c>
      <c r="C4010" t="s">
        <v>2719</v>
      </c>
      <c r="D4010" t="s">
        <v>2720</v>
      </c>
      <c r="E4010">
        <v>1980</v>
      </c>
      <c r="F4010">
        <v>1980</v>
      </c>
      <c r="G4010" t="s">
        <v>15</v>
      </c>
      <c r="H4010">
        <v>5</v>
      </c>
      <c r="I4010">
        <v>140</v>
      </c>
      <c r="J4010" t="s">
        <v>17</v>
      </c>
      <c r="K4010">
        <v>0</v>
      </c>
      <c r="L4010">
        <v>0</v>
      </c>
      <c r="M4010">
        <v>10</v>
      </c>
      <c r="N4010">
        <v>15</v>
      </c>
      <c r="O4010">
        <v>15</v>
      </c>
      <c r="P4010">
        <v>14</v>
      </c>
      <c r="Q4010">
        <v>1</v>
      </c>
      <c r="R4010">
        <v>125</v>
      </c>
      <c r="S4010">
        <v>90</v>
      </c>
      <c r="T4010" t="s">
        <v>16</v>
      </c>
      <c r="U4010" t="s">
        <v>16</v>
      </c>
    </row>
    <row r="4011" spans="1:21" x14ac:dyDescent="0.45">
      <c r="A4011" t="s">
        <v>2721</v>
      </c>
      <c r="B4011" t="s">
        <v>2722</v>
      </c>
      <c r="C4011" t="s">
        <v>2723</v>
      </c>
      <c r="D4011" t="s">
        <v>2724</v>
      </c>
      <c r="E4011">
        <v>1977</v>
      </c>
      <c r="F4011">
        <v>1977</v>
      </c>
      <c r="G4011" t="s">
        <v>15</v>
      </c>
      <c r="H4011" t="s">
        <v>16</v>
      </c>
      <c r="I4011">
        <v>0</v>
      </c>
      <c r="J4011" t="s">
        <v>17</v>
      </c>
      <c r="K4011">
        <v>0</v>
      </c>
      <c r="L4011">
        <v>0</v>
      </c>
      <c r="M4011">
        <v>25</v>
      </c>
      <c r="N4011">
        <v>25</v>
      </c>
      <c r="O4011">
        <v>8</v>
      </c>
      <c r="P4011">
        <v>14</v>
      </c>
      <c r="Q4011">
        <v>3</v>
      </c>
      <c r="R4011">
        <v>50</v>
      </c>
      <c r="S4011">
        <v>71</v>
      </c>
      <c r="T4011" t="s">
        <v>16</v>
      </c>
      <c r="U4011" t="s">
        <v>16</v>
      </c>
    </row>
    <row r="4012" spans="1:21" x14ac:dyDescent="0.45">
      <c r="A4012" t="s">
        <v>2721</v>
      </c>
      <c r="B4012" t="s">
        <v>2722</v>
      </c>
      <c r="C4012" t="s">
        <v>2723</v>
      </c>
      <c r="D4012" t="s">
        <v>2724</v>
      </c>
      <c r="E4012">
        <v>1977</v>
      </c>
      <c r="F4012">
        <v>1977</v>
      </c>
      <c r="G4012" t="s">
        <v>15</v>
      </c>
      <c r="H4012" t="s">
        <v>16</v>
      </c>
      <c r="I4012">
        <v>0</v>
      </c>
      <c r="J4012" t="s">
        <v>17</v>
      </c>
      <c r="K4012">
        <v>0</v>
      </c>
      <c r="L4012">
        <v>0</v>
      </c>
      <c r="M4012">
        <v>33</v>
      </c>
      <c r="N4012">
        <v>20</v>
      </c>
      <c r="O4012">
        <v>15</v>
      </c>
      <c r="P4012">
        <v>14</v>
      </c>
      <c r="Q4012">
        <v>2</v>
      </c>
      <c r="R4012">
        <v>50</v>
      </c>
      <c r="S4012">
        <v>46</v>
      </c>
      <c r="T4012" t="s">
        <v>16</v>
      </c>
      <c r="U4012" t="s">
        <v>16</v>
      </c>
    </row>
    <row r="4013" spans="1:21" x14ac:dyDescent="0.45">
      <c r="A4013" t="s">
        <v>2721</v>
      </c>
      <c r="B4013" t="s">
        <v>2722</v>
      </c>
      <c r="C4013" t="s">
        <v>2723</v>
      </c>
      <c r="D4013" t="s">
        <v>2724</v>
      </c>
      <c r="E4013">
        <v>1977</v>
      </c>
      <c r="F4013">
        <v>1977</v>
      </c>
      <c r="G4013" t="s">
        <v>15</v>
      </c>
      <c r="H4013" t="s">
        <v>16</v>
      </c>
      <c r="I4013">
        <v>0</v>
      </c>
      <c r="J4013" t="s">
        <v>17</v>
      </c>
      <c r="K4013">
        <v>0</v>
      </c>
      <c r="L4013">
        <v>0</v>
      </c>
      <c r="M4013">
        <v>25</v>
      </c>
      <c r="N4013">
        <v>20</v>
      </c>
      <c r="O4013">
        <v>15</v>
      </c>
      <c r="P4013">
        <v>0</v>
      </c>
      <c r="Q4013">
        <v>2</v>
      </c>
      <c r="R4013">
        <v>50</v>
      </c>
      <c r="S4013">
        <v>0</v>
      </c>
      <c r="T4013" t="s">
        <v>16</v>
      </c>
      <c r="U4013" t="s">
        <v>16</v>
      </c>
    </row>
    <row r="4014" spans="1:21" x14ac:dyDescent="0.45">
      <c r="A4014" t="s">
        <v>2725</v>
      </c>
      <c r="B4014" t="s">
        <v>1236</v>
      </c>
      <c r="C4014" t="s">
        <v>1102</v>
      </c>
      <c r="D4014" t="s">
        <v>2726</v>
      </c>
      <c r="E4014">
        <v>1979</v>
      </c>
      <c r="F4014">
        <v>1979</v>
      </c>
      <c r="G4014" t="s">
        <v>15</v>
      </c>
      <c r="H4014" t="s">
        <v>16</v>
      </c>
      <c r="I4014">
        <v>0</v>
      </c>
      <c r="J4014" t="s">
        <v>17</v>
      </c>
      <c r="K4014">
        <v>0</v>
      </c>
      <c r="L4014">
        <v>0</v>
      </c>
      <c r="M4014">
        <v>21</v>
      </c>
      <c r="N4014">
        <v>20</v>
      </c>
      <c r="O4014">
        <v>20</v>
      </c>
      <c r="P4014">
        <v>24</v>
      </c>
      <c r="Q4014">
        <v>1</v>
      </c>
      <c r="R4014">
        <v>20</v>
      </c>
      <c r="S4014">
        <v>0</v>
      </c>
      <c r="T4014" t="s">
        <v>16</v>
      </c>
      <c r="U4014" t="s">
        <v>16</v>
      </c>
    </row>
    <row r="4015" spans="1:21" x14ac:dyDescent="0.45">
      <c r="A4015" t="s">
        <v>2725</v>
      </c>
      <c r="B4015" t="s">
        <v>1236</v>
      </c>
      <c r="C4015" t="s">
        <v>1102</v>
      </c>
      <c r="D4015" t="s">
        <v>2726</v>
      </c>
      <c r="E4015">
        <v>1979</v>
      </c>
      <c r="F4015">
        <v>1979</v>
      </c>
      <c r="G4015" t="s">
        <v>15</v>
      </c>
      <c r="H4015">
        <v>5</v>
      </c>
      <c r="I4015">
        <v>131</v>
      </c>
      <c r="J4015" t="s">
        <v>17</v>
      </c>
      <c r="K4015">
        <v>0</v>
      </c>
      <c r="L4015">
        <v>0</v>
      </c>
      <c r="M4015">
        <v>21</v>
      </c>
      <c r="N4015">
        <v>20</v>
      </c>
      <c r="O4015">
        <v>20</v>
      </c>
      <c r="P4015">
        <v>24</v>
      </c>
      <c r="Q4015">
        <v>1</v>
      </c>
      <c r="R4015">
        <v>20</v>
      </c>
      <c r="S4015">
        <v>75</v>
      </c>
      <c r="T4015" t="s">
        <v>16</v>
      </c>
      <c r="U4015" t="s">
        <v>16</v>
      </c>
    </row>
    <row r="4016" spans="1:21" x14ac:dyDescent="0.45">
      <c r="A4016" t="s">
        <v>2727</v>
      </c>
      <c r="B4016" t="s">
        <v>2728</v>
      </c>
      <c r="C4016" t="s">
        <v>2729</v>
      </c>
      <c r="D4016" t="s">
        <v>2730</v>
      </c>
      <c r="E4016">
        <v>1982</v>
      </c>
      <c r="F4016">
        <v>1982</v>
      </c>
      <c r="G4016" t="s">
        <v>15</v>
      </c>
      <c r="H4016" t="s">
        <v>16</v>
      </c>
      <c r="I4016">
        <v>0</v>
      </c>
      <c r="J4016" t="s">
        <v>17</v>
      </c>
      <c r="K4016">
        <v>0</v>
      </c>
      <c r="L4016">
        <v>0</v>
      </c>
      <c r="M4016">
        <v>11</v>
      </c>
      <c r="N4016">
        <v>20</v>
      </c>
      <c r="O4016">
        <v>10</v>
      </c>
      <c r="P4016">
        <v>12</v>
      </c>
      <c r="Q4016">
        <v>10</v>
      </c>
      <c r="R4016">
        <v>25</v>
      </c>
      <c r="S4016">
        <v>32</v>
      </c>
      <c r="T4016" t="s">
        <v>16</v>
      </c>
      <c r="U4016" t="s">
        <v>16</v>
      </c>
    </row>
    <row r="4017" spans="1:21" x14ac:dyDescent="0.45">
      <c r="A4017" t="s">
        <v>2731</v>
      </c>
      <c r="B4017" t="s">
        <v>1</v>
      </c>
      <c r="C4017" t="s">
        <v>2732</v>
      </c>
      <c r="D4017" t="s">
        <v>2733</v>
      </c>
      <c r="E4017">
        <v>1983</v>
      </c>
      <c r="F4017">
        <v>1983</v>
      </c>
      <c r="G4017" t="s">
        <v>15</v>
      </c>
      <c r="H4017">
        <v>2</v>
      </c>
      <c r="I4017">
        <v>30</v>
      </c>
      <c r="J4017" t="s">
        <v>17</v>
      </c>
      <c r="K4017">
        <v>0</v>
      </c>
      <c r="L4017">
        <v>0</v>
      </c>
      <c r="M4017">
        <v>28</v>
      </c>
      <c r="N4017">
        <v>21</v>
      </c>
      <c r="O4017">
        <v>21</v>
      </c>
      <c r="P4017" t="s">
        <v>16</v>
      </c>
      <c r="Q4017">
        <v>4</v>
      </c>
      <c r="R4017">
        <v>100</v>
      </c>
      <c r="S4017">
        <v>95</v>
      </c>
      <c r="T4017" t="s">
        <v>16</v>
      </c>
      <c r="U4017" t="s">
        <v>16</v>
      </c>
    </row>
    <row r="4018" spans="1:21" x14ac:dyDescent="0.45">
      <c r="A4018" t="s">
        <v>2734</v>
      </c>
      <c r="B4018" t="s">
        <v>2735</v>
      </c>
      <c r="C4018" t="s">
        <v>2736</v>
      </c>
      <c r="D4018" t="s">
        <v>2737</v>
      </c>
      <c r="E4018">
        <v>1976</v>
      </c>
      <c r="F4018">
        <v>1976</v>
      </c>
      <c r="G4018" t="s">
        <v>15</v>
      </c>
      <c r="H4018" t="s">
        <v>16</v>
      </c>
      <c r="I4018">
        <v>0</v>
      </c>
      <c r="J4018" t="s">
        <v>17</v>
      </c>
      <c r="K4018">
        <v>0</v>
      </c>
      <c r="L4018">
        <v>0</v>
      </c>
      <c r="M4018">
        <v>70</v>
      </c>
      <c r="N4018">
        <v>14</v>
      </c>
      <c r="O4018">
        <v>14</v>
      </c>
      <c r="P4018">
        <v>24</v>
      </c>
      <c r="Q4018">
        <v>1</v>
      </c>
      <c r="R4018">
        <v>40</v>
      </c>
      <c r="S4018">
        <v>58</v>
      </c>
      <c r="T4018" t="s">
        <v>16</v>
      </c>
      <c r="U4018" t="s">
        <v>16</v>
      </c>
    </row>
    <row r="4019" spans="1:21" x14ac:dyDescent="0.45">
      <c r="A4019" t="s">
        <v>2734</v>
      </c>
      <c r="B4019" t="s">
        <v>2735</v>
      </c>
      <c r="C4019" t="s">
        <v>2736</v>
      </c>
      <c r="D4019" t="s">
        <v>2737</v>
      </c>
      <c r="E4019">
        <v>1976</v>
      </c>
      <c r="F4019">
        <v>1976</v>
      </c>
      <c r="G4019" t="s">
        <v>15</v>
      </c>
      <c r="H4019" t="s">
        <v>16</v>
      </c>
      <c r="I4019">
        <v>0</v>
      </c>
      <c r="J4019" t="s">
        <v>17</v>
      </c>
      <c r="K4019">
        <v>0</v>
      </c>
      <c r="L4019">
        <v>0</v>
      </c>
      <c r="M4019">
        <v>70</v>
      </c>
      <c r="N4019">
        <v>17</v>
      </c>
      <c r="O4019">
        <v>17</v>
      </c>
      <c r="P4019">
        <v>24</v>
      </c>
      <c r="Q4019">
        <v>1</v>
      </c>
      <c r="R4019">
        <v>40</v>
      </c>
      <c r="S4019">
        <v>64</v>
      </c>
      <c r="T4019" t="s">
        <v>16</v>
      </c>
      <c r="U4019" t="s">
        <v>16</v>
      </c>
    </row>
    <row r="4020" spans="1:21" x14ac:dyDescent="0.45">
      <c r="A4020" t="s">
        <v>2734</v>
      </c>
      <c r="B4020" t="s">
        <v>2735</v>
      </c>
      <c r="C4020" t="s">
        <v>2736</v>
      </c>
      <c r="D4020" t="s">
        <v>2737</v>
      </c>
      <c r="E4020">
        <v>1976</v>
      </c>
      <c r="F4020">
        <v>1976</v>
      </c>
      <c r="G4020" t="s">
        <v>15</v>
      </c>
      <c r="H4020" t="s">
        <v>16</v>
      </c>
      <c r="I4020">
        <v>0</v>
      </c>
      <c r="J4020" t="s">
        <v>17</v>
      </c>
      <c r="K4020">
        <v>0</v>
      </c>
      <c r="L4020">
        <v>0</v>
      </c>
      <c r="M4020">
        <v>70</v>
      </c>
      <c r="N4020">
        <v>20</v>
      </c>
      <c r="O4020">
        <v>20</v>
      </c>
      <c r="P4020">
        <v>24</v>
      </c>
      <c r="Q4020">
        <v>1</v>
      </c>
      <c r="R4020">
        <v>40</v>
      </c>
      <c r="S4020">
        <v>100</v>
      </c>
      <c r="T4020" t="s">
        <v>16</v>
      </c>
      <c r="U4020" t="s">
        <v>16</v>
      </c>
    </row>
    <row r="4021" spans="1:21" x14ac:dyDescent="0.45">
      <c r="A4021" t="s">
        <v>2734</v>
      </c>
      <c r="B4021" t="s">
        <v>2735</v>
      </c>
      <c r="C4021" t="s">
        <v>2736</v>
      </c>
      <c r="D4021" t="s">
        <v>2737</v>
      </c>
      <c r="E4021">
        <v>1976</v>
      </c>
      <c r="F4021">
        <v>1976</v>
      </c>
      <c r="G4021" t="s">
        <v>15</v>
      </c>
      <c r="H4021" t="s">
        <v>16</v>
      </c>
      <c r="I4021">
        <v>0</v>
      </c>
      <c r="J4021" t="s">
        <v>17</v>
      </c>
      <c r="K4021">
        <v>0</v>
      </c>
      <c r="L4021">
        <v>0</v>
      </c>
      <c r="M4021">
        <v>70</v>
      </c>
      <c r="N4021">
        <v>26</v>
      </c>
      <c r="O4021">
        <v>26</v>
      </c>
      <c r="P4021">
        <v>24</v>
      </c>
      <c r="Q4021">
        <v>1</v>
      </c>
      <c r="R4021">
        <v>40</v>
      </c>
      <c r="S4021">
        <v>100</v>
      </c>
      <c r="T4021" t="s">
        <v>16</v>
      </c>
      <c r="U4021" t="s">
        <v>16</v>
      </c>
    </row>
    <row r="4022" spans="1:21" x14ac:dyDescent="0.45">
      <c r="A4022" t="s">
        <v>2734</v>
      </c>
      <c r="B4022" t="s">
        <v>2735</v>
      </c>
      <c r="C4022" t="s">
        <v>2736</v>
      </c>
      <c r="D4022" t="s">
        <v>2737</v>
      </c>
      <c r="E4022">
        <v>1976</v>
      </c>
      <c r="F4022">
        <v>1976</v>
      </c>
      <c r="G4022" t="s">
        <v>15</v>
      </c>
      <c r="H4022" t="s">
        <v>16</v>
      </c>
      <c r="I4022">
        <v>0</v>
      </c>
      <c r="J4022" t="s">
        <v>17</v>
      </c>
      <c r="K4022">
        <v>0</v>
      </c>
      <c r="L4022">
        <v>0</v>
      </c>
      <c r="M4022">
        <v>70</v>
      </c>
      <c r="N4022">
        <v>29</v>
      </c>
      <c r="O4022">
        <v>29</v>
      </c>
      <c r="P4022">
        <v>24</v>
      </c>
      <c r="Q4022">
        <v>1</v>
      </c>
      <c r="R4022">
        <v>40</v>
      </c>
      <c r="S4022">
        <v>100</v>
      </c>
      <c r="T4022" t="s">
        <v>16</v>
      </c>
      <c r="U4022" t="s">
        <v>16</v>
      </c>
    </row>
    <row r="4023" spans="1:21" x14ac:dyDescent="0.45">
      <c r="A4023" t="s">
        <v>2734</v>
      </c>
      <c r="B4023" t="s">
        <v>2735</v>
      </c>
      <c r="C4023" t="s">
        <v>2736</v>
      </c>
      <c r="D4023" t="s">
        <v>2737</v>
      </c>
      <c r="E4023">
        <v>1976</v>
      </c>
      <c r="F4023">
        <v>1976</v>
      </c>
      <c r="G4023" t="s">
        <v>15</v>
      </c>
      <c r="H4023" t="s">
        <v>16</v>
      </c>
      <c r="I4023">
        <v>0</v>
      </c>
      <c r="J4023" t="s">
        <v>17</v>
      </c>
      <c r="K4023">
        <v>0</v>
      </c>
      <c r="L4023">
        <v>0</v>
      </c>
      <c r="M4023">
        <v>70</v>
      </c>
      <c r="N4023">
        <v>14</v>
      </c>
      <c r="O4023">
        <v>14</v>
      </c>
      <c r="P4023">
        <v>0</v>
      </c>
      <c r="Q4023">
        <v>1</v>
      </c>
      <c r="R4023">
        <v>40</v>
      </c>
      <c r="S4023">
        <v>70</v>
      </c>
      <c r="T4023" t="s">
        <v>16</v>
      </c>
      <c r="U4023" t="s">
        <v>16</v>
      </c>
    </row>
    <row r="4024" spans="1:21" x14ac:dyDescent="0.45">
      <c r="A4024" t="s">
        <v>2734</v>
      </c>
      <c r="B4024" t="s">
        <v>2735</v>
      </c>
      <c r="C4024" t="s">
        <v>2736</v>
      </c>
      <c r="D4024" t="s">
        <v>2737</v>
      </c>
      <c r="E4024">
        <v>1976</v>
      </c>
      <c r="F4024">
        <v>1976</v>
      </c>
      <c r="G4024" t="s">
        <v>15</v>
      </c>
      <c r="H4024" t="s">
        <v>16</v>
      </c>
      <c r="I4024">
        <v>0</v>
      </c>
      <c r="J4024" t="s">
        <v>17</v>
      </c>
      <c r="K4024">
        <v>0</v>
      </c>
      <c r="L4024">
        <v>0</v>
      </c>
      <c r="M4024">
        <v>70</v>
      </c>
      <c r="N4024">
        <v>17</v>
      </c>
      <c r="O4024">
        <v>17</v>
      </c>
      <c r="P4024">
        <v>0</v>
      </c>
      <c r="Q4024">
        <v>1</v>
      </c>
      <c r="R4024">
        <v>40</v>
      </c>
      <c r="S4024">
        <v>79</v>
      </c>
      <c r="T4024" t="s">
        <v>16</v>
      </c>
      <c r="U4024" t="s">
        <v>16</v>
      </c>
    </row>
    <row r="4025" spans="1:21" x14ac:dyDescent="0.45">
      <c r="A4025" t="s">
        <v>2734</v>
      </c>
      <c r="B4025" t="s">
        <v>2735</v>
      </c>
      <c r="C4025" t="s">
        <v>2736</v>
      </c>
      <c r="D4025" t="s">
        <v>2737</v>
      </c>
      <c r="E4025">
        <v>1976</v>
      </c>
      <c r="F4025">
        <v>1976</v>
      </c>
      <c r="G4025" t="s">
        <v>15</v>
      </c>
      <c r="H4025" t="s">
        <v>16</v>
      </c>
      <c r="I4025">
        <v>0</v>
      </c>
      <c r="J4025" t="s">
        <v>17</v>
      </c>
      <c r="K4025">
        <v>0</v>
      </c>
      <c r="L4025">
        <v>0</v>
      </c>
      <c r="M4025">
        <v>70</v>
      </c>
      <c r="N4025">
        <v>23</v>
      </c>
      <c r="O4025">
        <v>23</v>
      </c>
      <c r="P4025">
        <v>0</v>
      </c>
      <c r="Q4025">
        <v>1</v>
      </c>
      <c r="R4025">
        <v>40</v>
      </c>
      <c r="S4025">
        <v>100</v>
      </c>
      <c r="T4025" t="s">
        <v>16</v>
      </c>
      <c r="U4025" t="s">
        <v>16</v>
      </c>
    </row>
    <row r="4026" spans="1:21" x14ac:dyDescent="0.45">
      <c r="A4026" t="s">
        <v>2734</v>
      </c>
      <c r="B4026" t="s">
        <v>2735</v>
      </c>
      <c r="C4026" t="s">
        <v>2736</v>
      </c>
      <c r="D4026" t="s">
        <v>2737</v>
      </c>
      <c r="E4026">
        <v>1976</v>
      </c>
      <c r="F4026">
        <v>1976</v>
      </c>
      <c r="G4026" t="s">
        <v>15</v>
      </c>
      <c r="H4026" t="s">
        <v>16</v>
      </c>
      <c r="I4026">
        <v>0</v>
      </c>
      <c r="J4026" t="s">
        <v>17</v>
      </c>
      <c r="K4026">
        <v>0</v>
      </c>
      <c r="L4026">
        <v>0</v>
      </c>
      <c r="M4026">
        <v>70</v>
      </c>
      <c r="N4026">
        <v>26</v>
      </c>
      <c r="O4026">
        <v>26</v>
      </c>
      <c r="P4026">
        <v>0</v>
      </c>
      <c r="Q4026">
        <v>1</v>
      </c>
      <c r="R4026">
        <v>40</v>
      </c>
      <c r="S4026">
        <v>100</v>
      </c>
      <c r="T4026" t="s">
        <v>16</v>
      </c>
      <c r="U4026" t="s">
        <v>16</v>
      </c>
    </row>
    <row r="4027" spans="1:21" x14ac:dyDescent="0.45">
      <c r="A4027" t="s">
        <v>2734</v>
      </c>
      <c r="B4027" t="s">
        <v>2735</v>
      </c>
      <c r="C4027" t="s">
        <v>2736</v>
      </c>
      <c r="D4027" t="s">
        <v>2737</v>
      </c>
      <c r="E4027">
        <v>1976</v>
      </c>
      <c r="F4027">
        <v>1976</v>
      </c>
      <c r="G4027" t="s">
        <v>15</v>
      </c>
      <c r="H4027" t="s">
        <v>16</v>
      </c>
      <c r="I4027">
        <v>0</v>
      </c>
      <c r="J4027" t="s">
        <v>17</v>
      </c>
      <c r="K4027">
        <v>0</v>
      </c>
      <c r="L4027">
        <v>0</v>
      </c>
      <c r="M4027">
        <v>70</v>
      </c>
      <c r="N4027">
        <v>29</v>
      </c>
      <c r="O4027">
        <v>29</v>
      </c>
      <c r="P4027">
        <v>0</v>
      </c>
      <c r="Q4027">
        <v>1</v>
      </c>
      <c r="R4027">
        <v>40</v>
      </c>
      <c r="S4027">
        <v>96</v>
      </c>
      <c r="T4027" t="s">
        <v>16</v>
      </c>
      <c r="U4027" t="s">
        <v>16</v>
      </c>
    </row>
    <row r="4028" spans="1:21" x14ac:dyDescent="0.45">
      <c r="A4028" t="s">
        <v>2734</v>
      </c>
      <c r="B4028" t="s">
        <v>2735</v>
      </c>
      <c r="C4028" t="s">
        <v>2736</v>
      </c>
      <c r="D4028" t="s">
        <v>2737</v>
      </c>
      <c r="E4028">
        <v>1978</v>
      </c>
      <c r="F4028">
        <v>1978</v>
      </c>
      <c r="G4028" t="s">
        <v>15</v>
      </c>
      <c r="H4028">
        <v>5</v>
      </c>
      <c r="I4028">
        <v>35</v>
      </c>
      <c r="J4028" t="s">
        <v>17</v>
      </c>
      <c r="K4028">
        <v>0</v>
      </c>
      <c r="L4028">
        <v>0</v>
      </c>
      <c r="M4028">
        <v>50</v>
      </c>
      <c r="N4028">
        <v>11</v>
      </c>
      <c r="O4028">
        <v>11</v>
      </c>
      <c r="P4028">
        <v>24</v>
      </c>
      <c r="Q4028">
        <v>1</v>
      </c>
      <c r="R4028">
        <v>40</v>
      </c>
      <c r="S4028">
        <v>80</v>
      </c>
      <c r="T4028" t="s">
        <v>16</v>
      </c>
      <c r="U4028" t="s">
        <v>16</v>
      </c>
    </row>
    <row r="4029" spans="1:21" x14ac:dyDescent="0.45">
      <c r="A4029" t="s">
        <v>2734</v>
      </c>
      <c r="B4029" t="s">
        <v>2735</v>
      </c>
      <c r="C4029" t="s">
        <v>2736</v>
      </c>
      <c r="D4029" t="s">
        <v>2737</v>
      </c>
      <c r="E4029">
        <v>1978</v>
      </c>
      <c r="F4029">
        <v>1978</v>
      </c>
      <c r="G4029" t="s">
        <v>15</v>
      </c>
      <c r="H4029">
        <v>5</v>
      </c>
      <c r="I4029">
        <v>35</v>
      </c>
      <c r="J4029" t="s">
        <v>17</v>
      </c>
      <c r="K4029">
        <v>0</v>
      </c>
      <c r="L4029">
        <v>0</v>
      </c>
      <c r="M4029">
        <v>50</v>
      </c>
      <c r="N4029">
        <v>14</v>
      </c>
      <c r="O4029">
        <v>14</v>
      </c>
      <c r="P4029">
        <v>24</v>
      </c>
      <c r="Q4029">
        <v>1</v>
      </c>
      <c r="R4029">
        <v>40</v>
      </c>
      <c r="S4029">
        <v>90</v>
      </c>
      <c r="T4029" t="s">
        <v>16</v>
      </c>
      <c r="U4029" t="s">
        <v>16</v>
      </c>
    </row>
    <row r="4030" spans="1:21" x14ac:dyDescent="0.45">
      <c r="A4030" t="s">
        <v>2734</v>
      </c>
      <c r="B4030" t="s">
        <v>2735</v>
      </c>
      <c r="C4030" t="s">
        <v>2736</v>
      </c>
      <c r="D4030" t="s">
        <v>2737</v>
      </c>
      <c r="E4030">
        <v>1978</v>
      </c>
      <c r="F4030">
        <v>1978</v>
      </c>
      <c r="G4030" t="s">
        <v>15</v>
      </c>
      <c r="H4030">
        <v>5</v>
      </c>
      <c r="I4030">
        <v>35</v>
      </c>
      <c r="J4030" t="s">
        <v>17</v>
      </c>
      <c r="K4030">
        <v>0</v>
      </c>
      <c r="L4030">
        <v>0</v>
      </c>
      <c r="M4030">
        <v>50</v>
      </c>
      <c r="N4030">
        <v>17</v>
      </c>
      <c r="O4030">
        <v>17</v>
      </c>
      <c r="P4030">
        <v>24</v>
      </c>
      <c r="Q4030">
        <v>1</v>
      </c>
      <c r="R4030">
        <v>40</v>
      </c>
      <c r="S4030">
        <v>94</v>
      </c>
      <c r="T4030" t="s">
        <v>16</v>
      </c>
      <c r="U4030" t="s">
        <v>16</v>
      </c>
    </row>
    <row r="4031" spans="1:21" x14ac:dyDescent="0.45">
      <c r="A4031" t="s">
        <v>2734</v>
      </c>
      <c r="B4031" t="s">
        <v>2735</v>
      </c>
      <c r="C4031" t="s">
        <v>2736</v>
      </c>
      <c r="D4031" t="s">
        <v>2737</v>
      </c>
      <c r="E4031">
        <v>1978</v>
      </c>
      <c r="F4031">
        <v>1978</v>
      </c>
      <c r="G4031" t="s">
        <v>15</v>
      </c>
      <c r="H4031">
        <v>5</v>
      </c>
      <c r="I4031">
        <v>35</v>
      </c>
      <c r="J4031" t="s">
        <v>17</v>
      </c>
      <c r="K4031">
        <v>0</v>
      </c>
      <c r="L4031">
        <v>0</v>
      </c>
      <c r="M4031">
        <v>50</v>
      </c>
      <c r="N4031">
        <v>20</v>
      </c>
      <c r="O4031">
        <v>20</v>
      </c>
      <c r="P4031">
        <v>24</v>
      </c>
      <c r="Q4031">
        <v>1</v>
      </c>
      <c r="R4031">
        <v>40</v>
      </c>
      <c r="S4031">
        <v>95</v>
      </c>
      <c r="T4031" t="s">
        <v>16</v>
      </c>
      <c r="U4031" t="s">
        <v>16</v>
      </c>
    </row>
    <row r="4032" spans="1:21" x14ac:dyDescent="0.45">
      <c r="A4032" t="s">
        <v>2734</v>
      </c>
      <c r="B4032" t="s">
        <v>2735</v>
      </c>
      <c r="C4032" t="s">
        <v>2736</v>
      </c>
      <c r="D4032" t="s">
        <v>2737</v>
      </c>
      <c r="E4032">
        <v>1978</v>
      </c>
      <c r="F4032">
        <v>1978</v>
      </c>
      <c r="G4032" t="s">
        <v>15</v>
      </c>
      <c r="H4032">
        <v>5</v>
      </c>
      <c r="I4032">
        <v>35</v>
      </c>
      <c r="J4032" t="s">
        <v>17</v>
      </c>
      <c r="K4032">
        <v>0</v>
      </c>
      <c r="L4032">
        <v>0</v>
      </c>
      <c r="M4032">
        <v>50</v>
      </c>
      <c r="N4032">
        <v>23</v>
      </c>
      <c r="O4032">
        <v>23</v>
      </c>
      <c r="P4032">
        <v>24</v>
      </c>
      <c r="Q4032">
        <v>1</v>
      </c>
      <c r="R4032">
        <v>40</v>
      </c>
      <c r="S4032">
        <v>100</v>
      </c>
      <c r="T4032" t="s">
        <v>16</v>
      </c>
      <c r="U4032" t="s">
        <v>16</v>
      </c>
    </row>
    <row r="4033" spans="1:21" x14ac:dyDescent="0.45">
      <c r="A4033" t="s">
        <v>2734</v>
      </c>
      <c r="B4033" t="s">
        <v>2735</v>
      </c>
      <c r="C4033" t="s">
        <v>2736</v>
      </c>
      <c r="D4033" t="s">
        <v>2737</v>
      </c>
      <c r="E4033">
        <v>1978</v>
      </c>
      <c r="F4033">
        <v>1978</v>
      </c>
      <c r="G4033" t="s">
        <v>15</v>
      </c>
      <c r="H4033">
        <v>5</v>
      </c>
      <c r="I4033">
        <v>35</v>
      </c>
      <c r="J4033" t="s">
        <v>17</v>
      </c>
      <c r="K4033">
        <v>0</v>
      </c>
      <c r="L4033">
        <v>0</v>
      </c>
      <c r="M4033">
        <v>50</v>
      </c>
      <c r="N4033">
        <v>26</v>
      </c>
      <c r="O4033">
        <v>26</v>
      </c>
      <c r="P4033">
        <v>24</v>
      </c>
      <c r="Q4033">
        <v>1</v>
      </c>
      <c r="R4033">
        <v>40</v>
      </c>
      <c r="S4033">
        <v>100</v>
      </c>
      <c r="T4033" t="s">
        <v>16</v>
      </c>
      <c r="U4033" t="s">
        <v>16</v>
      </c>
    </row>
    <row r="4034" spans="1:21" x14ac:dyDescent="0.45">
      <c r="A4034" t="s">
        <v>2734</v>
      </c>
      <c r="B4034" t="s">
        <v>2735</v>
      </c>
      <c r="C4034" t="s">
        <v>2736</v>
      </c>
      <c r="D4034" t="s">
        <v>2737</v>
      </c>
      <c r="E4034">
        <v>1978</v>
      </c>
      <c r="F4034">
        <v>1978</v>
      </c>
      <c r="G4034" t="s">
        <v>15</v>
      </c>
      <c r="H4034">
        <v>5</v>
      </c>
      <c r="I4034">
        <v>35</v>
      </c>
      <c r="J4034" t="s">
        <v>17</v>
      </c>
      <c r="K4034">
        <v>0</v>
      </c>
      <c r="L4034">
        <v>0</v>
      </c>
      <c r="M4034">
        <v>50</v>
      </c>
      <c r="N4034">
        <v>29</v>
      </c>
      <c r="O4034">
        <v>29</v>
      </c>
      <c r="P4034">
        <v>24</v>
      </c>
      <c r="Q4034">
        <v>1</v>
      </c>
      <c r="R4034">
        <v>40</v>
      </c>
      <c r="S4034">
        <v>100</v>
      </c>
      <c r="T4034" t="s">
        <v>16</v>
      </c>
      <c r="U4034" t="s">
        <v>16</v>
      </c>
    </row>
    <row r="4035" spans="1:21" x14ac:dyDescent="0.45">
      <c r="A4035" t="s">
        <v>2734</v>
      </c>
      <c r="B4035" t="s">
        <v>2735</v>
      </c>
      <c r="C4035" t="s">
        <v>2736</v>
      </c>
      <c r="D4035" t="s">
        <v>2737</v>
      </c>
      <c r="E4035">
        <v>1978</v>
      </c>
      <c r="F4035">
        <v>1978</v>
      </c>
      <c r="G4035" t="s">
        <v>15</v>
      </c>
      <c r="H4035">
        <v>5</v>
      </c>
      <c r="I4035">
        <v>35</v>
      </c>
      <c r="J4035" t="s">
        <v>17</v>
      </c>
      <c r="K4035">
        <v>0</v>
      </c>
      <c r="L4035">
        <v>0</v>
      </c>
      <c r="M4035">
        <v>50</v>
      </c>
      <c r="N4035">
        <v>11</v>
      </c>
      <c r="O4035">
        <v>11</v>
      </c>
      <c r="P4035">
        <v>0</v>
      </c>
      <c r="Q4035">
        <v>1</v>
      </c>
      <c r="R4035">
        <v>40</v>
      </c>
      <c r="S4035">
        <v>78</v>
      </c>
      <c r="T4035" t="s">
        <v>16</v>
      </c>
      <c r="U4035" t="s">
        <v>16</v>
      </c>
    </row>
    <row r="4036" spans="1:21" x14ac:dyDescent="0.45">
      <c r="A4036" t="s">
        <v>2734</v>
      </c>
      <c r="B4036" t="s">
        <v>2735</v>
      </c>
      <c r="C4036" t="s">
        <v>2736</v>
      </c>
      <c r="D4036" t="s">
        <v>2737</v>
      </c>
      <c r="E4036">
        <v>1978</v>
      </c>
      <c r="F4036">
        <v>1978</v>
      </c>
      <c r="G4036" t="s">
        <v>15</v>
      </c>
      <c r="H4036">
        <v>5</v>
      </c>
      <c r="I4036">
        <v>35</v>
      </c>
      <c r="J4036" t="s">
        <v>17</v>
      </c>
      <c r="K4036">
        <v>0</v>
      </c>
      <c r="L4036">
        <v>0</v>
      </c>
      <c r="M4036">
        <v>50</v>
      </c>
      <c r="N4036">
        <v>14</v>
      </c>
      <c r="O4036">
        <v>14</v>
      </c>
      <c r="P4036">
        <v>0</v>
      </c>
      <c r="Q4036">
        <v>1</v>
      </c>
      <c r="R4036">
        <v>40</v>
      </c>
      <c r="S4036">
        <v>90</v>
      </c>
      <c r="T4036" t="s">
        <v>16</v>
      </c>
      <c r="U4036" t="s">
        <v>16</v>
      </c>
    </row>
    <row r="4037" spans="1:21" x14ac:dyDescent="0.45">
      <c r="A4037" t="s">
        <v>2734</v>
      </c>
      <c r="B4037" t="s">
        <v>2735</v>
      </c>
      <c r="C4037" t="s">
        <v>2736</v>
      </c>
      <c r="D4037" t="s">
        <v>2737</v>
      </c>
      <c r="E4037">
        <v>1978</v>
      </c>
      <c r="F4037">
        <v>1978</v>
      </c>
      <c r="G4037" t="s">
        <v>15</v>
      </c>
      <c r="H4037">
        <v>5</v>
      </c>
      <c r="I4037">
        <v>35</v>
      </c>
      <c r="J4037" t="s">
        <v>17</v>
      </c>
      <c r="K4037">
        <v>0</v>
      </c>
      <c r="L4037">
        <v>0</v>
      </c>
      <c r="M4037">
        <v>50</v>
      </c>
      <c r="N4037">
        <v>17</v>
      </c>
      <c r="O4037">
        <v>17</v>
      </c>
      <c r="P4037">
        <v>0</v>
      </c>
      <c r="Q4037">
        <v>1</v>
      </c>
      <c r="R4037">
        <v>40</v>
      </c>
      <c r="S4037">
        <v>91</v>
      </c>
      <c r="T4037" t="s">
        <v>16</v>
      </c>
      <c r="U4037" t="s">
        <v>16</v>
      </c>
    </row>
    <row r="4038" spans="1:21" x14ac:dyDescent="0.45">
      <c r="A4038" t="s">
        <v>2734</v>
      </c>
      <c r="B4038" t="s">
        <v>2735</v>
      </c>
      <c r="C4038" t="s">
        <v>2736</v>
      </c>
      <c r="D4038" t="s">
        <v>2737</v>
      </c>
      <c r="E4038">
        <v>1978</v>
      </c>
      <c r="F4038">
        <v>1978</v>
      </c>
      <c r="G4038" t="s">
        <v>15</v>
      </c>
      <c r="H4038">
        <v>5</v>
      </c>
      <c r="I4038">
        <v>35</v>
      </c>
      <c r="J4038" t="s">
        <v>17</v>
      </c>
      <c r="K4038">
        <v>0</v>
      </c>
      <c r="L4038">
        <v>0</v>
      </c>
      <c r="M4038">
        <v>50</v>
      </c>
      <c r="N4038">
        <v>20</v>
      </c>
      <c r="O4038">
        <v>20</v>
      </c>
      <c r="P4038">
        <v>0</v>
      </c>
      <c r="Q4038">
        <v>1</v>
      </c>
      <c r="R4038">
        <v>40</v>
      </c>
      <c r="S4038">
        <v>100</v>
      </c>
      <c r="T4038" t="s">
        <v>16</v>
      </c>
      <c r="U4038" t="s">
        <v>16</v>
      </c>
    </row>
    <row r="4039" spans="1:21" x14ac:dyDescent="0.45">
      <c r="A4039" t="s">
        <v>2734</v>
      </c>
      <c r="B4039" t="s">
        <v>2735</v>
      </c>
      <c r="C4039" t="s">
        <v>2736</v>
      </c>
      <c r="D4039" t="s">
        <v>2737</v>
      </c>
      <c r="E4039">
        <v>1978</v>
      </c>
      <c r="F4039">
        <v>1978</v>
      </c>
      <c r="G4039" t="s">
        <v>15</v>
      </c>
      <c r="H4039">
        <v>5</v>
      </c>
      <c r="I4039">
        <v>35</v>
      </c>
      <c r="J4039" t="s">
        <v>17</v>
      </c>
      <c r="K4039">
        <v>0</v>
      </c>
      <c r="L4039">
        <v>0</v>
      </c>
      <c r="M4039">
        <v>50</v>
      </c>
      <c r="N4039">
        <v>23</v>
      </c>
      <c r="O4039">
        <v>23</v>
      </c>
      <c r="P4039">
        <v>0</v>
      </c>
      <c r="Q4039">
        <v>1</v>
      </c>
      <c r="R4039">
        <v>40</v>
      </c>
      <c r="S4039">
        <v>100</v>
      </c>
      <c r="T4039" t="s">
        <v>16</v>
      </c>
      <c r="U4039" t="s">
        <v>16</v>
      </c>
    </row>
    <row r="4040" spans="1:21" x14ac:dyDescent="0.45">
      <c r="A4040" t="s">
        <v>2734</v>
      </c>
      <c r="B4040" t="s">
        <v>2735</v>
      </c>
      <c r="C4040" t="s">
        <v>2736</v>
      </c>
      <c r="D4040" t="s">
        <v>2737</v>
      </c>
      <c r="E4040">
        <v>1978</v>
      </c>
      <c r="F4040">
        <v>1978</v>
      </c>
      <c r="G4040" t="s">
        <v>15</v>
      </c>
      <c r="H4040">
        <v>5</v>
      </c>
      <c r="I4040">
        <v>35</v>
      </c>
      <c r="J4040" t="s">
        <v>17</v>
      </c>
      <c r="K4040">
        <v>0</v>
      </c>
      <c r="L4040">
        <v>0</v>
      </c>
      <c r="M4040">
        <v>50</v>
      </c>
      <c r="N4040">
        <v>26</v>
      </c>
      <c r="O4040">
        <v>26</v>
      </c>
      <c r="P4040">
        <v>0</v>
      </c>
      <c r="Q4040">
        <v>1</v>
      </c>
      <c r="R4040">
        <v>40</v>
      </c>
      <c r="S4040">
        <v>100</v>
      </c>
      <c r="T4040" t="s">
        <v>16</v>
      </c>
      <c r="U4040" t="s">
        <v>16</v>
      </c>
    </row>
    <row r="4041" spans="1:21" x14ac:dyDescent="0.45">
      <c r="A4041" t="s">
        <v>2734</v>
      </c>
      <c r="B4041" t="s">
        <v>2735</v>
      </c>
      <c r="C4041" t="s">
        <v>2736</v>
      </c>
      <c r="D4041" t="s">
        <v>2737</v>
      </c>
      <c r="E4041">
        <v>1978</v>
      </c>
      <c r="F4041">
        <v>1978</v>
      </c>
      <c r="G4041" t="s">
        <v>15</v>
      </c>
      <c r="H4041">
        <v>5</v>
      </c>
      <c r="I4041">
        <v>35</v>
      </c>
      <c r="J4041" t="s">
        <v>17</v>
      </c>
      <c r="K4041">
        <v>0</v>
      </c>
      <c r="L4041">
        <v>0</v>
      </c>
      <c r="M4041">
        <v>50</v>
      </c>
      <c r="N4041">
        <v>29</v>
      </c>
      <c r="O4041">
        <v>29</v>
      </c>
      <c r="P4041">
        <v>0</v>
      </c>
      <c r="Q4041">
        <v>1</v>
      </c>
      <c r="R4041">
        <v>40</v>
      </c>
      <c r="S4041">
        <v>100</v>
      </c>
      <c r="T4041" t="s">
        <v>16</v>
      </c>
      <c r="U4041" t="s">
        <v>16</v>
      </c>
    </row>
    <row r="4042" spans="1:21" x14ac:dyDescent="0.45">
      <c r="A4042" t="s">
        <v>2734</v>
      </c>
      <c r="B4042" t="s">
        <v>2738</v>
      </c>
      <c r="C4042" t="s">
        <v>2739</v>
      </c>
      <c r="D4042" t="s">
        <v>2740</v>
      </c>
      <c r="E4042">
        <v>1976</v>
      </c>
      <c r="F4042">
        <v>1976</v>
      </c>
      <c r="G4042" t="s">
        <v>15</v>
      </c>
      <c r="H4042" t="s">
        <v>16</v>
      </c>
      <c r="I4042">
        <v>0</v>
      </c>
      <c r="J4042" t="s">
        <v>17</v>
      </c>
      <c r="K4042">
        <v>0</v>
      </c>
      <c r="L4042">
        <v>0</v>
      </c>
      <c r="M4042">
        <v>70</v>
      </c>
      <c r="N4042">
        <v>11</v>
      </c>
      <c r="O4042">
        <v>11</v>
      </c>
      <c r="P4042">
        <v>24</v>
      </c>
      <c r="Q4042">
        <v>1</v>
      </c>
      <c r="R4042">
        <v>40</v>
      </c>
      <c r="S4042">
        <v>0</v>
      </c>
      <c r="T4042" t="s">
        <v>16</v>
      </c>
      <c r="U4042" t="s">
        <v>16</v>
      </c>
    </row>
    <row r="4043" spans="1:21" x14ac:dyDescent="0.45">
      <c r="A4043" t="s">
        <v>2734</v>
      </c>
      <c r="B4043" t="s">
        <v>2738</v>
      </c>
      <c r="C4043" t="s">
        <v>2739</v>
      </c>
      <c r="D4043" t="s">
        <v>2740</v>
      </c>
      <c r="E4043">
        <v>1976</v>
      </c>
      <c r="F4043">
        <v>1976</v>
      </c>
      <c r="G4043" t="s">
        <v>15</v>
      </c>
      <c r="H4043" t="s">
        <v>16</v>
      </c>
      <c r="I4043">
        <v>0</v>
      </c>
      <c r="J4043" t="s">
        <v>17</v>
      </c>
      <c r="K4043">
        <v>0</v>
      </c>
      <c r="L4043">
        <v>0</v>
      </c>
      <c r="M4043">
        <v>70</v>
      </c>
      <c r="N4043">
        <v>14</v>
      </c>
      <c r="O4043">
        <v>14</v>
      </c>
      <c r="P4043">
        <v>24</v>
      </c>
      <c r="Q4043">
        <v>1</v>
      </c>
      <c r="R4043">
        <v>40</v>
      </c>
      <c r="S4043">
        <v>35</v>
      </c>
      <c r="T4043" t="s">
        <v>16</v>
      </c>
      <c r="U4043" t="s">
        <v>16</v>
      </c>
    </row>
    <row r="4044" spans="1:21" x14ac:dyDescent="0.45">
      <c r="A4044" t="s">
        <v>2734</v>
      </c>
      <c r="B4044" t="s">
        <v>2738</v>
      </c>
      <c r="C4044" t="s">
        <v>2739</v>
      </c>
      <c r="D4044" t="s">
        <v>2740</v>
      </c>
      <c r="E4044">
        <v>1976</v>
      </c>
      <c r="F4044">
        <v>1976</v>
      </c>
      <c r="G4044" t="s">
        <v>15</v>
      </c>
      <c r="H4044" t="s">
        <v>16</v>
      </c>
      <c r="I4044">
        <v>0</v>
      </c>
      <c r="J4044" t="s">
        <v>17</v>
      </c>
      <c r="K4044">
        <v>0</v>
      </c>
      <c r="L4044">
        <v>0</v>
      </c>
      <c r="M4044">
        <v>70</v>
      </c>
      <c r="N4044">
        <v>17</v>
      </c>
      <c r="O4044">
        <v>17</v>
      </c>
      <c r="P4044">
        <v>24</v>
      </c>
      <c r="Q4044">
        <v>1</v>
      </c>
      <c r="R4044">
        <v>40</v>
      </c>
      <c r="S4044">
        <v>5</v>
      </c>
      <c r="T4044" t="s">
        <v>16</v>
      </c>
      <c r="U4044" t="s">
        <v>16</v>
      </c>
    </row>
    <row r="4045" spans="1:21" x14ac:dyDescent="0.45">
      <c r="A4045" t="s">
        <v>2734</v>
      </c>
      <c r="B4045" t="s">
        <v>2738</v>
      </c>
      <c r="C4045" t="s">
        <v>2739</v>
      </c>
      <c r="D4045" t="s">
        <v>2740</v>
      </c>
      <c r="E4045">
        <v>1976</v>
      </c>
      <c r="F4045">
        <v>1976</v>
      </c>
      <c r="G4045" t="s">
        <v>15</v>
      </c>
      <c r="H4045" t="s">
        <v>16</v>
      </c>
      <c r="I4045">
        <v>0</v>
      </c>
      <c r="J4045" t="s">
        <v>17</v>
      </c>
      <c r="K4045">
        <v>0</v>
      </c>
      <c r="L4045">
        <v>0</v>
      </c>
      <c r="M4045">
        <v>70</v>
      </c>
      <c r="N4045">
        <v>20</v>
      </c>
      <c r="O4045">
        <v>20</v>
      </c>
      <c r="P4045">
        <v>24</v>
      </c>
      <c r="Q4045">
        <v>1</v>
      </c>
      <c r="R4045">
        <v>40</v>
      </c>
      <c r="S4045">
        <v>17</v>
      </c>
      <c r="T4045" t="s">
        <v>16</v>
      </c>
      <c r="U4045" t="s">
        <v>16</v>
      </c>
    </row>
    <row r="4046" spans="1:21" x14ac:dyDescent="0.45">
      <c r="A4046" t="s">
        <v>2734</v>
      </c>
      <c r="B4046" t="s">
        <v>2738</v>
      </c>
      <c r="C4046" t="s">
        <v>2739</v>
      </c>
      <c r="D4046" t="s">
        <v>2740</v>
      </c>
      <c r="E4046">
        <v>1976</v>
      </c>
      <c r="F4046">
        <v>1976</v>
      </c>
      <c r="G4046" t="s">
        <v>15</v>
      </c>
      <c r="H4046" t="s">
        <v>16</v>
      </c>
      <c r="I4046">
        <v>0</v>
      </c>
      <c r="J4046" t="s">
        <v>17</v>
      </c>
      <c r="K4046">
        <v>0</v>
      </c>
      <c r="L4046">
        <v>0</v>
      </c>
      <c r="M4046">
        <v>70</v>
      </c>
      <c r="N4046">
        <v>23</v>
      </c>
      <c r="O4046">
        <v>23</v>
      </c>
      <c r="P4046">
        <v>24</v>
      </c>
      <c r="Q4046">
        <v>1</v>
      </c>
      <c r="R4046">
        <v>40</v>
      </c>
      <c r="S4046">
        <v>0</v>
      </c>
      <c r="T4046" t="s">
        <v>16</v>
      </c>
      <c r="U4046" t="s">
        <v>16</v>
      </c>
    </row>
    <row r="4047" spans="1:21" x14ac:dyDescent="0.45">
      <c r="A4047" t="s">
        <v>2734</v>
      </c>
      <c r="B4047" t="s">
        <v>2738</v>
      </c>
      <c r="C4047" t="s">
        <v>2739</v>
      </c>
      <c r="D4047" t="s">
        <v>2740</v>
      </c>
      <c r="E4047">
        <v>1976</v>
      </c>
      <c r="F4047">
        <v>1976</v>
      </c>
      <c r="G4047" t="s">
        <v>15</v>
      </c>
      <c r="H4047" t="s">
        <v>16</v>
      </c>
      <c r="I4047">
        <v>0</v>
      </c>
      <c r="J4047" t="s">
        <v>17</v>
      </c>
      <c r="K4047">
        <v>0</v>
      </c>
      <c r="L4047">
        <v>0</v>
      </c>
      <c r="M4047">
        <v>70</v>
      </c>
      <c r="N4047">
        <v>26</v>
      </c>
      <c r="O4047">
        <v>26</v>
      </c>
      <c r="P4047">
        <v>24</v>
      </c>
      <c r="Q4047">
        <v>1</v>
      </c>
      <c r="R4047">
        <v>40</v>
      </c>
      <c r="S4047">
        <v>0</v>
      </c>
      <c r="T4047" t="s">
        <v>16</v>
      </c>
      <c r="U4047" t="s">
        <v>16</v>
      </c>
    </row>
    <row r="4048" spans="1:21" x14ac:dyDescent="0.45">
      <c r="A4048" t="s">
        <v>2734</v>
      </c>
      <c r="B4048" t="s">
        <v>2738</v>
      </c>
      <c r="C4048" t="s">
        <v>2739</v>
      </c>
      <c r="D4048" t="s">
        <v>2740</v>
      </c>
      <c r="E4048">
        <v>1976</v>
      </c>
      <c r="F4048">
        <v>1976</v>
      </c>
      <c r="G4048" t="s">
        <v>15</v>
      </c>
      <c r="H4048" t="s">
        <v>16</v>
      </c>
      <c r="I4048">
        <v>0</v>
      </c>
      <c r="J4048" t="s">
        <v>17</v>
      </c>
      <c r="K4048">
        <v>0</v>
      </c>
      <c r="L4048">
        <v>0</v>
      </c>
      <c r="M4048">
        <v>70</v>
      </c>
      <c r="N4048">
        <v>29</v>
      </c>
      <c r="O4048">
        <v>29</v>
      </c>
      <c r="P4048">
        <v>24</v>
      </c>
      <c r="Q4048">
        <v>1</v>
      </c>
      <c r="R4048">
        <v>40</v>
      </c>
      <c r="S4048">
        <v>0</v>
      </c>
      <c r="T4048" t="s">
        <v>16</v>
      </c>
      <c r="U4048" t="s">
        <v>16</v>
      </c>
    </row>
    <row r="4049" spans="1:21" x14ac:dyDescent="0.45">
      <c r="A4049" t="s">
        <v>2734</v>
      </c>
      <c r="B4049" t="s">
        <v>2738</v>
      </c>
      <c r="C4049" t="s">
        <v>2739</v>
      </c>
      <c r="D4049" t="s">
        <v>2740</v>
      </c>
      <c r="E4049">
        <v>1976</v>
      </c>
      <c r="F4049">
        <v>1976</v>
      </c>
      <c r="G4049" t="s">
        <v>15</v>
      </c>
      <c r="H4049" t="s">
        <v>16</v>
      </c>
      <c r="I4049">
        <v>0</v>
      </c>
      <c r="J4049" t="s">
        <v>17</v>
      </c>
      <c r="K4049">
        <v>0</v>
      </c>
      <c r="L4049">
        <v>0</v>
      </c>
      <c r="M4049">
        <v>70</v>
      </c>
      <c r="N4049">
        <v>11</v>
      </c>
      <c r="O4049">
        <v>11</v>
      </c>
      <c r="P4049">
        <v>0</v>
      </c>
      <c r="Q4049">
        <v>1</v>
      </c>
      <c r="R4049">
        <v>40</v>
      </c>
      <c r="S4049">
        <v>0</v>
      </c>
      <c r="T4049" t="s">
        <v>16</v>
      </c>
      <c r="U4049" t="s">
        <v>16</v>
      </c>
    </row>
    <row r="4050" spans="1:21" x14ac:dyDescent="0.45">
      <c r="A4050" t="s">
        <v>2734</v>
      </c>
      <c r="B4050" t="s">
        <v>2738</v>
      </c>
      <c r="C4050" t="s">
        <v>2739</v>
      </c>
      <c r="D4050" t="s">
        <v>2740</v>
      </c>
      <c r="E4050">
        <v>1976</v>
      </c>
      <c r="F4050">
        <v>1976</v>
      </c>
      <c r="G4050" t="s">
        <v>15</v>
      </c>
      <c r="H4050" t="s">
        <v>16</v>
      </c>
      <c r="I4050">
        <v>0</v>
      </c>
      <c r="J4050" t="s">
        <v>17</v>
      </c>
      <c r="K4050">
        <v>0</v>
      </c>
      <c r="L4050">
        <v>0</v>
      </c>
      <c r="M4050">
        <v>70</v>
      </c>
      <c r="N4050">
        <v>14</v>
      </c>
      <c r="O4050">
        <v>14</v>
      </c>
      <c r="P4050">
        <v>0</v>
      </c>
      <c r="Q4050">
        <v>1</v>
      </c>
      <c r="R4050">
        <v>40</v>
      </c>
      <c r="S4050">
        <v>70</v>
      </c>
      <c r="T4050" t="s">
        <v>16</v>
      </c>
      <c r="U4050" t="s">
        <v>16</v>
      </c>
    </row>
    <row r="4051" spans="1:21" x14ac:dyDescent="0.45">
      <c r="A4051" t="s">
        <v>2734</v>
      </c>
      <c r="B4051" t="s">
        <v>2738</v>
      </c>
      <c r="C4051" t="s">
        <v>2739</v>
      </c>
      <c r="D4051" t="s">
        <v>2740</v>
      </c>
      <c r="E4051">
        <v>1976</v>
      </c>
      <c r="F4051">
        <v>1976</v>
      </c>
      <c r="G4051" t="s">
        <v>15</v>
      </c>
      <c r="H4051" t="s">
        <v>16</v>
      </c>
      <c r="I4051">
        <v>0</v>
      </c>
      <c r="J4051" t="s">
        <v>17</v>
      </c>
      <c r="K4051">
        <v>0</v>
      </c>
      <c r="L4051">
        <v>0</v>
      </c>
      <c r="M4051">
        <v>70</v>
      </c>
      <c r="N4051">
        <v>17</v>
      </c>
      <c r="O4051">
        <v>17</v>
      </c>
      <c r="P4051">
        <v>0</v>
      </c>
      <c r="Q4051">
        <v>1</v>
      </c>
      <c r="R4051">
        <v>40</v>
      </c>
      <c r="S4051">
        <v>0</v>
      </c>
      <c r="T4051" t="s">
        <v>16</v>
      </c>
      <c r="U4051" t="s">
        <v>16</v>
      </c>
    </row>
    <row r="4052" spans="1:21" x14ac:dyDescent="0.45">
      <c r="A4052" t="s">
        <v>2734</v>
      </c>
      <c r="B4052" t="s">
        <v>2738</v>
      </c>
      <c r="C4052" t="s">
        <v>2739</v>
      </c>
      <c r="D4052" t="s">
        <v>2740</v>
      </c>
      <c r="E4052">
        <v>1976</v>
      </c>
      <c r="F4052">
        <v>1976</v>
      </c>
      <c r="G4052" t="s">
        <v>15</v>
      </c>
      <c r="H4052" t="s">
        <v>16</v>
      </c>
      <c r="I4052">
        <v>0</v>
      </c>
      <c r="J4052" t="s">
        <v>17</v>
      </c>
      <c r="K4052">
        <v>0</v>
      </c>
      <c r="L4052">
        <v>0</v>
      </c>
      <c r="M4052">
        <v>70</v>
      </c>
      <c r="N4052">
        <v>20</v>
      </c>
      <c r="O4052">
        <v>20</v>
      </c>
      <c r="P4052">
        <v>0</v>
      </c>
      <c r="Q4052">
        <v>1</v>
      </c>
      <c r="R4052">
        <v>40</v>
      </c>
      <c r="S4052">
        <v>56</v>
      </c>
      <c r="T4052" t="s">
        <v>16</v>
      </c>
      <c r="U4052" t="s">
        <v>16</v>
      </c>
    </row>
    <row r="4053" spans="1:21" x14ac:dyDescent="0.45">
      <c r="A4053" t="s">
        <v>2734</v>
      </c>
      <c r="B4053" t="s">
        <v>2738</v>
      </c>
      <c r="C4053" t="s">
        <v>2739</v>
      </c>
      <c r="D4053" t="s">
        <v>2740</v>
      </c>
      <c r="E4053">
        <v>1976</v>
      </c>
      <c r="F4053">
        <v>1976</v>
      </c>
      <c r="G4053" t="s">
        <v>15</v>
      </c>
      <c r="H4053" t="s">
        <v>16</v>
      </c>
      <c r="I4053">
        <v>0</v>
      </c>
      <c r="J4053" t="s">
        <v>17</v>
      </c>
      <c r="K4053">
        <v>0</v>
      </c>
      <c r="L4053">
        <v>0</v>
      </c>
      <c r="M4053">
        <v>70</v>
      </c>
      <c r="N4053">
        <v>23</v>
      </c>
      <c r="O4053">
        <v>23</v>
      </c>
      <c r="P4053">
        <v>0</v>
      </c>
      <c r="Q4053">
        <v>1</v>
      </c>
      <c r="R4053">
        <v>40</v>
      </c>
      <c r="S4053">
        <v>3</v>
      </c>
      <c r="T4053" t="s">
        <v>16</v>
      </c>
      <c r="U4053" t="s">
        <v>16</v>
      </c>
    </row>
    <row r="4054" spans="1:21" x14ac:dyDescent="0.45">
      <c r="A4054" t="s">
        <v>2734</v>
      </c>
      <c r="B4054" t="s">
        <v>2738</v>
      </c>
      <c r="C4054" t="s">
        <v>2739</v>
      </c>
      <c r="D4054" t="s">
        <v>2740</v>
      </c>
      <c r="E4054">
        <v>1976</v>
      </c>
      <c r="F4054">
        <v>1976</v>
      </c>
      <c r="G4054" t="s">
        <v>15</v>
      </c>
      <c r="H4054" t="s">
        <v>16</v>
      </c>
      <c r="I4054">
        <v>0</v>
      </c>
      <c r="J4054" t="s">
        <v>17</v>
      </c>
      <c r="K4054">
        <v>0</v>
      </c>
      <c r="L4054">
        <v>0</v>
      </c>
      <c r="M4054">
        <v>70</v>
      </c>
      <c r="N4054">
        <v>26</v>
      </c>
      <c r="O4054">
        <v>26</v>
      </c>
      <c r="P4054">
        <v>0</v>
      </c>
      <c r="Q4054">
        <v>1</v>
      </c>
      <c r="R4054">
        <v>40</v>
      </c>
      <c r="S4054">
        <v>0</v>
      </c>
      <c r="T4054" t="s">
        <v>16</v>
      </c>
      <c r="U4054" t="s">
        <v>16</v>
      </c>
    </row>
    <row r="4055" spans="1:21" x14ac:dyDescent="0.45">
      <c r="A4055" t="s">
        <v>2734</v>
      </c>
      <c r="B4055" t="s">
        <v>2738</v>
      </c>
      <c r="C4055" t="s">
        <v>2739</v>
      </c>
      <c r="D4055" t="s">
        <v>2740</v>
      </c>
      <c r="E4055">
        <v>1976</v>
      </c>
      <c r="F4055">
        <v>1976</v>
      </c>
      <c r="G4055" t="s">
        <v>15</v>
      </c>
      <c r="H4055" t="s">
        <v>16</v>
      </c>
      <c r="I4055">
        <v>0</v>
      </c>
      <c r="J4055" t="s">
        <v>17</v>
      </c>
      <c r="K4055">
        <v>0</v>
      </c>
      <c r="L4055">
        <v>0</v>
      </c>
      <c r="M4055">
        <v>70</v>
      </c>
      <c r="N4055">
        <v>29</v>
      </c>
      <c r="O4055">
        <v>29</v>
      </c>
      <c r="P4055">
        <v>0</v>
      </c>
      <c r="Q4055">
        <v>1</v>
      </c>
      <c r="R4055">
        <v>40</v>
      </c>
      <c r="S4055">
        <v>0</v>
      </c>
      <c r="T4055" t="s">
        <v>16</v>
      </c>
      <c r="U4055" t="s">
        <v>16</v>
      </c>
    </row>
    <row r="4056" spans="1:21" x14ac:dyDescent="0.45">
      <c r="A4056" t="s">
        <v>2734</v>
      </c>
      <c r="B4056" t="s">
        <v>2738</v>
      </c>
      <c r="C4056" t="s">
        <v>2739</v>
      </c>
      <c r="D4056" t="s">
        <v>2740</v>
      </c>
      <c r="E4056">
        <v>1978</v>
      </c>
      <c r="F4056">
        <v>1978</v>
      </c>
      <c r="G4056" t="s">
        <v>15</v>
      </c>
      <c r="H4056">
        <v>0</v>
      </c>
      <c r="I4056">
        <v>65</v>
      </c>
      <c r="J4056" t="s">
        <v>17</v>
      </c>
      <c r="K4056">
        <v>0</v>
      </c>
      <c r="L4056">
        <v>0</v>
      </c>
      <c r="M4056">
        <v>85</v>
      </c>
      <c r="N4056">
        <v>11</v>
      </c>
      <c r="O4056">
        <v>11</v>
      </c>
      <c r="P4056">
        <v>24</v>
      </c>
      <c r="Q4056">
        <v>1</v>
      </c>
      <c r="R4056">
        <v>40</v>
      </c>
      <c r="S4056">
        <v>17</v>
      </c>
      <c r="T4056" t="s">
        <v>16</v>
      </c>
      <c r="U4056" t="s">
        <v>16</v>
      </c>
    </row>
    <row r="4057" spans="1:21" x14ac:dyDescent="0.45">
      <c r="A4057" t="s">
        <v>2734</v>
      </c>
      <c r="B4057" t="s">
        <v>2738</v>
      </c>
      <c r="C4057" t="s">
        <v>2739</v>
      </c>
      <c r="D4057" t="s">
        <v>2740</v>
      </c>
      <c r="E4057">
        <v>1978</v>
      </c>
      <c r="F4057">
        <v>1978</v>
      </c>
      <c r="G4057" t="s">
        <v>15</v>
      </c>
      <c r="H4057">
        <v>0</v>
      </c>
      <c r="I4057">
        <v>65</v>
      </c>
      <c r="J4057" t="s">
        <v>17</v>
      </c>
      <c r="K4057">
        <v>0</v>
      </c>
      <c r="L4057">
        <v>0</v>
      </c>
      <c r="M4057">
        <v>85</v>
      </c>
      <c r="N4057">
        <v>14</v>
      </c>
      <c r="O4057">
        <v>14</v>
      </c>
      <c r="P4057">
        <v>24</v>
      </c>
      <c r="Q4057">
        <v>1</v>
      </c>
      <c r="R4057">
        <v>40</v>
      </c>
      <c r="S4057">
        <v>21</v>
      </c>
      <c r="T4057" t="s">
        <v>16</v>
      </c>
      <c r="U4057" t="s">
        <v>16</v>
      </c>
    </row>
    <row r="4058" spans="1:21" x14ac:dyDescent="0.45">
      <c r="A4058" t="s">
        <v>2734</v>
      </c>
      <c r="B4058" t="s">
        <v>2738</v>
      </c>
      <c r="C4058" t="s">
        <v>2739</v>
      </c>
      <c r="D4058" t="s">
        <v>2740</v>
      </c>
      <c r="E4058">
        <v>1978</v>
      </c>
      <c r="F4058">
        <v>1978</v>
      </c>
      <c r="G4058" t="s">
        <v>15</v>
      </c>
      <c r="H4058">
        <v>0</v>
      </c>
      <c r="I4058">
        <v>65</v>
      </c>
      <c r="J4058" t="s">
        <v>17</v>
      </c>
      <c r="K4058">
        <v>0</v>
      </c>
      <c r="L4058">
        <v>0</v>
      </c>
      <c r="M4058">
        <v>85</v>
      </c>
      <c r="N4058">
        <v>17</v>
      </c>
      <c r="O4058">
        <v>17</v>
      </c>
      <c r="P4058">
        <v>24</v>
      </c>
      <c r="Q4058">
        <v>1</v>
      </c>
      <c r="R4058">
        <v>40</v>
      </c>
      <c r="S4058">
        <v>40</v>
      </c>
      <c r="T4058" t="s">
        <v>16</v>
      </c>
      <c r="U4058" t="s">
        <v>16</v>
      </c>
    </row>
    <row r="4059" spans="1:21" x14ac:dyDescent="0.45">
      <c r="A4059" t="s">
        <v>2734</v>
      </c>
      <c r="B4059" t="s">
        <v>2738</v>
      </c>
      <c r="C4059" t="s">
        <v>2739</v>
      </c>
      <c r="D4059" t="s">
        <v>2740</v>
      </c>
      <c r="E4059">
        <v>1978</v>
      </c>
      <c r="F4059">
        <v>1978</v>
      </c>
      <c r="G4059" t="s">
        <v>15</v>
      </c>
      <c r="H4059">
        <v>0</v>
      </c>
      <c r="I4059">
        <v>65</v>
      </c>
      <c r="J4059" t="s">
        <v>17</v>
      </c>
      <c r="K4059">
        <v>0</v>
      </c>
      <c r="L4059">
        <v>0</v>
      </c>
      <c r="M4059">
        <v>85</v>
      </c>
      <c r="N4059">
        <v>20</v>
      </c>
      <c r="O4059">
        <v>20</v>
      </c>
      <c r="P4059">
        <v>24</v>
      </c>
      <c r="Q4059">
        <v>1</v>
      </c>
      <c r="R4059">
        <v>40</v>
      </c>
      <c r="S4059">
        <v>30</v>
      </c>
      <c r="T4059" t="s">
        <v>16</v>
      </c>
      <c r="U4059" t="s">
        <v>16</v>
      </c>
    </row>
    <row r="4060" spans="1:21" x14ac:dyDescent="0.45">
      <c r="A4060" t="s">
        <v>2734</v>
      </c>
      <c r="B4060" t="s">
        <v>2738</v>
      </c>
      <c r="C4060" t="s">
        <v>2739</v>
      </c>
      <c r="D4060" t="s">
        <v>2740</v>
      </c>
      <c r="E4060">
        <v>1978</v>
      </c>
      <c r="F4060">
        <v>1978</v>
      </c>
      <c r="G4060" t="s">
        <v>15</v>
      </c>
      <c r="H4060">
        <v>0</v>
      </c>
      <c r="I4060">
        <v>65</v>
      </c>
      <c r="J4060" t="s">
        <v>17</v>
      </c>
      <c r="K4060">
        <v>0</v>
      </c>
      <c r="L4060">
        <v>0</v>
      </c>
      <c r="M4060">
        <v>85</v>
      </c>
      <c r="N4060">
        <v>23</v>
      </c>
      <c r="O4060">
        <v>23</v>
      </c>
      <c r="P4060">
        <v>24</v>
      </c>
      <c r="Q4060">
        <v>1</v>
      </c>
      <c r="R4060">
        <v>40</v>
      </c>
      <c r="S4060">
        <v>11</v>
      </c>
      <c r="T4060" t="s">
        <v>16</v>
      </c>
      <c r="U4060" t="s">
        <v>16</v>
      </c>
    </row>
    <row r="4061" spans="1:21" x14ac:dyDescent="0.45">
      <c r="A4061" t="s">
        <v>2734</v>
      </c>
      <c r="B4061" t="s">
        <v>2738</v>
      </c>
      <c r="C4061" t="s">
        <v>2739</v>
      </c>
      <c r="D4061" t="s">
        <v>2740</v>
      </c>
      <c r="E4061">
        <v>1978</v>
      </c>
      <c r="F4061">
        <v>1978</v>
      </c>
      <c r="G4061" t="s">
        <v>15</v>
      </c>
      <c r="H4061">
        <v>0</v>
      </c>
      <c r="I4061">
        <v>65</v>
      </c>
      <c r="J4061" t="s">
        <v>17</v>
      </c>
      <c r="K4061">
        <v>0</v>
      </c>
      <c r="L4061">
        <v>0</v>
      </c>
      <c r="M4061">
        <v>85</v>
      </c>
      <c r="N4061">
        <v>26</v>
      </c>
      <c r="O4061">
        <v>26</v>
      </c>
      <c r="P4061">
        <v>24</v>
      </c>
      <c r="Q4061">
        <v>1</v>
      </c>
      <c r="R4061">
        <v>40</v>
      </c>
      <c r="S4061">
        <v>0</v>
      </c>
      <c r="T4061" t="s">
        <v>16</v>
      </c>
      <c r="U4061" t="s">
        <v>16</v>
      </c>
    </row>
    <row r="4062" spans="1:21" x14ac:dyDescent="0.45">
      <c r="A4062" t="s">
        <v>2734</v>
      </c>
      <c r="B4062" t="s">
        <v>2738</v>
      </c>
      <c r="C4062" t="s">
        <v>2739</v>
      </c>
      <c r="D4062" t="s">
        <v>2740</v>
      </c>
      <c r="E4062">
        <v>1978</v>
      </c>
      <c r="F4062">
        <v>1978</v>
      </c>
      <c r="G4062" t="s">
        <v>15</v>
      </c>
      <c r="H4062">
        <v>0</v>
      </c>
      <c r="I4062">
        <v>65</v>
      </c>
      <c r="J4062" t="s">
        <v>17</v>
      </c>
      <c r="K4062">
        <v>0</v>
      </c>
      <c r="L4062">
        <v>0</v>
      </c>
      <c r="M4062">
        <v>85</v>
      </c>
      <c r="N4062">
        <v>29</v>
      </c>
      <c r="O4062">
        <v>29</v>
      </c>
      <c r="P4062">
        <v>24</v>
      </c>
      <c r="Q4062">
        <v>1</v>
      </c>
      <c r="R4062">
        <v>40</v>
      </c>
      <c r="S4062">
        <v>0</v>
      </c>
      <c r="T4062" t="s">
        <v>16</v>
      </c>
      <c r="U4062" t="s">
        <v>16</v>
      </c>
    </row>
    <row r="4063" spans="1:21" x14ac:dyDescent="0.45">
      <c r="A4063" t="s">
        <v>2734</v>
      </c>
      <c r="B4063" t="s">
        <v>2738</v>
      </c>
      <c r="C4063" t="s">
        <v>2739</v>
      </c>
      <c r="D4063" t="s">
        <v>2740</v>
      </c>
      <c r="E4063">
        <v>1978</v>
      </c>
      <c r="F4063">
        <v>1978</v>
      </c>
      <c r="G4063" t="s">
        <v>15</v>
      </c>
      <c r="H4063">
        <v>0</v>
      </c>
      <c r="I4063">
        <v>65</v>
      </c>
      <c r="J4063" t="s">
        <v>17</v>
      </c>
      <c r="K4063">
        <v>0</v>
      </c>
      <c r="L4063">
        <v>0</v>
      </c>
      <c r="M4063">
        <v>85</v>
      </c>
      <c r="N4063">
        <v>11</v>
      </c>
      <c r="O4063">
        <v>11</v>
      </c>
      <c r="P4063">
        <v>0</v>
      </c>
      <c r="Q4063">
        <v>1</v>
      </c>
      <c r="R4063">
        <v>40</v>
      </c>
      <c r="S4063">
        <v>18</v>
      </c>
      <c r="T4063" t="s">
        <v>16</v>
      </c>
      <c r="U4063" t="s">
        <v>16</v>
      </c>
    </row>
    <row r="4064" spans="1:21" x14ac:dyDescent="0.45">
      <c r="A4064" t="s">
        <v>2734</v>
      </c>
      <c r="B4064" t="s">
        <v>2738</v>
      </c>
      <c r="C4064" t="s">
        <v>2739</v>
      </c>
      <c r="D4064" t="s">
        <v>2740</v>
      </c>
      <c r="E4064">
        <v>1978</v>
      </c>
      <c r="F4064">
        <v>1978</v>
      </c>
      <c r="G4064" t="s">
        <v>15</v>
      </c>
      <c r="H4064">
        <v>0</v>
      </c>
      <c r="I4064">
        <v>65</v>
      </c>
      <c r="J4064" t="s">
        <v>17</v>
      </c>
      <c r="K4064">
        <v>0</v>
      </c>
      <c r="L4064">
        <v>0</v>
      </c>
      <c r="M4064">
        <v>85</v>
      </c>
      <c r="N4064">
        <v>14</v>
      </c>
      <c r="O4064">
        <v>14</v>
      </c>
      <c r="P4064">
        <v>0</v>
      </c>
      <c r="Q4064">
        <v>1</v>
      </c>
      <c r="R4064">
        <v>40</v>
      </c>
      <c r="S4064">
        <v>22</v>
      </c>
      <c r="T4064" t="s">
        <v>16</v>
      </c>
      <c r="U4064" t="s">
        <v>16</v>
      </c>
    </row>
    <row r="4065" spans="1:21" x14ac:dyDescent="0.45">
      <c r="A4065" t="s">
        <v>2734</v>
      </c>
      <c r="B4065" t="s">
        <v>2738</v>
      </c>
      <c r="C4065" t="s">
        <v>2739</v>
      </c>
      <c r="D4065" t="s">
        <v>2740</v>
      </c>
      <c r="E4065">
        <v>1978</v>
      </c>
      <c r="F4065">
        <v>1978</v>
      </c>
      <c r="G4065" t="s">
        <v>15</v>
      </c>
      <c r="H4065">
        <v>0</v>
      </c>
      <c r="I4065">
        <v>65</v>
      </c>
      <c r="J4065" t="s">
        <v>17</v>
      </c>
      <c r="K4065">
        <v>0</v>
      </c>
      <c r="L4065">
        <v>0</v>
      </c>
      <c r="M4065">
        <v>85</v>
      </c>
      <c r="N4065">
        <v>17</v>
      </c>
      <c r="O4065">
        <v>17</v>
      </c>
      <c r="P4065">
        <v>0</v>
      </c>
      <c r="Q4065">
        <v>1</v>
      </c>
      <c r="R4065">
        <v>40</v>
      </c>
      <c r="S4065">
        <v>62</v>
      </c>
      <c r="T4065" t="s">
        <v>16</v>
      </c>
      <c r="U4065" t="s">
        <v>16</v>
      </c>
    </row>
    <row r="4066" spans="1:21" x14ac:dyDescent="0.45">
      <c r="A4066" t="s">
        <v>2734</v>
      </c>
      <c r="B4066" t="s">
        <v>2738</v>
      </c>
      <c r="C4066" t="s">
        <v>2739</v>
      </c>
      <c r="D4066" t="s">
        <v>2740</v>
      </c>
      <c r="E4066">
        <v>1978</v>
      </c>
      <c r="F4066">
        <v>1978</v>
      </c>
      <c r="G4066" t="s">
        <v>15</v>
      </c>
      <c r="H4066">
        <v>0</v>
      </c>
      <c r="I4066">
        <v>65</v>
      </c>
      <c r="J4066" t="s">
        <v>17</v>
      </c>
      <c r="K4066">
        <v>0</v>
      </c>
      <c r="L4066">
        <v>0</v>
      </c>
      <c r="M4066">
        <v>85</v>
      </c>
      <c r="N4066">
        <v>20</v>
      </c>
      <c r="O4066">
        <v>20</v>
      </c>
      <c r="P4066">
        <v>0</v>
      </c>
      <c r="Q4066">
        <v>1</v>
      </c>
      <c r="R4066">
        <v>40</v>
      </c>
      <c r="S4066">
        <v>81</v>
      </c>
      <c r="T4066" t="s">
        <v>16</v>
      </c>
      <c r="U4066" t="s">
        <v>16</v>
      </c>
    </row>
    <row r="4067" spans="1:21" x14ac:dyDescent="0.45">
      <c r="A4067" t="s">
        <v>2734</v>
      </c>
      <c r="B4067" t="s">
        <v>2738</v>
      </c>
      <c r="C4067" t="s">
        <v>2739</v>
      </c>
      <c r="D4067" t="s">
        <v>2740</v>
      </c>
      <c r="E4067">
        <v>1978</v>
      </c>
      <c r="F4067">
        <v>1978</v>
      </c>
      <c r="G4067" t="s">
        <v>15</v>
      </c>
      <c r="H4067">
        <v>0</v>
      </c>
      <c r="I4067">
        <v>65</v>
      </c>
      <c r="J4067" t="s">
        <v>17</v>
      </c>
      <c r="K4067">
        <v>0</v>
      </c>
      <c r="L4067">
        <v>0</v>
      </c>
      <c r="M4067">
        <v>85</v>
      </c>
      <c r="N4067">
        <v>23</v>
      </c>
      <c r="O4067">
        <v>23</v>
      </c>
      <c r="P4067">
        <v>0</v>
      </c>
      <c r="Q4067">
        <v>1</v>
      </c>
      <c r="R4067">
        <v>40</v>
      </c>
      <c r="S4067">
        <v>12</v>
      </c>
      <c r="T4067" t="s">
        <v>16</v>
      </c>
      <c r="U4067" t="s">
        <v>16</v>
      </c>
    </row>
    <row r="4068" spans="1:21" x14ac:dyDescent="0.45">
      <c r="A4068" t="s">
        <v>2734</v>
      </c>
      <c r="B4068" t="s">
        <v>2738</v>
      </c>
      <c r="C4068" t="s">
        <v>2739</v>
      </c>
      <c r="D4068" t="s">
        <v>2740</v>
      </c>
      <c r="E4068">
        <v>1978</v>
      </c>
      <c r="F4068">
        <v>1978</v>
      </c>
      <c r="G4068" t="s">
        <v>15</v>
      </c>
      <c r="H4068">
        <v>0</v>
      </c>
      <c r="I4068">
        <v>65</v>
      </c>
      <c r="J4068" t="s">
        <v>17</v>
      </c>
      <c r="K4068">
        <v>0</v>
      </c>
      <c r="L4068">
        <v>0</v>
      </c>
      <c r="M4068">
        <v>85</v>
      </c>
      <c r="N4068">
        <v>26</v>
      </c>
      <c r="O4068">
        <v>26</v>
      </c>
      <c r="P4068">
        <v>0</v>
      </c>
      <c r="Q4068">
        <v>1</v>
      </c>
      <c r="R4068">
        <v>40</v>
      </c>
      <c r="S4068">
        <v>0</v>
      </c>
      <c r="T4068" t="s">
        <v>16</v>
      </c>
      <c r="U4068" t="s">
        <v>16</v>
      </c>
    </row>
    <row r="4069" spans="1:21" x14ac:dyDescent="0.45">
      <c r="A4069" t="s">
        <v>2734</v>
      </c>
      <c r="B4069" t="s">
        <v>2738</v>
      </c>
      <c r="C4069" t="s">
        <v>2739</v>
      </c>
      <c r="D4069" t="s">
        <v>2740</v>
      </c>
      <c r="E4069">
        <v>1978</v>
      </c>
      <c r="F4069">
        <v>1978</v>
      </c>
      <c r="G4069" t="s">
        <v>15</v>
      </c>
      <c r="H4069">
        <v>0</v>
      </c>
      <c r="I4069">
        <v>65</v>
      </c>
      <c r="J4069" t="s">
        <v>17</v>
      </c>
      <c r="K4069">
        <v>0</v>
      </c>
      <c r="L4069">
        <v>0</v>
      </c>
      <c r="M4069">
        <v>85</v>
      </c>
      <c r="N4069">
        <v>29</v>
      </c>
      <c r="O4069">
        <v>29</v>
      </c>
      <c r="P4069">
        <v>0</v>
      </c>
      <c r="Q4069">
        <v>1</v>
      </c>
      <c r="R4069">
        <v>40</v>
      </c>
      <c r="S4069">
        <v>0</v>
      </c>
      <c r="T4069" t="s">
        <v>16</v>
      </c>
      <c r="U4069" t="s">
        <v>16</v>
      </c>
    </row>
    <row r="4070" spans="1:21" x14ac:dyDescent="0.45">
      <c r="A4070" t="s">
        <v>2734</v>
      </c>
      <c r="B4070" t="s">
        <v>1704</v>
      </c>
      <c r="C4070" t="s">
        <v>2739</v>
      </c>
      <c r="D4070" t="s">
        <v>2740</v>
      </c>
      <c r="E4070">
        <v>1976</v>
      </c>
      <c r="F4070">
        <v>1976</v>
      </c>
      <c r="G4070" t="s">
        <v>15</v>
      </c>
      <c r="H4070" t="s">
        <v>16</v>
      </c>
      <c r="I4070">
        <v>0</v>
      </c>
      <c r="J4070" t="s">
        <v>17</v>
      </c>
      <c r="K4070">
        <v>0</v>
      </c>
      <c r="L4070">
        <v>0</v>
      </c>
      <c r="M4070">
        <v>70</v>
      </c>
      <c r="N4070">
        <v>11</v>
      </c>
      <c r="O4070">
        <v>11</v>
      </c>
      <c r="P4070">
        <v>24</v>
      </c>
      <c r="Q4070">
        <v>1</v>
      </c>
      <c r="R4070">
        <v>40</v>
      </c>
      <c r="S4070">
        <v>60</v>
      </c>
      <c r="T4070" t="s">
        <v>16</v>
      </c>
      <c r="U4070" t="s">
        <v>16</v>
      </c>
    </row>
    <row r="4071" spans="1:21" x14ac:dyDescent="0.45">
      <c r="A4071" t="s">
        <v>2734</v>
      </c>
      <c r="B4071" t="s">
        <v>1704</v>
      </c>
      <c r="C4071" t="s">
        <v>2739</v>
      </c>
      <c r="D4071" t="s">
        <v>2740</v>
      </c>
      <c r="E4071">
        <v>1976</v>
      </c>
      <c r="F4071">
        <v>1976</v>
      </c>
      <c r="G4071" t="s">
        <v>15</v>
      </c>
      <c r="H4071" t="s">
        <v>16</v>
      </c>
      <c r="I4071">
        <v>0</v>
      </c>
      <c r="J4071" t="s">
        <v>17</v>
      </c>
      <c r="K4071">
        <v>0</v>
      </c>
      <c r="L4071">
        <v>0</v>
      </c>
      <c r="M4071">
        <v>70</v>
      </c>
      <c r="N4071">
        <v>14</v>
      </c>
      <c r="O4071">
        <v>14</v>
      </c>
      <c r="P4071">
        <v>24</v>
      </c>
      <c r="Q4071">
        <v>1</v>
      </c>
      <c r="R4071">
        <v>40</v>
      </c>
      <c r="S4071">
        <v>68</v>
      </c>
      <c r="T4071" t="s">
        <v>16</v>
      </c>
      <c r="U4071" t="s">
        <v>16</v>
      </c>
    </row>
    <row r="4072" spans="1:21" x14ac:dyDescent="0.45">
      <c r="A4072" t="s">
        <v>2734</v>
      </c>
      <c r="B4072" t="s">
        <v>1704</v>
      </c>
      <c r="C4072" t="s">
        <v>2739</v>
      </c>
      <c r="D4072" t="s">
        <v>2740</v>
      </c>
      <c r="E4072">
        <v>1976</v>
      </c>
      <c r="F4072">
        <v>1976</v>
      </c>
      <c r="G4072" t="s">
        <v>15</v>
      </c>
      <c r="H4072" t="s">
        <v>16</v>
      </c>
      <c r="I4072">
        <v>0</v>
      </c>
      <c r="J4072" t="s">
        <v>17</v>
      </c>
      <c r="K4072">
        <v>0</v>
      </c>
      <c r="L4072">
        <v>0</v>
      </c>
      <c r="M4072">
        <v>70</v>
      </c>
      <c r="N4072">
        <v>17</v>
      </c>
      <c r="O4072">
        <v>17</v>
      </c>
      <c r="P4072">
        <v>24</v>
      </c>
      <c r="Q4072">
        <v>1</v>
      </c>
      <c r="R4072">
        <v>40</v>
      </c>
      <c r="S4072">
        <v>44</v>
      </c>
      <c r="T4072" t="s">
        <v>16</v>
      </c>
      <c r="U4072" t="s">
        <v>16</v>
      </c>
    </row>
    <row r="4073" spans="1:21" x14ac:dyDescent="0.45">
      <c r="A4073" t="s">
        <v>2734</v>
      </c>
      <c r="B4073" t="s">
        <v>1704</v>
      </c>
      <c r="C4073" t="s">
        <v>2739</v>
      </c>
      <c r="D4073" t="s">
        <v>2740</v>
      </c>
      <c r="E4073">
        <v>1976</v>
      </c>
      <c r="F4073">
        <v>1976</v>
      </c>
      <c r="G4073" t="s">
        <v>15</v>
      </c>
      <c r="H4073" t="s">
        <v>16</v>
      </c>
      <c r="I4073">
        <v>0</v>
      </c>
      <c r="J4073" t="s">
        <v>17</v>
      </c>
      <c r="K4073">
        <v>0</v>
      </c>
      <c r="L4073">
        <v>0</v>
      </c>
      <c r="M4073">
        <v>70</v>
      </c>
      <c r="N4073">
        <v>20</v>
      </c>
      <c r="O4073">
        <v>20</v>
      </c>
      <c r="P4073">
        <v>24</v>
      </c>
      <c r="Q4073">
        <v>1</v>
      </c>
      <c r="R4073">
        <v>40</v>
      </c>
      <c r="S4073">
        <v>20</v>
      </c>
      <c r="T4073" t="s">
        <v>16</v>
      </c>
      <c r="U4073" t="s">
        <v>16</v>
      </c>
    </row>
    <row r="4074" spans="1:21" x14ac:dyDescent="0.45">
      <c r="A4074" t="s">
        <v>2734</v>
      </c>
      <c r="B4074" t="s">
        <v>1704</v>
      </c>
      <c r="C4074" t="s">
        <v>2739</v>
      </c>
      <c r="D4074" t="s">
        <v>2740</v>
      </c>
      <c r="E4074">
        <v>1976</v>
      </c>
      <c r="F4074">
        <v>1976</v>
      </c>
      <c r="G4074" t="s">
        <v>15</v>
      </c>
      <c r="H4074" t="s">
        <v>16</v>
      </c>
      <c r="I4074">
        <v>0</v>
      </c>
      <c r="J4074" t="s">
        <v>17</v>
      </c>
      <c r="K4074">
        <v>0</v>
      </c>
      <c r="L4074">
        <v>0</v>
      </c>
      <c r="M4074">
        <v>70</v>
      </c>
      <c r="N4074">
        <v>23</v>
      </c>
      <c r="O4074">
        <v>23</v>
      </c>
      <c r="P4074">
        <v>24</v>
      </c>
      <c r="Q4074">
        <v>1</v>
      </c>
      <c r="R4074">
        <v>40</v>
      </c>
      <c r="S4074">
        <v>11</v>
      </c>
      <c r="T4074" t="s">
        <v>16</v>
      </c>
      <c r="U4074" t="s">
        <v>16</v>
      </c>
    </row>
    <row r="4075" spans="1:21" x14ac:dyDescent="0.45">
      <c r="A4075" t="s">
        <v>2734</v>
      </c>
      <c r="B4075" t="s">
        <v>1704</v>
      </c>
      <c r="C4075" t="s">
        <v>2739</v>
      </c>
      <c r="D4075" t="s">
        <v>2740</v>
      </c>
      <c r="E4075">
        <v>1976</v>
      </c>
      <c r="F4075">
        <v>1976</v>
      </c>
      <c r="G4075" t="s">
        <v>15</v>
      </c>
      <c r="H4075" t="s">
        <v>16</v>
      </c>
      <c r="I4075">
        <v>0</v>
      </c>
      <c r="J4075" t="s">
        <v>17</v>
      </c>
      <c r="K4075">
        <v>0</v>
      </c>
      <c r="L4075">
        <v>0</v>
      </c>
      <c r="M4075">
        <v>70</v>
      </c>
      <c r="N4075">
        <v>26</v>
      </c>
      <c r="O4075">
        <v>26</v>
      </c>
      <c r="P4075">
        <v>24</v>
      </c>
      <c r="Q4075">
        <v>1</v>
      </c>
      <c r="R4075">
        <v>40</v>
      </c>
      <c r="S4075">
        <v>5</v>
      </c>
      <c r="T4075" t="s">
        <v>16</v>
      </c>
      <c r="U4075" t="s">
        <v>16</v>
      </c>
    </row>
    <row r="4076" spans="1:21" x14ac:dyDescent="0.45">
      <c r="A4076" t="s">
        <v>2734</v>
      </c>
      <c r="B4076" t="s">
        <v>1704</v>
      </c>
      <c r="C4076" t="s">
        <v>2739</v>
      </c>
      <c r="D4076" t="s">
        <v>2740</v>
      </c>
      <c r="E4076">
        <v>1976</v>
      </c>
      <c r="F4076">
        <v>1976</v>
      </c>
      <c r="G4076" t="s">
        <v>15</v>
      </c>
      <c r="H4076" t="s">
        <v>16</v>
      </c>
      <c r="I4076">
        <v>0</v>
      </c>
      <c r="J4076" t="s">
        <v>17</v>
      </c>
      <c r="K4076">
        <v>0</v>
      </c>
      <c r="L4076">
        <v>0</v>
      </c>
      <c r="M4076">
        <v>70</v>
      </c>
      <c r="N4076">
        <v>29</v>
      </c>
      <c r="O4076">
        <v>29</v>
      </c>
      <c r="P4076">
        <v>24</v>
      </c>
      <c r="Q4076">
        <v>1</v>
      </c>
      <c r="R4076">
        <v>40</v>
      </c>
      <c r="S4076">
        <v>0</v>
      </c>
      <c r="T4076" t="s">
        <v>16</v>
      </c>
      <c r="U4076" t="s">
        <v>16</v>
      </c>
    </row>
    <row r="4077" spans="1:21" x14ac:dyDescent="0.45">
      <c r="A4077" t="s">
        <v>2734</v>
      </c>
      <c r="B4077" t="s">
        <v>1704</v>
      </c>
      <c r="C4077" t="s">
        <v>2739</v>
      </c>
      <c r="D4077" t="s">
        <v>2740</v>
      </c>
      <c r="E4077">
        <v>1976</v>
      </c>
      <c r="F4077">
        <v>1976</v>
      </c>
      <c r="G4077" t="s">
        <v>15</v>
      </c>
      <c r="H4077" t="s">
        <v>16</v>
      </c>
      <c r="I4077">
        <v>0</v>
      </c>
      <c r="J4077" t="s">
        <v>17</v>
      </c>
      <c r="K4077">
        <v>0</v>
      </c>
      <c r="L4077">
        <v>0</v>
      </c>
      <c r="M4077">
        <v>70</v>
      </c>
      <c r="N4077">
        <v>11</v>
      </c>
      <c r="O4077">
        <v>11</v>
      </c>
      <c r="P4077">
        <v>0</v>
      </c>
      <c r="Q4077">
        <v>1</v>
      </c>
      <c r="R4077">
        <v>40</v>
      </c>
      <c r="S4077">
        <v>79</v>
      </c>
      <c r="T4077" t="s">
        <v>16</v>
      </c>
      <c r="U4077" t="s">
        <v>16</v>
      </c>
    </row>
    <row r="4078" spans="1:21" x14ac:dyDescent="0.45">
      <c r="A4078" t="s">
        <v>2734</v>
      </c>
      <c r="B4078" t="s">
        <v>1704</v>
      </c>
      <c r="C4078" t="s">
        <v>2739</v>
      </c>
      <c r="D4078" t="s">
        <v>2740</v>
      </c>
      <c r="E4078">
        <v>1976</v>
      </c>
      <c r="F4078">
        <v>1976</v>
      </c>
      <c r="G4078" t="s">
        <v>15</v>
      </c>
      <c r="H4078" t="s">
        <v>16</v>
      </c>
      <c r="I4078">
        <v>0</v>
      </c>
      <c r="J4078" t="s">
        <v>17</v>
      </c>
      <c r="K4078">
        <v>0</v>
      </c>
      <c r="L4078">
        <v>0</v>
      </c>
      <c r="M4078">
        <v>70</v>
      </c>
      <c r="N4078">
        <v>14</v>
      </c>
      <c r="O4078">
        <v>14</v>
      </c>
      <c r="P4078">
        <v>0</v>
      </c>
      <c r="Q4078">
        <v>1</v>
      </c>
      <c r="R4078">
        <v>40</v>
      </c>
      <c r="S4078">
        <v>90</v>
      </c>
      <c r="T4078" t="s">
        <v>16</v>
      </c>
      <c r="U4078" t="s">
        <v>16</v>
      </c>
    </row>
    <row r="4079" spans="1:21" x14ac:dyDescent="0.45">
      <c r="A4079" t="s">
        <v>2734</v>
      </c>
      <c r="B4079" t="s">
        <v>1704</v>
      </c>
      <c r="C4079" t="s">
        <v>2739</v>
      </c>
      <c r="D4079" t="s">
        <v>2740</v>
      </c>
      <c r="E4079">
        <v>1976</v>
      </c>
      <c r="F4079">
        <v>1976</v>
      </c>
      <c r="G4079" t="s">
        <v>15</v>
      </c>
      <c r="H4079" t="s">
        <v>16</v>
      </c>
      <c r="I4079">
        <v>0</v>
      </c>
      <c r="J4079" t="s">
        <v>17</v>
      </c>
      <c r="K4079">
        <v>0</v>
      </c>
      <c r="L4079">
        <v>0</v>
      </c>
      <c r="M4079">
        <v>70</v>
      </c>
      <c r="N4079">
        <v>17</v>
      </c>
      <c r="O4079">
        <v>17</v>
      </c>
      <c r="P4079">
        <v>0</v>
      </c>
      <c r="Q4079">
        <v>1</v>
      </c>
      <c r="R4079">
        <v>40</v>
      </c>
      <c r="S4079">
        <v>36</v>
      </c>
      <c r="T4079" t="s">
        <v>16</v>
      </c>
      <c r="U4079" t="s">
        <v>16</v>
      </c>
    </row>
    <row r="4080" spans="1:21" x14ac:dyDescent="0.45">
      <c r="A4080" t="s">
        <v>2734</v>
      </c>
      <c r="B4080" t="s">
        <v>1704</v>
      </c>
      <c r="C4080" t="s">
        <v>2739</v>
      </c>
      <c r="D4080" t="s">
        <v>2740</v>
      </c>
      <c r="E4080">
        <v>1976</v>
      </c>
      <c r="F4080">
        <v>1976</v>
      </c>
      <c r="G4080" t="s">
        <v>15</v>
      </c>
      <c r="H4080" t="s">
        <v>16</v>
      </c>
      <c r="I4080">
        <v>0</v>
      </c>
      <c r="J4080" t="s">
        <v>17</v>
      </c>
      <c r="K4080">
        <v>0</v>
      </c>
      <c r="L4080">
        <v>0</v>
      </c>
      <c r="M4080">
        <v>70</v>
      </c>
      <c r="N4080">
        <v>20</v>
      </c>
      <c r="O4080">
        <v>20</v>
      </c>
      <c r="P4080">
        <v>0</v>
      </c>
      <c r="Q4080">
        <v>1</v>
      </c>
      <c r="R4080">
        <v>40</v>
      </c>
      <c r="S4080">
        <v>70</v>
      </c>
      <c r="T4080" t="s">
        <v>16</v>
      </c>
      <c r="U4080" t="s">
        <v>16</v>
      </c>
    </row>
    <row r="4081" spans="1:21" x14ac:dyDescent="0.45">
      <c r="A4081" t="s">
        <v>2734</v>
      </c>
      <c r="B4081" t="s">
        <v>1704</v>
      </c>
      <c r="C4081" t="s">
        <v>2739</v>
      </c>
      <c r="D4081" t="s">
        <v>2740</v>
      </c>
      <c r="E4081">
        <v>1976</v>
      </c>
      <c r="F4081">
        <v>1976</v>
      </c>
      <c r="G4081" t="s">
        <v>15</v>
      </c>
      <c r="H4081" t="s">
        <v>16</v>
      </c>
      <c r="I4081">
        <v>0</v>
      </c>
      <c r="J4081" t="s">
        <v>17</v>
      </c>
      <c r="K4081">
        <v>0</v>
      </c>
      <c r="L4081">
        <v>0</v>
      </c>
      <c r="M4081">
        <v>70</v>
      </c>
      <c r="N4081">
        <v>23</v>
      </c>
      <c r="O4081">
        <v>23</v>
      </c>
      <c r="P4081">
        <v>0</v>
      </c>
      <c r="Q4081">
        <v>1</v>
      </c>
      <c r="R4081">
        <v>40</v>
      </c>
      <c r="S4081">
        <v>25</v>
      </c>
      <c r="T4081" t="s">
        <v>16</v>
      </c>
      <c r="U4081" t="s">
        <v>16</v>
      </c>
    </row>
    <row r="4082" spans="1:21" x14ac:dyDescent="0.45">
      <c r="A4082" t="s">
        <v>2734</v>
      </c>
      <c r="B4082" t="s">
        <v>1704</v>
      </c>
      <c r="C4082" t="s">
        <v>2739</v>
      </c>
      <c r="D4082" t="s">
        <v>2740</v>
      </c>
      <c r="E4082">
        <v>1976</v>
      </c>
      <c r="F4082">
        <v>1976</v>
      </c>
      <c r="G4082" t="s">
        <v>15</v>
      </c>
      <c r="H4082" t="s">
        <v>16</v>
      </c>
      <c r="I4082">
        <v>0</v>
      </c>
      <c r="J4082" t="s">
        <v>17</v>
      </c>
      <c r="K4082">
        <v>0</v>
      </c>
      <c r="L4082">
        <v>0</v>
      </c>
      <c r="M4082">
        <v>70</v>
      </c>
      <c r="N4082">
        <v>26</v>
      </c>
      <c r="O4082">
        <v>26</v>
      </c>
      <c r="P4082">
        <v>0</v>
      </c>
      <c r="Q4082">
        <v>1</v>
      </c>
      <c r="R4082">
        <v>40</v>
      </c>
      <c r="S4082">
        <v>5</v>
      </c>
      <c r="T4082" t="s">
        <v>16</v>
      </c>
      <c r="U4082" t="s">
        <v>16</v>
      </c>
    </row>
    <row r="4083" spans="1:21" x14ac:dyDescent="0.45">
      <c r="A4083" t="s">
        <v>2734</v>
      </c>
      <c r="B4083" t="s">
        <v>1704</v>
      </c>
      <c r="C4083" t="s">
        <v>2739</v>
      </c>
      <c r="D4083" t="s">
        <v>2740</v>
      </c>
      <c r="E4083">
        <v>1976</v>
      </c>
      <c r="F4083">
        <v>1976</v>
      </c>
      <c r="G4083" t="s">
        <v>15</v>
      </c>
      <c r="H4083" t="s">
        <v>16</v>
      </c>
      <c r="I4083">
        <v>0</v>
      </c>
      <c r="J4083" t="s">
        <v>17</v>
      </c>
      <c r="K4083">
        <v>0</v>
      </c>
      <c r="L4083">
        <v>0</v>
      </c>
      <c r="M4083">
        <v>70</v>
      </c>
      <c r="N4083">
        <v>29</v>
      </c>
      <c r="O4083">
        <v>29</v>
      </c>
      <c r="P4083">
        <v>0</v>
      </c>
      <c r="Q4083">
        <v>1</v>
      </c>
      <c r="R4083">
        <v>40</v>
      </c>
      <c r="S4083">
        <v>0</v>
      </c>
      <c r="T4083" t="s">
        <v>16</v>
      </c>
      <c r="U4083" t="s">
        <v>16</v>
      </c>
    </row>
    <row r="4084" spans="1:21" x14ac:dyDescent="0.45">
      <c r="A4084" t="s">
        <v>2734</v>
      </c>
      <c r="B4084" t="s">
        <v>1704</v>
      </c>
      <c r="C4084" t="s">
        <v>2739</v>
      </c>
      <c r="D4084" t="s">
        <v>2740</v>
      </c>
      <c r="E4084">
        <v>1978</v>
      </c>
      <c r="F4084">
        <v>1978</v>
      </c>
      <c r="G4084" t="s">
        <v>15</v>
      </c>
      <c r="H4084">
        <v>5</v>
      </c>
      <c r="I4084">
        <v>35</v>
      </c>
      <c r="J4084" t="s">
        <v>17</v>
      </c>
      <c r="K4084">
        <v>0</v>
      </c>
      <c r="L4084">
        <v>0</v>
      </c>
      <c r="M4084">
        <v>50</v>
      </c>
      <c r="N4084">
        <v>11</v>
      </c>
      <c r="O4084">
        <v>11</v>
      </c>
      <c r="P4084">
        <v>24</v>
      </c>
      <c r="Q4084">
        <v>1</v>
      </c>
      <c r="R4084">
        <v>40</v>
      </c>
      <c r="S4084">
        <v>90</v>
      </c>
      <c r="T4084" t="s">
        <v>16</v>
      </c>
      <c r="U4084" t="s">
        <v>16</v>
      </c>
    </row>
    <row r="4085" spans="1:21" x14ac:dyDescent="0.45">
      <c r="A4085" t="s">
        <v>2734</v>
      </c>
      <c r="B4085" t="s">
        <v>1704</v>
      </c>
      <c r="C4085" t="s">
        <v>2739</v>
      </c>
      <c r="D4085" t="s">
        <v>2740</v>
      </c>
      <c r="E4085">
        <v>1978</v>
      </c>
      <c r="F4085">
        <v>1978</v>
      </c>
      <c r="G4085" t="s">
        <v>15</v>
      </c>
      <c r="H4085">
        <v>5</v>
      </c>
      <c r="I4085">
        <v>35</v>
      </c>
      <c r="J4085" t="s">
        <v>17</v>
      </c>
      <c r="K4085">
        <v>0</v>
      </c>
      <c r="L4085">
        <v>0</v>
      </c>
      <c r="M4085">
        <v>50</v>
      </c>
      <c r="N4085">
        <v>14</v>
      </c>
      <c r="O4085">
        <v>14</v>
      </c>
      <c r="P4085">
        <v>24</v>
      </c>
      <c r="Q4085">
        <v>1</v>
      </c>
      <c r="R4085">
        <v>40</v>
      </c>
      <c r="S4085">
        <v>94</v>
      </c>
      <c r="T4085" t="s">
        <v>16</v>
      </c>
      <c r="U4085" t="s">
        <v>16</v>
      </c>
    </row>
    <row r="4086" spans="1:21" x14ac:dyDescent="0.45">
      <c r="A4086" t="s">
        <v>2734</v>
      </c>
      <c r="B4086" t="s">
        <v>1704</v>
      </c>
      <c r="C4086" t="s">
        <v>2739</v>
      </c>
      <c r="D4086" t="s">
        <v>2740</v>
      </c>
      <c r="E4086">
        <v>1978</v>
      </c>
      <c r="F4086">
        <v>1978</v>
      </c>
      <c r="G4086" t="s">
        <v>15</v>
      </c>
      <c r="H4086">
        <v>5</v>
      </c>
      <c r="I4086">
        <v>35</v>
      </c>
      <c r="J4086" t="s">
        <v>17</v>
      </c>
      <c r="K4086">
        <v>0</v>
      </c>
      <c r="L4086">
        <v>0</v>
      </c>
      <c r="M4086">
        <v>50</v>
      </c>
      <c r="N4086">
        <v>17</v>
      </c>
      <c r="O4086">
        <v>17</v>
      </c>
      <c r="P4086">
        <v>24</v>
      </c>
      <c r="Q4086">
        <v>1</v>
      </c>
      <c r="R4086">
        <v>40</v>
      </c>
      <c r="S4086">
        <v>97</v>
      </c>
      <c r="T4086" t="s">
        <v>16</v>
      </c>
      <c r="U4086" t="s">
        <v>16</v>
      </c>
    </row>
    <row r="4087" spans="1:21" x14ac:dyDescent="0.45">
      <c r="A4087" t="s">
        <v>2734</v>
      </c>
      <c r="B4087" t="s">
        <v>1704</v>
      </c>
      <c r="C4087" t="s">
        <v>2739</v>
      </c>
      <c r="D4087" t="s">
        <v>2740</v>
      </c>
      <c r="E4087">
        <v>1978</v>
      </c>
      <c r="F4087">
        <v>1978</v>
      </c>
      <c r="G4087" t="s">
        <v>15</v>
      </c>
      <c r="H4087">
        <v>5</v>
      </c>
      <c r="I4087">
        <v>35</v>
      </c>
      <c r="J4087" t="s">
        <v>17</v>
      </c>
      <c r="K4087">
        <v>0</v>
      </c>
      <c r="L4087">
        <v>0</v>
      </c>
      <c r="M4087">
        <v>50</v>
      </c>
      <c r="N4087">
        <v>20</v>
      </c>
      <c r="O4087">
        <v>20</v>
      </c>
      <c r="P4087">
        <v>24</v>
      </c>
      <c r="Q4087">
        <v>1</v>
      </c>
      <c r="R4087">
        <v>40</v>
      </c>
      <c r="S4087">
        <v>84</v>
      </c>
      <c r="T4087" t="s">
        <v>16</v>
      </c>
      <c r="U4087" t="s">
        <v>16</v>
      </c>
    </row>
    <row r="4088" spans="1:21" x14ac:dyDescent="0.45">
      <c r="A4088" t="s">
        <v>2734</v>
      </c>
      <c r="B4088" t="s">
        <v>1704</v>
      </c>
      <c r="C4088" t="s">
        <v>2739</v>
      </c>
      <c r="D4088" t="s">
        <v>2740</v>
      </c>
      <c r="E4088">
        <v>1978</v>
      </c>
      <c r="F4088">
        <v>1978</v>
      </c>
      <c r="G4088" t="s">
        <v>15</v>
      </c>
      <c r="H4088">
        <v>5</v>
      </c>
      <c r="I4088">
        <v>35</v>
      </c>
      <c r="J4088" t="s">
        <v>17</v>
      </c>
      <c r="K4088">
        <v>0</v>
      </c>
      <c r="L4088">
        <v>0</v>
      </c>
      <c r="M4088">
        <v>50</v>
      </c>
      <c r="N4088">
        <v>23</v>
      </c>
      <c r="O4088">
        <v>23</v>
      </c>
      <c r="P4088">
        <v>24</v>
      </c>
      <c r="Q4088">
        <v>1</v>
      </c>
      <c r="R4088">
        <v>40</v>
      </c>
      <c r="S4088">
        <v>78</v>
      </c>
      <c r="T4088" t="s">
        <v>16</v>
      </c>
      <c r="U4088" t="s">
        <v>16</v>
      </c>
    </row>
    <row r="4089" spans="1:21" x14ac:dyDescent="0.45">
      <c r="A4089" t="s">
        <v>2734</v>
      </c>
      <c r="B4089" t="s">
        <v>1704</v>
      </c>
      <c r="C4089" t="s">
        <v>2739</v>
      </c>
      <c r="D4089" t="s">
        <v>2740</v>
      </c>
      <c r="E4089">
        <v>1978</v>
      </c>
      <c r="F4089">
        <v>1978</v>
      </c>
      <c r="G4089" t="s">
        <v>15</v>
      </c>
      <c r="H4089">
        <v>5</v>
      </c>
      <c r="I4089">
        <v>35</v>
      </c>
      <c r="J4089" t="s">
        <v>17</v>
      </c>
      <c r="K4089">
        <v>0</v>
      </c>
      <c r="L4089">
        <v>0</v>
      </c>
      <c r="M4089">
        <v>50</v>
      </c>
      <c r="N4089">
        <v>26</v>
      </c>
      <c r="O4089">
        <v>26</v>
      </c>
      <c r="P4089">
        <v>24</v>
      </c>
      <c r="Q4089">
        <v>1</v>
      </c>
      <c r="R4089">
        <v>40</v>
      </c>
      <c r="S4089">
        <v>20</v>
      </c>
      <c r="T4089" t="s">
        <v>16</v>
      </c>
      <c r="U4089" t="s">
        <v>16</v>
      </c>
    </row>
    <row r="4090" spans="1:21" x14ac:dyDescent="0.45">
      <c r="A4090" t="s">
        <v>2734</v>
      </c>
      <c r="B4090" t="s">
        <v>1704</v>
      </c>
      <c r="C4090" t="s">
        <v>2739</v>
      </c>
      <c r="D4090" t="s">
        <v>2740</v>
      </c>
      <c r="E4090">
        <v>1978</v>
      </c>
      <c r="F4090">
        <v>1978</v>
      </c>
      <c r="G4090" t="s">
        <v>15</v>
      </c>
      <c r="H4090">
        <v>5</v>
      </c>
      <c r="I4090">
        <v>35</v>
      </c>
      <c r="J4090" t="s">
        <v>17</v>
      </c>
      <c r="K4090">
        <v>0</v>
      </c>
      <c r="L4090">
        <v>0</v>
      </c>
      <c r="M4090">
        <v>50</v>
      </c>
      <c r="N4090">
        <v>29</v>
      </c>
      <c r="O4090">
        <v>29</v>
      </c>
      <c r="P4090">
        <v>24</v>
      </c>
      <c r="Q4090">
        <v>1</v>
      </c>
      <c r="R4090">
        <v>40</v>
      </c>
      <c r="S4090">
        <v>0</v>
      </c>
      <c r="T4090" t="s">
        <v>16</v>
      </c>
      <c r="U4090" t="s">
        <v>16</v>
      </c>
    </row>
    <row r="4091" spans="1:21" x14ac:dyDescent="0.45">
      <c r="A4091" t="s">
        <v>2734</v>
      </c>
      <c r="B4091" t="s">
        <v>1704</v>
      </c>
      <c r="C4091" t="s">
        <v>2739</v>
      </c>
      <c r="D4091" t="s">
        <v>2740</v>
      </c>
      <c r="E4091">
        <v>1978</v>
      </c>
      <c r="F4091">
        <v>1978</v>
      </c>
      <c r="G4091" t="s">
        <v>15</v>
      </c>
      <c r="H4091">
        <v>5</v>
      </c>
      <c r="I4091">
        <v>35</v>
      </c>
      <c r="J4091" t="s">
        <v>17</v>
      </c>
      <c r="K4091">
        <v>0</v>
      </c>
      <c r="L4091">
        <v>0</v>
      </c>
      <c r="M4091">
        <v>50</v>
      </c>
      <c r="N4091">
        <v>11</v>
      </c>
      <c r="O4091">
        <v>11</v>
      </c>
      <c r="P4091">
        <v>0</v>
      </c>
      <c r="Q4091">
        <v>1</v>
      </c>
      <c r="R4091">
        <v>40</v>
      </c>
      <c r="S4091">
        <v>95</v>
      </c>
      <c r="T4091" t="s">
        <v>16</v>
      </c>
      <c r="U4091" t="s">
        <v>16</v>
      </c>
    </row>
    <row r="4092" spans="1:21" x14ac:dyDescent="0.45">
      <c r="A4092" t="s">
        <v>2734</v>
      </c>
      <c r="B4092" t="s">
        <v>1704</v>
      </c>
      <c r="C4092" t="s">
        <v>2739</v>
      </c>
      <c r="D4092" t="s">
        <v>2740</v>
      </c>
      <c r="E4092">
        <v>1978</v>
      </c>
      <c r="F4092">
        <v>1978</v>
      </c>
      <c r="G4092" t="s">
        <v>15</v>
      </c>
      <c r="H4092">
        <v>5</v>
      </c>
      <c r="I4092">
        <v>35</v>
      </c>
      <c r="J4092" t="s">
        <v>17</v>
      </c>
      <c r="K4092">
        <v>0</v>
      </c>
      <c r="L4092">
        <v>0</v>
      </c>
      <c r="M4092">
        <v>50</v>
      </c>
      <c r="N4092">
        <v>14</v>
      </c>
      <c r="O4092">
        <v>14</v>
      </c>
      <c r="P4092">
        <v>0</v>
      </c>
      <c r="Q4092">
        <v>1</v>
      </c>
      <c r="R4092">
        <v>40</v>
      </c>
      <c r="S4092">
        <v>94</v>
      </c>
      <c r="T4092" t="s">
        <v>16</v>
      </c>
      <c r="U4092" t="s">
        <v>16</v>
      </c>
    </row>
    <row r="4093" spans="1:21" x14ac:dyDescent="0.45">
      <c r="A4093" t="s">
        <v>2734</v>
      </c>
      <c r="B4093" t="s">
        <v>1704</v>
      </c>
      <c r="C4093" t="s">
        <v>2739</v>
      </c>
      <c r="D4093" t="s">
        <v>2740</v>
      </c>
      <c r="E4093">
        <v>1978</v>
      </c>
      <c r="F4093">
        <v>1978</v>
      </c>
      <c r="G4093" t="s">
        <v>15</v>
      </c>
      <c r="H4093">
        <v>5</v>
      </c>
      <c r="I4093">
        <v>35</v>
      </c>
      <c r="J4093" t="s">
        <v>17</v>
      </c>
      <c r="K4093">
        <v>0</v>
      </c>
      <c r="L4093">
        <v>0</v>
      </c>
      <c r="M4093">
        <v>50</v>
      </c>
      <c r="N4093">
        <v>17</v>
      </c>
      <c r="O4093">
        <v>17</v>
      </c>
      <c r="P4093">
        <v>0</v>
      </c>
      <c r="Q4093">
        <v>1</v>
      </c>
      <c r="R4093">
        <v>40</v>
      </c>
      <c r="S4093">
        <v>95</v>
      </c>
      <c r="T4093" t="s">
        <v>16</v>
      </c>
      <c r="U4093" t="s">
        <v>16</v>
      </c>
    </row>
    <row r="4094" spans="1:21" x14ac:dyDescent="0.45">
      <c r="A4094" t="s">
        <v>2734</v>
      </c>
      <c r="B4094" t="s">
        <v>1704</v>
      </c>
      <c r="C4094" t="s">
        <v>2739</v>
      </c>
      <c r="D4094" t="s">
        <v>2740</v>
      </c>
      <c r="E4094">
        <v>1978</v>
      </c>
      <c r="F4094">
        <v>1978</v>
      </c>
      <c r="G4094" t="s">
        <v>15</v>
      </c>
      <c r="H4094">
        <v>5</v>
      </c>
      <c r="I4094">
        <v>35</v>
      </c>
      <c r="J4094" t="s">
        <v>17</v>
      </c>
      <c r="K4094">
        <v>0</v>
      </c>
      <c r="L4094">
        <v>0</v>
      </c>
      <c r="M4094">
        <v>50</v>
      </c>
      <c r="N4094">
        <v>20</v>
      </c>
      <c r="O4094">
        <v>20</v>
      </c>
      <c r="P4094">
        <v>0</v>
      </c>
      <c r="Q4094">
        <v>1</v>
      </c>
      <c r="R4094">
        <v>40</v>
      </c>
      <c r="S4094">
        <v>90</v>
      </c>
      <c r="T4094" t="s">
        <v>16</v>
      </c>
      <c r="U4094" t="s">
        <v>16</v>
      </c>
    </row>
    <row r="4095" spans="1:21" x14ac:dyDescent="0.45">
      <c r="A4095" t="s">
        <v>2734</v>
      </c>
      <c r="B4095" t="s">
        <v>1704</v>
      </c>
      <c r="C4095" t="s">
        <v>2739</v>
      </c>
      <c r="D4095" t="s">
        <v>2740</v>
      </c>
      <c r="E4095">
        <v>1978</v>
      </c>
      <c r="F4095">
        <v>1978</v>
      </c>
      <c r="G4095" t="s">
        <v>15</v>
      </c>
      <c r="H4095">
        <v>5</v>
      </c>
      <c r="I4095">
        <v>35</v>
      </c>
      <c r="J4095" t="s">
        <v>17</v>
      </c>
      <c r="K4095">
        <v>0</v>
      </c>
      <c r="L4095">
        <v>0</v>
      </c>
      <c r="M4095">
        <v>50</v>
      </c>
      <c r="N4095">
        <v>23</v>
      </c>
      <c r="O4095">
        <v>23</v>
      </c>
      <c r="P4095">
        <v>0</v>
      </c>
      <c r="Q4095">
        <v>1</v>
      </c>
      <c r="R4095">
        <v>40</v>
      </c>
      <c r="S4095">
        <v>98</v>
      </c>
      <c r="T4095" t="s">
        <v>16</v>
      </c>
      <c r="U4095" t="s">
        <v>16</v>
      </c>
    </row>
    <row r="4096" spans="1:21" x14ac:dyDescent="0.45">
      <c r="A4096" t="s">
        <v>2734</v>
      </c>
      <c r="B4096" t="s">
        <v>1704</v>
      </c>
      <c r="C4096" t="s">
        <v>2739</v>
      </c>
      <c r="D4096" t="s">
        <v>2740</v>
      </c>
      <c r="E4096">
        <v>1978</v>
      </c>
      <c r="F4096">
        <v>1978</v>
      </c>
      <c r="G4096" t="s">
        <v>15</v>
      </c>
      <c r="H4096">
        <v>5</v>
      </c>
      <c r="I4096">
        <v>35</v>
      </c>
      <c r="J4096" t="s">
        <v>17</v>
      </c>
      <c r="K4096">
        <v>0</v>
      </c>
      <c r="L4096">
        <v>0</v>
      </c>
      <c r="M4096">
        <v>50</v>
      </c>
      <c r="N4096">
        <v>26</v>
      </c>
      <c r="O4096">
        <v>26</v>
      </c>
      <c r="P4096">
        <v>0</v>
      </c>
      <c r="Q4096">
        <v>1</v>
      </c>
      <c r="R4096">
        <v>40</v>
      </c>
      <c r="S4096">
        <v>55</v>
      </c>
      <c r="T4096" t="s">
        <v>16</v>
      </c>
      <c r="U4096" t="s">
        <v>16</v>
      </c>
    </row>
    <row r="4097" spans="1:21" x14ac:dyDescent="0.45">
      <c r="A4097" t="s">
        <v>2734</v>
      </c>
      <c r="B4097" t="s">
        <v>1704</v>
      </c>
      <c r="C4097" t="s">
        <v>2739</v>
      </c>
      <c r="D4097" t="s">
        <v>2740</v>
      </c>
      <c r="E4097">
        <v>1978</v>
      </c>
      <c r="F4097">
        <v>1978</v>
      </c>
      <c r="G4097" t="s">
        <v>15</v>
      </c>
      <c r="H4097">
        <v>5</v>
      </c>
      <c r="I4097">
        <v>35</v>
      </c>
      <c r="J4097" t="s">
        <v>17</v>
      </c>
      <c r="K4097">
        <v>0</v>
      </c>
      <c r="L4097">
        <v>0</v>
      </c>
      <c r="M4097">
        <v>50</v>
      </c>
      <c r="N4097">
        <v>29</v>
      </c>
      <c r="O4097">
        <v>29</v>
      </c>
      <c r="P4097">
        <v>0</v>
      </c>
      <c r="Q4097">
        <v>1</v>
      </c>
      <c r="R4097">
        <v>40</v>
      </c>
      <c r="S4097">
        <v>6</v>
      </c>
      <c r="T4097" t="s">
        <v>16</v>
      </c>
      <c r="U4097" t="s">
        <v>16</v>
      </c>
    </row>
    <row r="4098" spans="1:21" x14ac:dyDescent="0.45">
      <c r="A4098" t="s">
        <v>2734</v>
      </c>
      <c r="B4098" t="s">
        <v>2741</v>
      </c>
      <c r="C4098" t="s">
        <v>2739</v>
      </c>
      <c r="D4098" t="s">
        <v>2740</v>
      </c>
      <c r="E4098">
        <v>1976</v>
      </c>
      <c r="F4098">
        <v>1976</v>
      </c>
      <c r="G4098" t="s">
        <v>15</v>
      </c>
      <c r="H4098" t="s">
        <v>16</v>
      </c>
      <c r="I4098">
        <v>0</v>
      </c>
      <c r="J4098" t="s">
        <v>17</v>
      </c>
      <c r="K4098">
        <v>0</v>
      </c>
      <c r="L4098">
        <v>0</v>
      </c>
      <c r="M4098">
        <v>70</v>
      </c>
      <c r="N4098">
        <v>11</v>
      </c>
      <c r="O4098">
        <v>11</v>
      </c>
      <c r="P4098">
        <v>24</v>
      </c>
      <c r="Q4098">
        <v>1</v>
      </c>
      <c r="R4098">
        <v>40</v>
      </c>
      <c r="S4098">
        <v>10</v>
      </c>
      <c r="T4098" t="s">
        <v>16</v>
      </c>
      <c r="U4098" t="s">
        <v>16</v>
      </c>
    </row>
    <row r="4099" spans="1:21" x14ac:dyDescent="0.45">
      <c r="A4099" t="s">
        <v>2734</v>
      </c>
      <c r="B4099" t="s">
        <v>2741</v>
      </c>
      <c r="C4099" t="s">
        <v>2739</v>
      </c>
      <c r="D4099" t="s">
        <v>2740</v>
      </c>
      <c r="E4099">
        <v>1976</v>
      </c>
      <c r="F4099">
        <v>1976</v>
      </c>
      <c r="G4099" t="s">
        <v>15</v>
      </c>
      <c r="H4099" t="s">
        <v>16</v>
      </c>
      <c r="I4099">
        <v>0</v>
      </c>
      <c r="J4099" t="s">
        <v>17</v>
      </c>
      <c r="K4099">
        <v>0</v>
      </c>
      <c r="L4099">
        <v>0</v>
      </c>
      <c r="M4099">
        <v>70</v>
      </c>
      <c r="N4099">
        <v>14</v>
      </c>
      <c r="O4099">
        <v>14</v>
      </c>
      <c r="P4099">
        <v>24</v>
      </c>
      <c r="Q4099">
        <v>1</v>
      </c>
      <c r="R4099">
        <v>40</v>
      </c>
      <c r="S4099">
        <v>66</v>
      </c>
      <c r="T4099" t="s">
        <v>16</v>
      </c>
      <c r="U4099" t="s">
        <v>16</v>
      </c>
    </row>
    <row r="4100" spans="1:21" x14ac:dyDescent="0.45">
      <c r="A4100" t="s">
        <v>2734</v>
      </c>
      <c r="B4100" t="s">
        <v>2741</v>
      </c>
      <c r="C4100" t="s">
        <v>2739</v>
      </c>
      <c r="D4100" t="s">
        <v>2740</v>
      </c>
      <c r="E4100">
        <v>1976</v>
      </c>
      <c r="F4100">
        <v>1976</v>
      </c>
      <c r="G4100" t="s">
        <v>15</v>
      </c>
      <c r="H4100" t="s">
        <v>16</v>
      </c>
      <c r="I4100">
        <v>0</v>
      </c>
      <c r="J4100" t="s">
        <v>17</v>
      </c>
      <c r="K4100">
        <v>0</v>
      </c>
      <c r="L4100">
        <v>0</v>
      </c>
      <c r="M4100">
        <v>70</v>
      </c>
      <c r="N4100">
        <v>17</v>
      </c>
      <c r="O4100">
        <v>17</v>
      </c>
      <c r="P4100">
        <v>24</v>
      </c>
      <c r="Q4100">
        <v>1</v>
      </c>
      <c r="R4100">
        <v>40</v>
      </c>
      <c r="S4100">
        <v>5</v>
      </c>
      <c r="T4100" t="s">
        <v>16</v>
      </c>
      <c r="U4100" t="s">
        <v>16</v>
      </c>
    </row>
    <row r="4101" spans="1:21" x14ac:dyDescent="0.45">
      <c r="A4101" t="s">
        <v>2734</v>
      </c>
      <c r="B4101" t="s">
        <v>2741</v>
      </c>
      <c r="C4101" t="s">
        <v>2739</v>
      </c>
      <c r="D4101" t="s">
        <v>2740</v>
      </c>
      <c r="E4101">
        <v>1976</v>
      </c>
      <c r="F4101">
        <v>1976</v>
      </c>
      <c r="G4101" t="s">
        <v>15</v>
      </c>
      <c r="H4101" t="s">
        <v>16</v>
      </c>
      <c r="I4101">
        <v>0</v>
      </c>
      <c r="J4101" t="s">
        <v>17</v>
      </c>
      <c r="K4101">
        <v>0</v>
      </c>
      <c r="L4101">
        <v>0</v>
      </c>
      <c r="M4101">
        <v>70</v>
      </c>
      <c r="N4101">
        <v>20</v>
      </c>
      <c r="O4101">
        <v>20</v>
      </c>
      <c r="P4101">
        <v>24</v>
      </c>
      <c r="Q4101">
        <v>1</v>
      </c>
      <c r="R4101">
        <v>40</v>
      </c>
      <c r="S4101">
        <v>1</v>
      </c>
      <c r="T4101" t="s">
        <v>16</v>
      </c>
      <c r="U4101" t="s">
        <v>16</v>
      </c>
    </row>
    <row r="4102" spans="1:21" x14ac:dyDescent="0.45">
      <c r="A4102" t="s">
        <v>2734</v>
      </c>
      <c r="B4102" t="s">
        <v>2741</v>
      </c>
      <c r="C4102" t="s">
        <v>2739</v>
      </c>
      <c r="D4102" t="s">
        <v>2740</v>
      </c>
      <c r="E4102">
        <v>1976</v>
      </c>
      <c r="F4102">
        <v>1976</v>
      </c>
      <c r="G4102" t="s">
        <v>15</v>
      </c>
      <c r="H4102" t="s">
        <v>16</v>
      </c>
      <c r="I4102">
        <v>0</v>
      </c>
      <c r="J4102" t="s">
        <v>17</v>
      </c>
      <c r="K4102">
        <v>0</v>
      </c>
      <c r="L4102">
        <v>0</v>
      </c>
      <c r="M4102">
        <v>70</v>
      </c>
      <c r="N4102">
        <v>23</v>
      </c>
      <c r="O4102">
        <v>23</v>
      </c>
      <c r="P4102">
        <v>24</v>
      </c>
      <c r="Q4102">
        <v>1</v>
      </c>
      <c r="R4102">
        <v>40</v>
      </c>
      <c r="S4102">
        <v>0</v>
      </c>
      <c r="T4102" t="s">
        <v>16</v>
      </c>
      <c r="U4102" t="s">
        <v>16</v>
      </c>
    </row>
    <row r="4103" spans="1:21" x14ac:dyDescent="0.45">
      <c r="A4103" t="s">
        <v>2734</v>
      </c>
      <c r="B4103" t="s">
        <v>2741</v>
      </c>
      <c r="C4103" t="s">
        <v>2739</v>
      </c>
      <c r="D4103" t="s">
        <v>2740</v>
      </c>
      <c r="E4103">
        <v>1976</v>
      </c>
      <c r="F4103">
        <v>1976</v>
      </c>
      <c r="G4103" t="s">
        <v>15</v>
      </c>
      <c r="H4103" t="s">
        <v>16</v>
      </c>
      <c r="I4103">
        <v>0</v>
      </c>
      <c r="J4103" t="s">
        <v>17</v>
      </c>
      <c r="K4103">
        <v>0</v>
      </c>
      <c r="L4103">
        <v>0</v>
      </c>
      <c r="M4103">
        <v>70</v>
      </c>
      <c r="N4103">
        <v>26</v>
      </c>
      <c r="O4103">
        <v>26</v>
      </c>
      <c r="P4103">
        <v>24</v>
      </c>
      <c r="Q4103">
        <v>1</v>
      </c>
      <c r="R4103">
        <v>40</v>
      </c>
      <c r="S4103">
        <v>0</v>
      </c>
      <c r="T4103" t="s">
        <v>16</v>
      </c>
      <c r="U4103" t="s">
        <v>16</v>
      </c>
    </row>
    <row r="4104" spans="1:21" x14ac:dyDescent="0.45">
      <c r="A4104" t="s">
        <v>2734</v>
      </c>
      <c r="B4104" t="s">
        <v>2741</v>
      </c>
      <c r="C4104" t="s">
        <v>2739</v>
      </c>
      <c r="D4104" t="s">
        <v>2740</v>
      </c>
      <c r="E4104">
        <v>1976</v>
      </c>
      <c r="F4104">
        <v>1976</v>
      </c>
      <c r="G4104" t="s">
        <v>15</v>
      </c>
      <c r="H4104" t="s">
        <v>16</v>
      </c>
      <c r="I4104">
        <v>0</v>
      </c>
      <c r="J4104" t="s">
        <v>17</v>
      </c>
      <c r="K4104">
        <v>0</v>
      </c>
      <c r="L4104">
        <v>0</v>
      </c>
      <c r="M4104">
        <v>70</v>
      </c>
      <c r="N4104">
        <v>29</v>
      </c>
      <c r="O4104">
        <v>29</v>
      </c>
      <c r="P4104">
        <v>24</v>
      </c>
      <c r="Q4104">
        <v>1</v>
      </c>
      <c r="R4104">
        <v>40</v>
      </c>
      <c r="S4104">
        <v>0</v>
      </c>
      <c r="T4104" t="s">
        <v>16</v>
      </c>
      <c r="U4104" t="s">
        <v>16</v>
      </c>
    </row>
    <row r="4105" spans="1:21" x14ac:dyDescent="0.45">
      <c r="A4105" t="s">
        <v>2734</v>
      </c>
      <c r="B4105" t="s">
        <v>2741</v>
      </c>
      <c r="C4105" t="s">
        <v>2739</v>
      </c>
      <c r="D4105" t="s">
        <v>2740</v>
      </c>
      <c r="E4105">
        <v>1976</v>
      </c>
      <c r="F4105">
        <v>1976</v>
      </c>
      <c r="G4105" t="s">
        <v>15</v>
      </c>
      <c r="H4105" t="s">
        <v>16</v>
      </c>
      <c r="I4105">
        <v>0</v>
      </c>
      <c r="J4105" t="s">
        <v>17</v>
      </c>
      <c r="K4105">
        <v>0</v>
      </c>
      <c r="L4105">
        <v>0</v>
      </c>
      <c r="M4105">
        <v>70</v>
      </c>
      <c r="N4105">
        <v>11</v>
      </c>
      <c r="O4105">
        <v>11</v>
      </c>
      <c r="P4105">
        <v>0</v>
      </c>
      <c r="Q4105">
        <v>1</v>
      </c>
      <c r="R4105">
        <v>40</v>
      </c>
      <c r="S4105">
        <v>39</v>
      </c>
      <c r="T4105" t="s">
        <v>16</v>
      </c>
      <c r="U4105" t="s">
        <v>16</v>
      </c>
    </row>
    <row r="4106" spans="1:21" x14ac:dyDescent="0.45">
      <c r="A4106" t="s">
        <v>2734</v>
      </c>
      <c r="B4106" t="s">
        <v>2741</v>
      </c>
      <c r="C4106" t="s">
        <v>2739</v>
      </c>
      <c r="D4106" t="s">
        <v>2740</v>
      </c>
      <c r="E4106">
        <v>1976</v>
      </c>
      <c r="F4106">
        <v>1976</v>
      </c>
      <c r="G4106" t="s">
        <v>15</v>
      </c>
      <c r="H4106" t="s">
        <v>16</v>
      </c>
      <c r="I4106">
        <v>0</v>
      </c>
      <c r="J4106" t="s">
        <v>17</v>
      </c>
      <c r="K4106">
        <v>0</v>
      </c>
      <c r="L4106">
        <v>0</v>
      </c>
      <c r="M4106">
        <v>70</v>
      </c>
      <c r="N4106">
        <v>14</v>
      </c>
      <c r="O4106">
        <v>14</v>
      </c>
      <c r="P4106">
        <v>0</v>
      </c>
      <c r="Q4106">
        <v>1</v>
      </c>
      <c r="R4106">
        <v>40</v>
      </c>
      <c r="S4106">
        <v>63</v>
      </c>
      <c r="T4106" t="s">
        <v>16</v>
      </c>
      <c r="U4106" t="s">
        <v>16</v>
      </c>
    </row>
    <row r="4107" spans="1:21" x14ac:dyDescent="0.45">
      <c r="A4107" t="s">
        <v>2734</v>
      </c>
      <c r="B4107" t="s">
        <v>2741</v>
      </c>
      <c r="C4107" t="s">
        <v>2739</v>
      </c>
      <c r="D4107" t="s">
        <v>2740</v>
      </c>
      <c r="E4107">
        <v>1976</v>
      </c>
      <c r="F4107">
        <v>1976</v>
      </c>
      <c r="G4107" t="s">
        <v>15</v>
      </c>
      <c r="H4107" t="s">
        <v>16</v>
      </c>
      <c r="I4107">
        <v>0</v>
      </c>
      <c r="J4107" t="s">
        <v>17</v>
      </c>
      <c r="K4107">
        <v>0</v>
      </c>
      <c r="L4107">
        <v>0</v>
      </c>
      <c r="M4107">
        <v>70</v>
      </c>
      <c r="N4107">
        <v>17</v>
      </c>
      <c r="O4107">
        <v>17</v>
      </c>
      <c r="P4107">
        <v>0</v>
      </c>
      <c r="Q4107">
        <v>1</v>
      </c>
      <c r="R4107">
        <v>40</v>
      </c>
      <c r="S4107">
        <v>3</v>
      </c>
      <c r="T4107" t="s">
        <v>16</v>
      </c>
      <c r="U4107" t="s">
        <v>16</v>
      </c>
    </row>
    <row r="4108" spans="1:21" x14ac:dyDescent="0.45">
      <c r="A4108" t="s">
        <v>2734</v>
      </c>
      <c r="B4108" t="s">
        <v>2741</v>
      </c>
      <c r="C4108" t="s">
        <v>2739</v>
      </c>
      <c r="D4108" t="s">
        <v>2740</v>
      </c>
      <c r="E4108">
        <v>1976</v>
      </c>
      <c r="F4108">
        <v>1976</v>
      </c>
      <c r="G4108" t="s">
        <v>15</v>
      </c>
      <c r="H4108" t="s">
        <v>16</v>
      </c>
      <c r="I4108">
        <v>0</v>
      </c>
      <c r="J4108" t="s">
        <v>17</v>
      </c>
      <c r="K4108">
        <v>0</v>
      </c>
      <c r="L4108">
        <v>0</v>
      </c>
      <c r="M4108">
        <v>70</v>
      </c>
      <c r="N4108">
        <v>20</v>
      </c>
      <c r="O4108">
        <v>20</v>
      </c>
      <c r="P4108">
        <v>0</v>
      </c>
      <c r="Q4108">
        <v>1</v>
      </c>
      <c r="R4108">
        <v>40</v>
      </c>
      <c r="S4108">
        <v>0</v>
      </c>
      <c r="T4108" t="s">
        <v>16</v>
      </c>
      <c r="U4108" t="s">
        <v>16</v>
      </c>
    </row>
    <row r="4109" spans="1:21" x14ac:dyDescent="0.45">
      <c r="A4109" t="s">
        <v>2734</v>
      </c>
      <c r="B4109" t="s">
        <v>2741</v>
      </c>
      <c r="C4109" t="s">
        <v>2739</v>
      </c>
      <c r="D4109" t="s">
        <v>2740</v>
      </c>
      <c r="E4109">
        <v>1976</v>
      </c>
      <c r="F4109">
        <v>1976</v>
      </c>
      <c r="G4109" t="s">
        <v>15</v>
      </c>
      <c r="H4109" t="s">
        <v>16</v>
      </c>
      <c r="I4109">
        <v>0</v>
      </c>
      <c r="J4109" t="s">
        <v>17</v>
      </c>
      <c r="K4109">
        <v>0</v>
      </c>
      <c r="L4109">
        <v>0</v>
      </c>
      <c r="M4109">
        <v>70</v>
      </c>
      <c r="N4109">
        <v>23</v>
      </c>
      <c r="O4109">
        <v>23</v>
      </c>
      <c r="P4109">
        <v>0</v>
      </c>
      <c r="Q4109">
        <v>1</v>
      </c>
      <c r="R4109">
        <v>40</v>
      </c>
      <c r="S4109">
        <v>0</v>
      </c>
      <c r="T4109" t="s">
        <v>16</v>
      </c>
      <c r="U4109" t="s">
        <v>16</v>
      </c>
    </row>
    <row r="4110" spans="1:21" x14ac:dyDescent="0.45">
      <c r="A4110" t="s">
        <v>2734</v>
      </c>
      <c r="B4110" t="s">
        <v>2741</v>
      </c>
      <c r="C4110" t="s">
        <v>2739</v>
      </c>
      <c r="D4110" t="s">
        <v>2740</v>
      </c>
      <c r="E4110">
        <v>1976</v>
      </c>
      <c r="F4110">
        <v>1976</v>
      </c>
      <c r="G4110" t="s">
        <v>15</v>
      </c>
      <c r="H4110" t="s">
        <v>16</v>
      </c>
      <c r="I4110">
        <v>0</v>
      </c>
      <c r="J4110" t="s">
        <v>17</v>
      </c>
      <c r="K4110">
        <v>0</v>
      </c>
      <c r="L4110">
        <v>0</v>
      </c>
      <c r="M4110">
        <v>70</v>
      </c>
      <c r="N4110">
        <v>26</v>
      </c>
      <c r="O4110">
        <v>26</v>
      </c>
      <c r="P4110">
        <v>0</v>
      </c>
      <c r="Q4110">
        <v>1</v>
      </c>
      <c r="R4110">
        <v>40</v>
      </c>
      <c r="S4110">
        <v>0</v>
      </c>
      <c r="T4110" t="s">
        <v>16</v>
      </c>
      <c r="U4110" t="s">
        <v>16</v>
      </c>
    </row>
    <row r="4111" spans="1:21" x14ac:dyDescent="0.45">
      <c r="A4111" t="s">
        <v>2734</v>
      </c>
      <c r="B4111" t="s">
        <v>2741</v>
      </c>
      <c r="C4111" t="s">
        <v>2739</v>
      </c>
      <c r="D4111" t="s">
        <v>2740</v>
      </c>
      <c r="E4111">
        <v>1976</v>
      </c>
      <c r="F4111">
        <v>1976</v>
      </c>
      <c r="G4111" t="s">
        <v>15</v>
      </c>
      <c r="H4111" t="s">
        <v>16</v>
      </c>
      <c r="I4111">
        <v>0</v>
      </c>
      <c r="J4111" t="s">
        <v>17</v>
      </c>
      <c r="K4111">
        <v>0</v>
      </c>
      <c r="L4111">
        <v>0</v>
      </c>
      <c r="M4111">
        <v>70</v>
      </c>
      <c r="N4111">
        <v>29</v>
      </c>
      <c r="O4111">
        <v>29</v>
      </c>
      <c r="P4111">
        <v>0</v>
      </c>
      <c r="Q4111">
        <v>1</v>
      </c>
      <c r="R4111">
        <v>40</v>
      </c>
      <c r="S4111">
        <v>0</v>
      </c>
      <c r="T4111" t="s">
        <v>16</v>
      </c>
      <c r="U4111" t="s">
        <v>16</v>
      </c>
    </row>
    <row r="4112" spans="1:21" x14ac:dyDescent="0.45">
      <c r="A4112" t="s">
        <v>2734</v>
      </c>
      <c r="B4112" t="s">
        <v>2741</v>
      </c>
      <c r="C4112" t="s">
        <v>2739</v>
      </c>
      <c r="D4112" t="s">
        <v>2740</v>
      </c>
      <c r="E4112">
        <v>1978</v>
      </c>
      <c r="F4112">
        <v>1978</v>
      </c>
      <c r="G4112" t="s">
        <v>15</v>
      </c>
      <c r="H4112">
        <v>5</v>
      </c>
      <c r="I4112">
        <v>65</v>
      </c>
      <c r="J4112" t="s">
        <v>17</v>
      </c>
      <c r="K4112">
        <v>0</v>
      </c>
      <c r="L4112">
        <v>0</v>
      </c>
      <c r="M4112">
        <v>85</v>
      </c>
      <c r="N4112">
        <v>11</v>
      </c>
      <c r="O4112">
        <v>11</v>
      </c>
      <c r="P4112">
        <v>24</v>
      </c>
      <c r="Q4112">
        <v>1</v>
      </c>
      <c r="R4112">
        <v>40</v>
      </c>
      <c r="S4112">
        <v>89</v>
      </c>
      <c r="T4112" t="s">
        <v>16</v>
      </c>
      <c r="U4112" t="s">
        <v>16</v>
      </c>
    </row>
    <row r="4113" spans="1:21" x14ac:dyDescent="0.45">
      <c r="A4113" t="s">
        <v>2734</v>
      </c>
      <c r="B4113" t="s">
        <v>2741</v>
      </c>
      <c r="C4113" t="s">
        <v>2739</v>
      </c>
      <c r="D4113" t="s">
        <v>2740</v>
      </c>
      <c r="E4113">
        <v>1978</v>
      </c>
      <c r="F4113">
        <v>1978</v>
      </c>
      <c r="G4113" t="s">
        <v>15</v>
      </c>
      <c r="H4113">
        <v>5</v>
      </c>
      <c r="I4113">
        <v>65</v>
      </c>
      <c r="J4113" t="s">
        <v>17</v>
      </c>
      <c r="K4113">
        <v>0</v>
      </c>
      <c r="L4113">
        <v>0</v>
      </c>
      <c r="M4113">
        <v>85</v>
      </c>
      <c r="N4113">
        <v>14</v>
      </c>
      <c r="O4113">
        <v>14</v>
      </c>
      <c r="P4113">
        <v>24</v>
      </c>
      <c r="Q4113">
        <v>1</v>
      </c>
      <c r="R4113">
        <v>40</v>
      </c>
      <c r="S4113">
        <v>74</v>
      </c>
      <c r="T4113" t="s">
        <v>16</v>
      </c>
      <c r="U4113" t="s">
        <v>16</v>
      </c>
    </row>
    <row r="4114" spans="1:21" x14ac:dyDescent="0.45">
      <c r="A4114" t="s">
        <v>2734</v>
      </c>
      <c r="B4114" t="s">
        <v>2741</v>
      </c>
      <c r="C4114" t="s">
        <v>2739</v>
      </c>
      <c r="D4114" t="s">
        <v>2740</v>
      </c>
      <c r="E4114">
        <v>1978</v>
      </c>
      <c r="F4114">
        <v>1978</v>
      </c>
      <c r="G4114" t="s">
        <v>15</v>
      </c>
      <c r="H4114">
        <v>5</v>
      </c>
      <c r="I4114">
        <v>65</v>
      </c>
      <c r="J4114" t="s">
        <v>17</v>
      </c>
      <c r="K4114">
        <v>0</v>
      </c>
      <c r="L4114">
        <v>0</v>
      </c>
      <c r="M4114">
        <v>85</v>
      </c>
      <c r="N4114">
        <v>17</v>
      </c>
      <c r="O4114">
        <v>17</v>
      </c>
      <c r="P4114">
        <v>24</v>
      </c>
      <c r="Q4114">
        <v>1</v>
      </c>
      <c r="R4114">
        <v>40</v>
      </c>
      <c r="S4114">
        <v>54</v>
      </c>
      <c r="T4114" t="s">
        <v>16</v>
      </c>
      <c r="U4114" t="s">
        <v>16</v>
      </c>
    </row>
    <row r="4115" spans="1:21" x14ac:dyDescent="0.45">
      <c r="A4115" t="s">
        <v>2734</v>
      </c>
      <c r="B4115" t="s">
        <v>2741</v>
      </c>
      <c r="C4115" t="s">
        <v>2739</v>
      </c>
      <c r="D4115" t="s">
        <v>2740</v>
      </c>
      <c r="E4115">
        <v>1978</v>
      </c>
      <c r="F4115">
        <v>1978</v>
      </c>
      <c r="G4115" t="s">
        <v>15</v>
      </c>
      <c r="H4115">
        <v>5</v>
      </c>
      <c r="I4115">
        <v>65</v>
      </c>
      <c r="J4115" t="s">
        <v>17</v>
      </c>
      <c r="K4115">
        <v>0</v>
      </c>
      <c r="L4115">
        <v>0</v>
      </c>
      <c r="M4115">
        <v>85</v>
      </c>
      <c r="N4115">
        <v>20</v>
      </c>
      <c r="O4115">
        <v>20</v>
      </c>
      <c r="P4115">
        <v>24</v>
      </c>
      <c r="Q4115">
        <v>1</v>
      </c>
      <c r="R4115">
        <v>40</v>
      </c>
      <c r="S4115">
        <v>38</v>
      </c>
      <c r="T4115" t="s">
        <v>16</v>
      </c>
      <c r="U4115" t="s">
        <v>16</v>
      </c>
    </row>
    <row r="4116" spans="1:21" x14ac:dyDescent="0.45">
      <c r="A4116" t="s">
        <v>2734</v>
      </c>
      <c r="B4116" t="s">
        <v>2741</v>
      </c>
      <c r="C4116" t="s">
        <v>2739</v>
      </c>
      <c r="D4116" t="s">
        <v>2740</v>
      </c>
      <c r="E4116">
        <v>1978</v>
      </c>
      <c r="F4116">
        <v>1978</v>
      </c>
      <c r="G4116" t="s">
        <v>15</v>
      </c>
      <c r="H4116">
        <v>5</v>
      </c>
      <c r="I4116">
        <v>65</v>
      </c>
      <c r="J4116" t="s">
        <v>17</v>
      </c>
      <c r="K4116">
        <v>0</v>
      </c>
      <c r="L4116">
        <v>0</v>
      </c>
      <c r="M4116">
        <v>85</v>
      </c>
      <c r="N4116">
        <v>23</v>
      </c>
      <c r="O4116">
        <v>23</v>
      </c>
      <c r="P4116">
        <v>24</v>
      </c>
      <c r="Q4116">
        <v>1</v>
      </c>
      <c r="R4116">
        <v>40</v>
      </c>
      <c r="S4116">
        <v>5</v>
      </c>
      <c r="T4116" t="s">
        <v>16</v>
      </c>
      <c r="U4116" t="s">
        <v>16</v>
      </c>
    </row>
    <row r="4117" spans="1:21" x14ac:dyDescent="0.45">
      <c r="A4117" t="s">
        <v>2734</v>
      </c>
      <c r="B4117" t="s">
        <v>2741</v>
      </c>
      <c r="C4117" t="s">
        <v>2739</v>
      </c>
      <c r="D4117" t="s">
        <v>2740</v>
      </c>
      <c r="E4117">
        <v>1978</v>
      </c>
      <c r="F4117">
        <v>1978</v>
      </c>
      <c r="G4117" t="s">
        <v>15</v>
      </c>
      <c r="H4117">
        <v>5</v>
      </c>
      <c r="I4117">
        <v>65</v>
      </c>
      <c r="J4117" t="s">
        <v>17</v>
      </c>
      <c r="K4117">
        <v>0</v>
      </c>
      <c r="L4117">
        <v>0</v>
      </c>
      <c r="M4117">
        <v>85</v>
      </c>
      <c r="N4117">
        <v>26</v>
      </c>
      <c r="O4117">
        <v>26</v>
      </c>
      <c r="P4117">
        <v>24</v>
      </c>
      <c r="Q4117">
        <v>1</v>
      </c>
      <c r="R4117">
        <v>40</v>
      </c>
      <c r="S4117">
        <v>4</v>
      </c>
      <c r="T4117" t="s">
        <v>16</v>
      </c>
      <c r="U4117" t="s">
        <v>16</v>
      </c>
    </row>
    <row r="4118" spans="1:21" x14ac:dyDescent="0.45">
      <c r="A4118" t="s">
        <v>2734</v>
      </c>
      <c r="B4118" t="s">
        <v>2741</v>
      </c>
      <c r="C4118" t="s">
        <v>2739</v>
      </c>
      <c r="D4118" t="s">
        <v>2740</v>
      </c>
      <c r="E4118">
        <v>1978</v>
      </c>
      <c r="F4118">
        <v>1978</v>
      </c>
      <c r="G4118" t="s">
        <v>15</v>
      </c>
      <c r="H4118">
        <v>5</v>
      </c>
      <c r="I4118">
        <v>65</v>
      </c>
      <c r="J4118" t="s">
        <v>17</v>
      </c>
      <c r="K4118">
        <v>0</v>
      </c>
      <c r="L4118">
        <v>0</v>
      </c>
      <c r="M4118">
        <v>85</v>
      </c>
      <c r="N4118">
        <v>29</v>
      </c>
      <c r="O4118">
        <v>29</v>
      </c>
      <c r="P4118">
        <v>24</v>
      </c>
      <c r="Q4118">
        <v>1</v>
      </c>
      <c r="R4118">
        <v>40</v>
      </c>
      <c r="S4118">
        <v>0</v>
      </c>
      <c r="T4118" t="s">
        <v>16</v>
      </c>
      <c r="U4118" t="s">
        <v>16</v>
      </c>
    </row>
    <row r="4119" spans="1:21" x14ac:dyDescent="0.45">
      <c r="A4119" t="s">
        <v>2734</v>
      </c>
      <c r="B4119" t="s">
        <v>2741</v>
      </c>
      <c r="C4119" t="s">
        <v>2739</v>
      </c>
      <c r="D4119" t="s">
        <v>2740</v>
      </c>
      <c r="E4119">
        <v>1978</v>
      </c>
      <c r="F4119">
        <v>1978</v>
      </c>
      <c r="G4119" t="s">
        <v>15</v>
      </c>
      <c r="H4119">
        <v>5</v>
      </c>
      <c r="I4119">
        <v>65</v>
      </c>
      <c r="J4119" t="s">
        <v>17</v>
      </c>
      <c r="K4119">
        <v>0</v>
      </c>
      <c r="L4119">
        <v>0</v>
      </c>
      <c r="M4119">
        <v>85</v>
      </c>
      <c r="N4119">
        <v>11</v>
      </c>
      <c r="O4119">
        <v>11</v>
      </c>
      <c r="P4119">
        <v>0</v>
      </c>
      <c r="Q4119">
        <v>1</v>
      </c>
      <c r="R4119">
        <v>40</v>
      </c>
      <c r="S4119">
        <v>94</v>
      </c>
      <c r="T4119" t="s">
        <v>16</v>
      </c>
      <c r="U4119" t="s">
        <v>16</v>
      </c>
    </row>
    <row r="4120" spans="1:21" x14ac:dyDescent="0.45">
      <c r="A4120" t="s">
        <v>2734</v>
      </c>
      <c r="B4120" t="s">
        <v>2741</v>
      </c>
      <c r="C4120" t="s">
        <v>2739</v>
      </c>
      <c r="D4120" t="s">
        <v>2740</v>
      </c>
      <c r="E4120">
        <v>1978</v>
      </c>
      <c r="F4120">
        <v>1978</v>
      </c>
      <c r="G4120" t="s">
        <v>15</v>
      </c>
      <c r="H4120">
        <v>5</v>
      </c>
      <c r="I4120">
        <v>65</v>
      </c>
      <c r="J4120" t="s">
        <v>17</v>
      </c>
      <c r="K4120">
        <v>0</v>
      </c>
      <c r="L4120">
        <v>0</v>
      </c>
      <c r="M4120">
        <v>85</v>
      </c>
      <c r="N4120">
        <v>14</v>
      </c>
      <c r="O4120">
        <v>14</v>
      </c>
      <c r="P4120">
        <v>0</v>
      </c>
      <c r="Q4120">
        <v>1</v>
      </c>
      <c r="R4120">
        <v>40</v>
      </c>
      <c r="S4120">
        <v>100</v>
      </c>
      <c r="T4120" t="s">
        <v>16</v>
      </c>
      <c r="U4120" t="s">
        <v>16</v>
      </c>
    </row>
    <row r="4121" spans="1:21" x14ac:dyDescent="0.45">
      <c r="A4121" t="s">
        <v>2734</v>
      </c>
      <c r="B4121" t="s">
        <v>2741</v>
      </c>
      <c r="C4121" t="s">
        <v>2739</v>
      </c>
      <c r="D4121" t="s">
        <v>2740</v>
      </c>
      <c r="E4121">
        <v>1978</v>
      </c>
      <c r="F4121">
        <v>1978</v>
      </c>
      <c r="G4121" t="s">
        <v>15</v>
      </c>
      <c r="H4121">
        <v>5</v>
      </c>
      <c r="I4121">
        <v>65</v>
      </c>
      <c r="J4121" t="s">
        <v>17</v>
      </c>
      <c r="K4121">
        <v>0</v>
      </c>
      <c r="L4121">
        <v>0</v>
      </c>
      <c r="M4121">
        <v>85</v>
      </c>
      <c r="N4121">
        <v>17</v>
      </c>
      <c r="O4121">
        <v>17</v>
      </c>
      <c r="P4121">
        <v>0</v>
      </c>
      <c r="Q4121">
        <v>1</v>
      </c>
      <c r="R4121">
        <v>40</v>
      </c>
      <c r="S4121">
        <v>86</v>
      </c>
      <c r="T4121" t="s">
        <v>16</v>
      </c>
      <c r="U4121" t="s">
        <v>16</v>
      </c>
    </row>
    <row r="4122" spans="1:21" x14ac:dyDescent="0.45">
      <c r="A4122" t="s">
        <v>2734</v>
      </c>
      <c r="B4122" t="s">
        <v>2741</v>
      </c>
      <c r="C4122" t="s">
        <v>2739</v>
      </c>
      <c r="D4122" t="s">
        <v>2740</v>
      </c>
      <c r="E4122">
        <v>1978</v>
      </c>
      <c r="F4122">
        <v>1978</v>
      </c>
      <c r="G4122" t="s">
        <v>15</v>
      </c>
      <c r="H4122">
        <v>5</v>
      </c>
      <c r="I4122">
        <v>65</v>
      </c>
      <c r="J4122" t="s">
        <v>17</v>
      </c>
      <c r="K4122">
        <v>0</v>
      </c>
      <c r="L4122">
        <v>0</v>
      </c>
      <c r="M4122">
        <v>85</v>
      </c>
      <c r="N4122">
        <v>20</v>
      </c>
      <c r="O4122">
        <v>20</v>
      </c>
      <c r="P4122">
        <v>0</v>
      </c>
      <c r="Q4122">
        <v>1</v>
      </c>
      <c r="R4122">
        <v>40</v>
      </c>
      <c r="S4122">
        <v>77</v>
      </c>
      <c r="T4122" t="s">
        <v>16</v>
      </c>
      <c r="U4122" t="s">
        <v>16</v>
      </c>
    </row>
    <row r="4123" spans="1:21" x14ac:dyDescent="0.45">
      <c r="A4123" t="s">
        <v>2734</v>
      </c>
      <c r="B4123" t="s">
        <v>2741</v>
      </c>
      <c r="C4123" t="s">
        <v>2739</v>
      </c>
      <c r="D4123" t="s">
        <v>2740</v>
      </c>
      <c r="E4123">
        <v>1978</v>
      </c>
      <c r="F4123">
        <v>1978</v>
      </c>
      <c r="G4123" t="s">
        <v>15</v>
      </c>
      <c r="H4123">
        <v>5</v>
      </c>
      <c r="I4123">
        <v>65</v>
      </c>
      <c r="J4123" t="s">
        <v>17</v>
      </c>
      <c r="K4123">
        <v>0</v>
      </c>
      <c r="L4123">
        <v>0</v>
      </c>
      <c r="M4123">
        <v>85</v>
      </c>
      <c r="N4123">
        <v>23</v>
      </c>
      <c r="O4123">
        <v>23</v>
      </c>
      <c r="P4123">
        <v>0</v>
      </c>
      <c r="Q4123">
        <v>1</v>
      </c>
      <c r="R4123">
        <v>40</v>
      </c>
      <c r="S4123">
        <v>45</v>
      </c>
      <c r="T4123" t="s">
        <v>16</v>
      </c>
      <c r="U4123" t="s">
        <v>16</v>
      </c>
    </row>
    <row r="4124" spans="1:21" x14ac:dyDescent="0.45">
      <c r="A4124" t="s">
        <v>2734</v>
      </c>
      <c r="B4124" t="s">
        <v>2741</v>
      </c>
      <c r="C4124" t="s">
        <v>2739</v>
      </c>
      <c r="D4124" t="s">
        <v>2740</v>
      </c>
      <c r="E4124">
        <v>1978</v>
      </c>
      <c r="F4124">
        <v>1978</v>
      </c>
      <c r="G4124" t="s">
        <v>15</v>
      </c>
      <c r="H4124">
        <v>5</v>
      </c>
      <c r="I4124">
        <v>65</v>
      </c>
      <c r="J4124" t="s">
        <v>17</v>
      </c>
      <c r="K4124">
        <v>0</v>
      </c>
      <c r="L4124">
        <v>0</v>
      </c>
      <c r="M4124">
        <v>85</v>
      </c>
      <c r="N4124">
        <v>26</v>
      </c>
      <c r="O4124">
        <v>26</v>
      </c>
      <c r="P4124">
        <v>0</v>
      </c>
      <c r="Q4124">
        <v>1</v>
      </c>
      <c r="R4124">
        <v>40</v>
      </c>
      <c r="S4124">
        <v>12</v>
      </c>
      <c r="T4124" t="s">
        <v>16</v>
      </c>
      <c r="U4124" t="s">
        <v>16</v>
      </c>
    </row>
    <row r="4125" spans="1:21" x14ac:dyDescent="0.45">
      <c r="A4125" t="s">
        <v>2734</v>
      </c>
      <c r="B4125" t="s">
        <v>2741</v>
      </c>
      <c r="C4125" t="s">
        <v>2739</v>
      </c>
      <c r="D4125" t="s">
        <v>2740</v>
      </c>
      <c r="E4125">
        <v>1978</v>
      </c>
      <c r="F4125">
        <v>1978</v>
      </c>
      <c r="G4125" t="s">
        <v>15</v>
      </c>
      <c r="H4125">
        <v>5</v>
      </c>
      <c r="I4125">
        <v>65</v>
      </c>
      <c r="J4125" t="s">
        <v>17</v>
      </c>
      <c r="K4125">
        <v>0</v>
      </c>
      <c r="L4125">
        <v>0</v>
      </c>
      <c r="M4125">
        <v>85</v>
      </c>
      <c r="N4125">
        <v>29</v>
      </c>
      <c r="O4125">
        <v>29</v>
      </c>
      <c r="P4125">
        <v>0</v>
      </c>
      <c r="Q4125">
        <v>1</v>
      </c>
      <c r="R4125">
        <v>40</v>
      </c>
      <c r="S4125">
        <v>0</v>
      </c>
      <c r="T4125" t="s">
        <v>16</v>
      </c>
      <c r="U4125" t="s">
        <v>16</v>
      </c>
    </row>
    <row r="4126" spans="1:21" x14ac:dyDescent="0.45">
      <c r="A4126" t="s">
        <v>2742</v>
      </c>
      <c r="B4126" t="s">
        <v>327</v>
      </c>
      <c r="C4126" t="s">
        <v>2567</v>
      </c>
      <c r="D4126" t="s">
        <v>2743</v>
      </c>
      <c r="E4126">
        <v>1978</v>
      </c>
      <c r="F4126">
        <v>1978</v>
      </c>
      <c r="G4126" t="s">
        <v>15</v>
      </c>
      <c r="H4126" t="s">
        <v>16</v>
      </c>
      <c r="I4126">
        <v>0</v>
      </c>
      <c r="J4126" t="s">
        <v>17</v>
      </c>
      <c r="K4126">
        <v>0</v>
      </c>
      <c r="L4126">
        <v>0</v>
      </c>
      <c r="M4126">
        <v>21</v>
      </c>
      <c r="N4126">
        <v>30</v>
      </c>
      <c r="O4126">
        <v>20</v>
      </c>
      <c r="P4126">
        <v>8</v>
      </c>
      <c r="Q4126">
        <v>4</v>
      </c>
      <c r="R4126">
        <v>100</v>
      </c>
      <c r="S4126">
        <v>32</v>
      </c>
      <c r="T4126" t="s">
        <v>16</v>
      </c>
      <c r="U4126" t="s">
        <v>16</v>
      </c>
    </row>
    <row r="4127" spans="1:21" x14ac:dyDescent="0.45">
      <c r="A4127" t="s">
        <v>2742</v>
      </c>
      <c r="B4127" t="s">
        <v>327</v>
      </c>
      <c r="C4127" t="s">
        <v>2567</v>
      </c>
      <c r="D4127" t="s">
        <v>2743</v>
      </c>
      <c r="E4127">
        <v>1978</v>
      </c>
      <c r="F4127">
        <v>1978</v>
      </c>
      <c r="G4127" t="s">
        <v>15</v>
      </c>
      <c r="H4127">
        <v>2</v>
      </c>
      <c r="I4127">
        <v>21</v>
      </c>
      <c r="J4127" t="s">
        <v>17</v>
      </c>
      <c r="K4127">
        <v>0</v>
      </c>
      <c r="L4127">
        <v>0</v>
      </c>
      <c r="M4127">
        <v>21</v>
      </c>
      <c r="N4127">
        <v>30</v>
      </c>
      <c r="O4127">
        <v>20</v>
      </c>
      <c r="P4127">
        <v>8</v>
      </c>
      <c r="Q4127">
        <v>4</v>
      </c>
      <c r="R4127">
        <v>100</v>
      </c>
      <c r="S4127">
        <v>84</v>
      </c>
      <c r="T4127" t="s">
        <v>16</v>
      </c>
      <c r="U4127" t="s">
        <v>16</v>
      </c>
    </row>
    <row r="4128" spans="1:21" x14ac:dyDescent="0.45">
      <c r="A4128" t="s">
        <v>2742</v>
      </c>
      <c r="B4128" t="s">
        <v>328</v>
      </c>
      <c r="C4128" t="s">
        <v>2567</v>
      </c>
      <c r="D4128" t="s">
        <v>2743</v>
      </c>
      <c r="E4128">
        <v>1978</v>
      </c>
      <c r="F4128">
        <v>1978</v>
      </c>
      <c r="G4128" t="s">
        <v>15</v>
      </c>
      <c r="H4128" t="s">
        <v>16</v>
      </c>
      <c r="I4128">
        <v>0</v>
      </c>
      <c r="J4128" t="s">
        <v>17</v>
      </c>
      <c r="K4128">
        <v>0</v>
      </c>
      <c r="L4128">
        <v>0</v>
      </c>
      <c r="M4128">
        <v>21</v>
      </c>
      <c r="N4128">
        <v>30</v>
      </c>
      <c r="O4128">
        <v>20</v>
      </c>
      <c r="P4128">
        <v>8</v>
      </c>
      <c r="Q4128">
        <v>4</v>
      </c>
      <c r="R4128">
        <v>100</v>
      </c>
      <c r="S4128">
        <v>100</v>
      </c>
      <c r="T4128" t="s">
        <v>16</v>
      </c>
      <c r="U4128" t="s">
        <v>16</v>
      </c>
    </row>
    <row r="4129" spans="1:21" x14ac:dyDescent="0.45">
      <c r="A4129" t="s">
        <v>2744</v>
      </c>
      <c r="B4129" t="s">
        <v>1580</v>
      </c>
      <c r="C4129" t="s">
        <v>2745</v>
      </c>
      <c r="D4129" t="s">
        <v>2746</v>
      </c>
      <c r="E4129">
        <v>1977</v>
      </c>
      <c r="F4129">
        <v>1977</v>
      </c>
      <c r="G4129" t="s">
        <v>15</v>
      </c>
      <c r="H4129" t="s">
        <v>16</v>
      </c>
      <c r="I4129">
        <v>0</v>
      </c>
      <c r="J4129" t="s">
        <v>17</v>
      </c>
      <c r="K4129">
        <v>0</v>
      </c>
      <c r="L4129">
        <v>0</v>
      </c>
      <c r="M4129">
        <v>14</v>
      </c>
      <c r="N4129">
        <v>30</v>
      </c>
      <c r="O4129">
        <v>20</v>
      </c>
      <c r="P4129">
        <v>8</v>
      </c>
      <c r="Q4129">
        <v>2</v>
      </c>
      <c r="R4129">
        <v>100</v>
      </c>
      <c r="S4129">
        <v>100</v>
      </c>
      <c r="T4129" t="s">
        <v>16</v>
      </c>
      <c r="U4129" t="s">
        <v>16</v>
      </c>
    </row>
    <row r="4130" spans="1:21" x14ac:dyDescent="0.45">
      <c r="A4130" t="s">
        <v>2744</v>
      </c>
      <c r="B4130" t="s">
        <v>1580</v>
      </c>
      <c r="C4130" t="s">
        <v>2745</v>
      </c>
      <c r="D4130" t="s">
        <v>2746</v>
      </c>
      <c r="E4130">
        <v>1977</v>
      </c>
      <c r="F4130">
        <v>1977</v>
      </c>
      <c r="G4130" t="s">
        <v>15</v>
      </c>
      <c r="H4130" t="s">
        <v>16</v>
      </c>
      <c r="I4130">
        <v>0</v>
      </c>
      <c r="J4130" t="s">
        <v>17</v>
      </c>
      <c r="K4130">
        <v>0</v>
      </c>
      <c r="L4130">
        <v>0</v>
      </c>
      <c r="M4130">
        <v>14</v>
      </c>
      <c r="N4130">
        <v>25</v>
      </c>
      <c r="O4130">
        <v>15</v>
      </c>
      <c r="P4130">
        <v>8</v>
      </c>
      <c r="Q4130">
        <v>2</v>
      </c>
      <c r="R4130">
        <v>100</v>
      </c>
      <c r="S4130">
        <v>100</v>
      </c>
      <c r="T4130" t="s">
        <v>16</v>
      </c>
      <c r="U4130" t="s">
        <v>16</v>
      </c>
    </row>
    <row r="4131" spans="1:21" x14ac:dyDescent="0.45">
      <c r="A4131" t="s">
        <v>2747</v>
      </c>
      <c r="B4131" t="s">
        <v>2748</v>
      </c>
      <c r="C4131" t="s">
        <v>2749</v>
      </c>
      <c r="D4131" t="s">
        <v>2754</v>
      </c>
      <c r="E4131">
        <v>1974</v>
      </c>
      <c r="F4131">
        <v>1974</v>
      </c>
      <c r="G4131" t="s">
        <v>15</v>
      </c>
      <c r="H4131" t="s">
        <v>16</v>
      </c>
      <c r="I4131">
        <v>0</v>
      </c>
      <c r="J4131" t="s">
        <v>17</v>
      </c>
      <c r="K4131">
        <v>0</v>
      </c>
      <c r="L4131">
        <v>0</v>
      </c>
      <c r="M4131">
        <v>300</v>
      </c>
      <c r="N4131">
        <v>2.5</v>
      </c>
      <c r="O4131">
        <v>2.5</v>
      </c>
      <c r="P4131">
        <v>12</v>
      </c>
      <c r="Q4131">
        <v>2</v>
      </c>
      <c r="R4131">
        <v>50</v>
      </c>
      <c r="S4131">
        <v>23</v>
      </c>
      <c r="T4131" t="s">
        <v>16</v>
      </c>
      <c r="U4131" t="s">
        <v>16</v>
      </c>
    </row>
    <row r="4132" spans="1:21" x14ac:dyDescent="0.45">
      <c r="A4132" t="s">
        <v>2747</v>
      </c>
      <c r="B4132" t="s">
        <v>2748</v>
      </c>
      <c r="C4132" t="s">
        <v>2749</v>
      </c>
      <c r="D4132" t="s">
        <v>2754</v>
      </c>
      <c r="E4132">
        <v>1974</v>
      </c>
      <c r="F4132">
        <v>1974</v>
      </c>
      <c r="G4132" t="s">
        <v>15</v>
      </c>
      <c r="H4132" t="s">
        <v>2359</v>
      </c>
      <c r="I4132">
        <v>60</v>
      </c>
      <c r="J4132" t="s">
        <v>17</v>
      </c>
      <c r="K4132">
        <v>0</v>
      </c>
      <c r="L4132">
        <v>0</v>
      </c>
      <c r="M4132">
        <v>300</v>
      </c>
      <c r="N4132">
        <v>2.5</v>
      </c>
      <c r="O4132">
        <v>2.5</v>
      </c>
      <c r="P4132">
        <v>12</v>
      </c>
      <c r="Q4132">
        <v>2</v>
      </c>
      <c r="R4132">
        <v>50</v>
      </c>
      <c r="S4132">
        <v>62</v>
      </c>
      <c r="T4132" t="s">
        <v>16</v>
      </c>
      <c r="U4132" t="s">
        <v>16</v>
      </c>
    </row>
    <row r="4133" spans="1:21" x14ac:dyDescent="0.45">
      <c r="A4133" t="s">
        <v>2747</v>
      </c>
      <c r="B4133" t="s">
        <v>2748</v>
      </c>
      <c r="C4133" t="s">
        <v>2750</v>
      </c>
      <c r="D4133" t="s">
        <v>2755</v>
      </c>
      <c r="E4133">
        <v>1974</v>
      </c>
      <c r="F4133">
        <v>1974</v>
      </c>
      <c r="G4133" t="s">
        <v>15</v>
      </c>
      <c r="H4133" t="s">
        <v>16</v>
      </c>
      <c r="I4133">
        <v>0</v>
      </c>
      <c r="J4133" t="s">
        <v>17</v>
      </c>
      <c r="K4133">
        <v>0</v>
      </c>
      <c r="L4133">
        <v>0</v>
      </c>
      <c r="M4133">
        <v>300</v>
      </c>
      <c r="N4133">
        <v>2.5</v>
      </c>
      <c r="O4133">
        <v>2.5</v>
      </c>
      <c r="P4133">
        <v>12</v>
      </c>
      <c r="Q4133">
        <v>2</v>
      </c>
      <c r="R4133">
        <v>50</v>
      </c>
      <c r="S4133">
        <v>46</v>
      </c>
      <c r="T4133" t="s">
        <v>16</v>
      </c>
      <c r="U4133" t="s">
        <v>16</v>
      </c>
    </row>
    <row r="4134" spans="1:21" x14ac:dyDescent="0.45">
      <c r="A4134" t="s">
        <v>2747</v>
      </c>
      <c r="B4134" t="s">
        <v>2748</v>
      </c>
      <c r="C4134" t="s">
        <v>2750</v>
      </c>
      <c r="D4134" t="s">
        <v>2755</v>
      </c>
      <c r="E4134">
        <v>1974</v>
      </c>
      <c r="F4134">
        <v>1974</v>
      </c>
      <c r="G4134" t="s">
        <v>15</v>
      </c>
      <c r="H4134" t="s">
        <v>2359</v>
      </c>
      <c r="I4134">
        <v>60</v>
      </c>
      <c r="J4134" t="s">
        <v>17</v>
      </c>
      <c r="K4134">
        <v>0</v>
      </c>
      <c r="L4134">
        <v>0</v>
      </c>
      <c r="M4134">
        <v>300</v>
      </c>
      <c r="N4134">
        <v>2.5</v>
      </c>
      <c r="O4134">
        <v>2.5</v>
      </c>
      <c r="P4134">
        <v>12</v>
      </c>
      <c r="Q4134">
        <v>2</v>
      </c>
      <c r="R4134">
        <v>50</v>
      </c>
      <c r="S4134">
        <v>71</v>
      </c>
      <c r="T4134" t="s">
        <v>16</v>
      </c>
      <c r="U4134" t="s">
        <v>16</v>
      </c>
    </row>
    <row r="4135" spans="1:21" x14ac:dyDescent="0.45">
      <c r="A4135" t="s">
        <v>2747</v>
      </c>
      <c r="B4135" t="s">
        <v>2748</v>
      </c>
      <c r="C4135" t="s">
        <v>2751</v>
      </c>
      <c r="D4135" t="s">
        <v>2756</v>
      </c>
      <c r="E4135">
        <v>1974</v>
      </c>
      <c r="F4135">
        <v>1974</v>
      </c>
      <c r="G4135" t="s">
        <v>15</v>
      </c>
      <c r="H4135" t="s">
        <v>16</v>
      </c>
      <c r="I4135">
        <v>0</v>
      </c>
      <c r="J4135" t="s">
        <v>17</v>
      </c>
      <c r="K4135">
        <v>0</v>
      </c>
      <c r="L4135">
        <v>0</v>
      </c>
      <c r="M4135">
        <v>300</v>
      </c>
      <c r="N4135">
        <v>2.5</v>
      </c>
      <c r="O4135">
        <v>2.5</v>
      </c>
      <c r="P4135">
        <v>12</v>
      </c>
      <c r="Q4135">
        <v>2</v>
      </c>
      <c r="R4135">
        <v>50</v>
      </c>
      <c r="S4135">
        <v>76</v>
      </c>
      <c r="T4135" t="s">
        <v>16</v>
      </c>
      <c r="U4135" t="s">
        <v>16</v>
      </c>
    </row>
    <row r="4136" spans="1:21" x14ac:dyDescent="0.45">
      <c r="A4136" t="s">
        <v>2747</v>
      </c>
      <c r="B4136" t="s">
        <v>2748</v>
      </c>
      <c r="C4136" t="s">
        <v>2751</v>
      </c>
      <c r="D4136" t="s">
        <v>2756</v>
      </c>
      <c r="E4136">
        <v>1974</v>
      </c>
      <c r="F4136">
        <v>1974</v>
      </c>
      <c r="G4136" t="s">
        <v>15</v>
      </c>
      <c r="H4136" t="s">
        <v>2359</v>
      </c>
      <c r="I4136">
        <v>60</v>
      </c>
      <c r="J4136" t="s">
        <v>17</v>
      </c>
      <c r="K4136">
        <v>0</v>
      </c>
      <c r="L4136">
        <v>0</v>
      </c>
      <c r="M4136">
        <v>300</v>
      </c>
      <c r="N4136">
        <v>2.5</v>
      </c>
      <c r="O4136">
        <v>2.5</v>
      </c>
      <c r="P4136">
        <v>12</v>
      </c>
      <c r="Q4136">
        <v>2</v>
      </c>
      <c r="R4136">
        <v>50</v>
      </c>
      <c r="S4136">
        <v>64</v>
      </c>
      <c r="T4136" t="s">
        <v>16</v>
      </c>
      <c r="U4136" t="s">
        <v>16</v>
      </c>
    </row>
    <row r="4137" spans="1:21" x14ac:dyDescent="0.45">
      <c r="A4137" t="s">
        <v>2747</v>
      </c>
      <c r="B4137" t="s">
        <v>2748</v>
      </c>
      <c r="C4137" t="s">
        <v>2752</v>
      </c>
      <c r="D4137" t="s">
        <v>2757</v>
      </c>
      <c r="E4137">
        <v>1974</v>
      </c>
      <c r="F4137">
        <v>1974</v>
      </c>
      <c r="G4137" t="s">
        <v>15</v>
      </c>
      <c r="H4137" t="s">
        <v>16</v>
      </c>
      <c r="I4137">
        <v>0</v>
      </c>
      <c r="J4137" t="s">
        <v>17</v>
      </c>
      <c r="K4137">
        <v>0</v>
      </c>
      <c r="L4137">
        <v>0</v>
      </c>
      <c r="M4137">
        <v>300</v>
      </c>
      <c r="N4137">
        <v>2.5</v>
      </c>
      <c r="O4137">
        <v>2.5</v>
      </c>
      <c r="P4137">
        <v>12</v>
      </c>
      <c r="Q4137">
        <v>2</v>
      </c>
      <c r="R4137">
        <v>50</v>
      </c>
      <c r="S4137">
        <v>17</v>
      </c>
      <c r="T4137" t="s">
        <v>16</v>
      </c>
      <c r="U4137" t="s">
        <v>16</v>
      </c>
    </row>
    <row r="4138" spans="1:21" x14ac:dyDescent="0.45">
      <c r="A4138" t="s">
        <v>2747</v>
      </c>
      <c r="B4138" t="s">
        <v>2748</v>
      </c>
      <c r="C4138" t="s">
        <v>2752</v>
      </c>
      <c r="D4138" t="s">
        <v>2757</v>
      </c>
      <c r="E4138">
        <v>1974</v>
      </c>
      <c r="F4138">
        <v>1974</v>
      </c>
      <c r="G4138" t="s">
        <v>15</v>
      </c>
      <c r="H4138" t="s">
        <v>2359</v>
      </c>
      <c r="I4138">
        <v>60</v>
      </c>
      <c r="J4138" t="s">
        <v>17</v>
      </c>
      <c r="K4138">
        <v>0</v>
      </c>
      <c r="L4138">
        <v>0</v>
      </c>
      <c r="M4138">
        <v>300</v>
      </c>
      <c r="N4138">
        <v>2.5</v>
      </c>
      <c r="O4138">
        <v>2.5</v>
      </c>
      <c r="P4138">
        <v>12</v>
      </c>
      <c r="Q4138">
        <v>2</v>
      </c>
      <c r="R4138">
        <v>50</v>
      </c>
      <c r="S4138">
        <v>84</v>
      </c>
      <c r="T4138" t="s">
        <v>16</v>
      </c>
      <c r="U4138" t="s">
        <v>16</v>
      </c>
    </row>
    <row r="4139" spans="1:21" x14ac:dyDescent="0.45">
      <c r="A4139" t="s">
        <v>2747</v>
      </c>
      <c r="B4139" t="s">
        <v>2748</v>
      </c>
      <c r="C4139" t="s">
        <v>2753</v>
      </c>
      <c r="D4139" t="s">
        <v>2758</v>
      </c>
      <c r="E4139">
        <v>1974</v>
      </c>
      <c r="F4139">
        <v>1974</v>
      </c>
      <c r="G4139" t="s">
        <v>15</v>
      </c>
      <c r="H4139" t="s">
        <v>16</v>
      </c>
      <c r="I4139">
        <v>0</v>
      </c>
      <c r="J4139" t="s">
        <v>17</v>
      </c>
      <c r="K4139">
        <v>0</v>
      </c>
      <c r="L4139">
        <v>0</v>
      </c>
      <c r="M4139">
        <v>300</v>
      </c>
      <c r="N4139">
        <v>2.5</v>
      </c>
      <c r="O4139">
        <v>2.5</v>
      </c>
      <c r="P4139">
        <v>12</v>
      </c>
      <c r="Q4139">
        <v>2</v>
      </c>
      <c r="R4139">
        <v>50</v>
      </c>
      <c r="S4139">
        <v>51</v>
      </c>
      <c r="T4139" t="s">
        <v>16</v>
      </c>
      <c r="U4139" t="s">
        <v>16</v>
      </c>
    </row>
    <row r="4140" spans="1:21" x14ac:dyDescent="0.45">
      <c r="A4140" t="s">
        <v>2747</v>
      </c>
      <c r="B4140" t="s">
        <v>2748</v>
      </c>
      <c r="C4140" t="s">
        <v>2753</v>
      </c>
      <c r="D4140" t="s">
        <v>2758</v>
      </c>
      <c r="E4140">
        <v>1974</v>
      </c>
      <c r="F4140">
        <v>1974</v>
      </c>
      <c r="G4140" t="s">
        <v>15</v>
      </c>
      <c r="H4140" t="s">
        <v>2359</v>
      </c>
      <c r="I4140">
        <v>60</v>
      </c>
      <c r="J4140" t="s">
        <v>17</v>
      </c>
      <c r="K4140">
        <v>0</v>
      </c>
      <c r="L4140">
        <v>0</v>
      </c>
      <c r="M4140">
        <v>300</v>
      </c>
      <c r="N4140">
        <v>2.5</v>
      </c>
      <c r="O4140">
        <v>2.5</v>
      </c>
      <c r="P4140">
        <v>12</v>
      </c>
      <c r="Q4140">
        <v>2</v>
      </c>
      <c r="R4140">
        <v>50</v>
      </c>
      <c r="S4140">
        <v>94</v>
      </c>
      <c r="T4140" t="s">
        <v>16</v>
      </c>
      <c r="U4140" t="s">
        <v>16</v>
      </c>
    </row>
    <row r="4141" spans="1:21" x14ac:dyDescent="0.45">
      <c r="A4141" t="s">
        <v>2747</v>
      </c>
      <c r="B4141" t="s">
        <v>2748</v>
      </c>
      <c r="C4141" t="s">
        <v>2749</v>
      </c>
      <c r="D4141" t="s">
        <v>2754</v>
      </c>
      <c r="E4141">
        <v>1974</v>
      </c>
      <c r="F4141">
        <v>1974</v>
      </c>
      <c r="G4141" t="s">
        <v>15</v>
      </c>
      <c r="H4141" t="s">
        <v>16</v>
      </c>
      <c r="I4141">
        <v>0</v>
      </c>
      <c r="J4141" t="s">
        <v>17</v>
      </c>
      <c r="K4141">
        <v>0</v>
      </c>
      <c r="L4141">
        <v>0</v>
      </c>
      <c r="M4141">
        <v>300</v>
      </c>
      <c r="N4141">
        <v>5</v>
      </c>
      <c r="O4141">
        <v>5</v>
      </c>
      <c r="P4141">
        <v>12</v>
      </c>
      <c r="Q4141">
        <v>2</v>
      </c>
      <c r="R4141">
        <v>50</v>
      </c>
      <c r="S4141">
        <v>61</v>
      </c>
      <c r="T4141" t="s">
        <v>16</v>
      </c>
      <c r="U4141" t="s">
        <v>16</v>
      </c>
    </row>
    <row r="4142" spans="1:21" x14ac:dyDescent="0.45">
      <c r="A4142" t="s">
        <v>2747</v>
      </c>
      <c r="B4142" t="s">
        <v>2748</v>
      </c>
      <c r="C4142" t="s">
        <v>2749</v>
      </c>
      <c r="D4142" t="s">
        <v>2754</v>
      </c>
      <c r="E4142">
        <v>1974</v>
      </c>
      <c r="F4142">
        <v>1974</v>
      </c>
      <c r="G4142" t="s">
        <v>15</v>
      </c>
      <c r="H4142" t="s">
        <v>2359</v>
      </c>
      <c r="I4142">
        <v>60</v>
      </c>
      <c r="J4142" t="s">
        <v>17</v>
      </c>
      <c r="K4142">
        <v>0</v>
      </c>
      <c r="L4142">
        <v>0</v>
      </c>
      <c r="M4142">
        <v>300</v>
      </c>
      <c r="N4142">
        <v>5</v>
      </c>
      <c r="O4142">
        <v>5</v>
      </c>
      <c r="P4142">
        <v>12</v>
      </c>
      <c r="Q4142">
        <v>2</v>
      </c>
      <c r="R4142">
        <v>50</v>
      </c>
      <c r="S4142">
        <v>80</v>
      </c>
      <c r="T4142" t="s">
        <v>16</v>
      </c>
      <c r="U4142" t="s">
        <v>16</v>
      </c>
    </row>
    <row r="4143" spans="1:21" x14ac:dyDescent="0.45">
      <c r="A4143" t="s">
        <v>2747</v>
      </c>
      <c r="B4143" t="s">
        <v>2748</v>
      </c>
      <c r="C4143" t="s">
        <v>2750</v>
      </c>
      <c r="D4143" t="s">
        <v>2755</v>
      </c>
      <c r="E4143">
        <v>1974</v>
      </c>
      <c r="F4143">
        <v>1974</v>
      </c>
      <c r="G4143" t="s">
        <v>15</v>
      </c>
      <c r="H4143" t="s">
        <v>16</v>
      </c>
      <c r="I4143">
        <v>0</v>
      </c>
      <c r="J4143" t="s">
        <v>17</v>
      </c>
      <c r="K4143">
        <v>0</v>
      </c>
      <c r="L4143">
        <v>0</v>
      </c>
      <c r="M4143">
        <v>300</v>
      </c>
      <c r="N4143">
        <v>5</v>
      </c>
      <c r="O4143">
        <v>5</v>
      </c>
      <c r="P4143">
        <v>12</v>
      </c>
      <c r="Q4143">
        <v>2</v>
      </c>
      <c r="R4143">
        <v>50</v>
      </c>
      <c r="S4143">
        <v>73</v>
      </c>
      <c r="T4143" t="s">
        <v>16</v>
      </c>
      <c r="U4143" t="s">
        <v>16</v>
      </c>
    </row>
    <row r="4144" spans="1:21" x14ac:dyDescent="0.45">
      <c r="A4144" t="s">
        <v>2747</v>
      </c>
      <c r="B4144" t="s">
        <v>2748</v>
      </c>
      <c r="C4144" t="s">
        <v>2750</v>
      </c>
      <c r="D4144" t="s">
        <v>2755</v>
      </c>
      <c r="E4144">
        <v>1974</v>
      </c>
      <c r="F4144">
        <v>1974</v>
      </c>
      <c r="G4144" t="s">
        <v>15</v>
      </c>
      <c r="H4144" t="s">
        <v>2359</v>
      </c>
      <c r="I4144">
        <v>60</v>
      </c>
      <c r="J4144" t="s">
        <v>17</v>
      </c>
      <c r="K4144">
        <v>0</v>
      </c>
      <c r="L4144">
        <v>0</v>
      </c>
      <c r="M4144">
        <v>300</v>
      </c>
      <c r="N4144">
        <v>5</v>
      </c>
      <c r="O4144">
        <v>5</v>
      </c>
      <c r="P4144">
        <v>12</v>
      </c>
      <c r="Q4144">
        <v>2</v>
      </c>
      <c r="R4144">
        <v>50</v>
      </c>
      <c r="S4144">
        <v>75</v>
      </c>
      <c r="T4144" t="s">
        <v>16</v>
      </c>
      <c r="U4144" t="s">
        <v>16</v>
      </c>
    </row>
    <row r="4145" spans="1:21" x14ac:dyDescent="0.45">
      <c r="A4145" t="s">
        <v>2747</v>
      </c>
      <c r="B4145" t="s">
        <v>2748</v>
      </c>
      <c r="C4145" t="s">
        <v>2751</v>
      </c>
      <c r="D4145" t="s">
        <v>2756</v>
      </c>
      <c r="E4145">
        <v>1974</v>
      </c>
      <c r="F4145">
        <v>1974</v>
      </c>
      <c r="G4145" t="s">
        <v>15</v>
      </c>
      <c r="H4145" t="s">
        <v>16</v>
      </c>
      <c r="I4145">
        <v>0</v>
      </c>
      <c r="J4145" t="s">
        <v>17</v>
      </c>
      <c r="K4145">
        <v>0</v>
      </c>
      <c r="L4145">
        <v>0</v>
      </c>
      <c r="M4145">
        <v>300</v>
      </c>
      <c r="N4145">
        <v>5</v>
      </c>
      <c r="O4145">
        <v>5</v>
      </c>
      <c r="P4145">
        <v>12</v>
      </c>
      <c r="Q4145">
        <v>2</v>
      </c>
      <c r="R4145">
        <v>50</v>
      </c>
      <c r="S4145">
        <v>93</v>
      </c>
      <c r="T4145" t="s">
        <v>16</v>
      </c>
      <c r="U4145" t="s">
        <v>16</v>
      </c>
    </row>
    <row r="4146" spans="1:21" x14ac:dyDescent="0.45">
      <c r="A4146" t="s">
        <v>2747</v>
      </c>
      <c r="B4146" t="s">
        <v>2748</v>
      </c>
      <c r="C4146" t="s">
        <v>2751</v>
      </c>
      <c r="D4146" t="s">
        <v>2756</v>
      </c>
      <c r="E4146">
        <v>1974</v>
      </c>
      <c r="F4146">
        <v>1974</v>
      </c>
      <c r="G4146" t="s">
        <v>15</v>
      </c>
      <c r="H4146" t="s">
        <v>2359</v>
      </c>
      <c r="I4146">
        <v>60</v>
      </c>
      <c r="J4146" t="s">
        <v>17</v>
      </c>
      <c r="K4146">
        <v>0</v>
      </c>
      <c r="L4146">
        <v>0</v>
      </c>
      <c r="M4146">
        <v>300</v>
      </c>
      <c r="N4146">
        <v>5</v>
      </c>
      <c r="O4146">
        <v>5</v>
      </c>
      <c r="P4146">
        <v>12</v>
      </c>
      <c r="Q4146">
        <v>2</v>
      </c>
      <c r="R4146">
        <v>50</v>
      </c>
      <c r="S4146">
        <v>71</v>
      </c>
      <c r="T4146" t="s">
        <v>16</v>
      </c>
      <c r="U4146" t="s">
        <v>16</v>
      </c>
    </row>
    <row r="4147" spans="1:21" x14ac:dyDescent="0.45">
      <c r="A4147" t="s">
        <v>2747</v>
      </c>
      <c r="B4147" t="s">
        <v>2748</v>
      </c>
      <c r="C4147" t="s">
        <v>2752</v>
      </c>
      <c r="D4147" t="s">
        <v>2757</v>
      </c>
      <c r="E4147">
        <v>1974</v>
      </c>
      <c r="F4147">
        <v>1974</v>
      </c>
      <c r="G4147" t="s">
        <v>15</v>
      </c>
      <c r="H4147" t="s">
        <v>16</v>
      </c>
      <c r="I4147">
        <v>0</v>
      </c>
      <c r="J4147" t="s">
        <v>17</v>
      </c>
      <c r="K4147">
        <v>0</v>
      </c>
      <c r="L4147">
        <v>0</v>
      </c>
      <c r="M4147">
        <v>300</v>
      </c>
      <c r="N4147">
        <v>5</v>
      </c>
      <c r="O4147">
        <v>5</v>
      </c>
      <c r="P4147">
        <v>12</v>
      </c>
      <c r="Q4147">
        <v>2</v>
      </c>
      <c r="R4147">
        <v>50</v>
      </c>
      <c r="S4147">
        <v>69</v>
      </c>
      <c r="T4147" t="s">
        <v>16</v>
      </c>
      <c r="U4147" t="s">
        <v>16</v>
      </c>
    </row>
    <row r="4148" spans="1:21" x14ac:dyDescent="0.45">
      <c r="A4148" t="s">
        <v>2747</v>
      </c>
      <c r="B4148" t="s">
        <v>2748</v>
      </c>
      <c r="C4148" t="s">
        <v>2752</v>
      </c>
      <c r="D4148" t="s">
        <v>2757</v>
      </c>
      <c r="E4148">
        <v>1974</v>
      </c>
      <c r="F4148">
        <v>1974</v>
      </c>
      <c r="G4148" t="s">
        <v>15</v>
      </c>
      <c r="H4148" t="s">
        <v>2359</v>
      </c>
      <c r="I4148">
        <v>60</v>
      </c>
      <c r="J4148" t="s">
        <v>17</v>
      </c>
      <c r="K4148">
        <v>0</v>
      </c>
      <c r="L4148">
        <v>0</v>
      </c>
      <c r="M4148">
        <v>300</v>
      </c>
      <c r="N4148">
        <v>5</v>
      </c>
      <c r="O4148">
        <v>5</v>
      </c>
      <c r="P4148">
        <v>12</v>
      </c>
      <c r="Q4148">
        <v>2</v>
      </c>
      <c r="R4148">
        <v>50</v>
      </c>
      <c r="S4148">
        <v>97</v>
      </c>
      <c r="T4148" t="s">
        <v>16</v>
      </c>
      <c r="U4148" t="s">
        <v>16</v>
      </c>
    </row>
    <row r="4149" spans="1:21" x14ac:dyDescent="0.45">
      <c r="A4149" t="s">
        <v>2747</v>
      </c>
      <c r="B4149" t="s">
        <v>2748</v>
      </c>
      <c r="C4149" t="s">
        <v>2753</v>
      </c>
      <c r="D4149" t="s">
        <v>2758</v>
      </c>
      <c r="E4149">
        <v>1974</v>
      </c>
      <c r="F4149">
        <v>1974</v>
      </c>
      <c r="G4149" t="s">
        <v>15</v>
      </c>
      <c r="H4149" t="s">
        <v>16</v>
      </c>
      <c r="I4149">
        <v>0</v>
      </c>
      <c r="J4149" t="s">
        <v>17</v>
      </c>
      <c r="K4149">
        <v>0</v>
      </c>
      <c r="L4149">
        <v>0</v>
      </c>
      <c r="M4149">
        <v>300</v>
      </c>
      <c r="N4149">
        <v>5</v>
      </c>
      <c r="O4149">
        <v>5</v>
      </c>
      <c r="P4149">
        <v>12</v>
      </c>
      <c r="Q4149">
        <v>2</v>
      </c>
      <c r="R4149">
        <v>50</v>
      </c>
      <c r="S4149">
        <v>90</v>
      </c>
      <c r="T4149" t="s">
        <v>16</v>
      </c>
      <c r="U4149" t="s">
        <v>16</v>
      </c>
    </row>
    <row r="4150" spans="1:21" x14ac:dyDescent="0.45">
      <c r="A4150" t="s">
        <v>2747</v>
      </c>
      <c r="B4150" t="s">
        <v>2748</v>
      </c>
      <c r="C4150" t="s">
        <v>2753</v>
      </c>
      <c r="D4150" t="s">
        <v>2758</v>
      </c>
      <c r="E4150">
        <v>1974</v>
      </c>
      <c r="F4150">
        <v>1974</v>
      </c>
      <c r="G4150" t="s">
        <v>15</v>
      </c>
      <c r="H4150" t="s">
        <v>2359</v>
      </c>
      <c r="I4150">
        <v>60</v>
      </c>
      <c r="J4150" t="s">
        <v>17</v>
      </c>
      <c r="K4150">
        <v>0</v>
      </c>
      <c r="L4150">
        <v>0</v>
      </c>
      <c r="M4150">
        <v>300</v>
      </c>
      <c r="N4150">
        <v>5</v>
      </c>
      <c r="O4150">
        <v>5</v>
      </c>
      <c r="P4150">
        <v>12</v>
      </c>
      <c r="Q4150">
        <v>2</v>
      </c>
      <c r="R4150">
        <v>50</v>
      </c>
      <c r="S4150">
        <v>97</v>
      </c>
      <c r="T4150" t="s">
        <v>16</v>
      </c>
      <c r="U4150" t="s">
        <v>16</v>
      </c>
    </row>
    <row r="4151" spans="1:21" x14ac:dyDescent="0.45">
      <c r="A4151" t="s">
        <v>2747</v>
      </c>
      <c r="B4151" t="s">
        <v>2748</v>
      </c>
      <c r="C4151" t="s">
        <v>2749</v>
      </c>
      <c r="D4151" t="s">
        <v>2754</v>
      </c>
      <c r="E4151">
        <v>1974</v>
      </c>
      <c r="F4151">
        <v>1974</v>
      </c>
      <c r="G4151" t="s">
        <v>15</v>
      </c>
      <c r="H4151" t="s">
        <v>16</v>
      </c>
      <c r="I4151">
        <v>0</v>
      </c>
      <c r="J4151" t="s">
        <v>17</v>
      </c>
      <c r="K4151">
        <v>0</v>
      </c>
      <c r="L4151">
        <v>0</v>
      </c>
      <c r="M4151">
        <v>300</v>
      </c>
      <c r="N4151">
        <v>7.5</v>
      </c>
      <c r="O4151">
        <v>7.5</v>
      </c>
      <c r="P4151">
        <v>12</v>
      </c>
      <c r="Q4151">
        <v>2</v>
      </c>
      <c r="R4151">
        <v>50</v>
      </c>
      <c r="S4151">
        <v>97</v>
      </c>
      <c r="T4151" t="s">
        <v>16</v>
      </c>
      <c r="U4151" t="s">
        <v>16</v>
      </c>
    </row>
    <row r="4152" spans="1:21" x14ac:dyDescent="0.45">
      <c r="A4152" t="s">
        <v>2747</v>
      </c>
      <c r="B4152" t="s">
        <v>2748</v>
      </c>
      <c r="C4152" t="s">
        <v>2749</v>
      </c>
      <c r="D4152" t="s">
        <v>2754</v>
      </c>
      <c r="E4152">
        <v>1974</v>
      </c>
      <c r="F4152">
        <v>1974</v>
      </c>
      <c r="G4152" t="s">
        <v>15</v>
      </c>
      <c r="H4152" t="s">
        <v>2359</v>
      </c>
      <c r="I4152">
        <v>60</v>
      </c>
      <c r="J4152" t="s">
        <v>17</v>
      </c>
      <c r="K4152">
        <v>0</v>
      </c>
      <c r="L4152">
        <v>0</v>
      </c>
      <c r="M4152">
        <v>300</v>
      </c>
      <c r="N4152">
        <v>7.5</v>
      </c>
      <c r="O4152">
        <v>7.5</v>
      </c>
      <c r="P4152">
        <v>12</v>
      </c>
      <c r="Q4152">
        <v>2</v>
      </c>
      <c r="R4152">
        <v>50</v>
      </c>
      <c r="S4152">
        <v>84</v>
      </c>
      <c r="T4152" t="s">
        <v>16</v>
      </c>
      <c r="U4152" t="s">
        <v>16</v>
      </c>
    </row>
    <row r="4153" spans="1:21" x14ac:dyDescent="0.45">
      <c r="A4153" t="s">
        <v>2747</v>
      </c>
      <c r="B4153" t="s">
        <v>2748</v>
      </c>
      <c r="C4153" t="s">
        <v>2750</v>
      </c>
      <c r="D4153" t="s">
        <v>2755</v>
      </c>
      <c r="E4153">
        <v>1974</v>
      </c>
      <c r="F4153">
        <v>1974</v>
      </c>
      <c r="G4153" t="s">
        <v>15</v>
      </c>
      <c r="H4153" t="s">
        <v>16</v>
      </c>
      <c r="I4153">
        <v>0</v>
      </c>
      <c r="J4153" t="s">
        <v>17</v>
      </c>
      <c r="K4153">
        <v>0</v>
      </c>
      <c r="L4153">
        <v>0</v>
      </c>
      <c r="M4153">
        <v>300</v>
      </c>
      <c r="N4153">
        <v>7.5</v>
      </c>
      <c r="O4153">
        <v>7.5</v>
      </c>
      <c r="P4153">
        <v>12</v>
      </c>
      <c r="Q4153">
        <v>2</v>
      </c>
      <c r="R4153">
        <v>50</v>
      </c>
      <c r="S4153">
        <v>83</v>
      </c>
      <c r="T4153" t="s">
        <v>16</v>
      </c>
      <c r="U4153" t="s">
        <v>16</v>
      </c>
    </row>
    <row r="4154" spans="1:21" x14ac:dyDescent="0.45">
      <c r="A4154" t="s">
        <v>2747</v>
      </c>
      <c r="B4154" t="s">
        <v>2748</v>
      </c>
      <c r="C4154" t="s">
        <v>2750</v>
      </c>
      <c r="D4154" t="s">
        <v>2755</v>
      </c>
      <c r="E4154">
        <v>1974</v>
      </c>
      <c r="F4154">
        <v>1974</v>
      </c>
      <c r="G4154" t="s">
        <v>15</v>
      </c>
      <c r="H4154" t="s">
        <v>2359</v>
      </c>
      <c r="I4154">
        <v>60</v>
      </c>
      <c r="J4154" t="s">
        <v>17</v>
      </c>
      <c r="K4154">
        <v>0</v>
      </c>
      <c r="L4154">
        <v>0</v>
      </c>
      <c r="M4154">
        <v>300</v>
      </c>
      <c r="N4154">
        <v>7.5</v>
      </c>
      <c r="O4154">
        <v>7.5</v>
      </c>
      <c r="P4154">
        <v>12</v>
      </c>
      <c r="Q4154">
        <v>2</v>
      </c>
      <c r="R4154">
        <v>50</v>
      </c>
      <c r="S4154">
        <v>76</v>
      </c>
      <c r="T4154" t="s">
        <v>16</v>
      </c>
      <c r="U4154" t="s">
        <v>16</v>
      </c>
    </row>
    <row r="4155" spans="1:21" x14ac:dyDescent="0.45">
      <c r="A4155" t="s">
        <v>2747</v>
      </c>
      <c r="B4155" t="s">
        <v>2748</v>
      </c>
      <c r="C4155" t="s">
        <v>2751</v>
      </c>
      <c r="D4155" t="s">
        <v>2756</v>
      </c>
      <c r="E4155">
        <v>1974</v>
      </c>
      <c r="F4155">
        <v>1974</v>
      </c>
      <c r="G4155" t="s">
        <v>15</v>
      </c>
      <c r="H4155" t="s">
        <v>16</v>
      </c>
      <c r="I4155">
        <v>0</v>
      </c>
      <c r="J4155" t="s">
        <v>17</v>
      </c>
      <c r="K4155">
        <v>0</v>
      </c>
      <c r="L4155">
        <v>0</v>
      </c>
      <c r="M4155">
        <v>300</v>
      </c>
      <c r="N4155">
        <v>7.5</v>
      </c>
      <c r="O4155">
        <v>7.5</v>
      </c>
      <c r="P4155">
        <v>12</v>
      </c>
      <c r="Q4155">
        <v>2</v>
      </c>
      <c r="R4155">
        <v>50</v>
      </c>
      <c r="S4155">
        <v>91</v>
      </c>
      <c r="T4155" t="s">
        <v>16</v>
      </c>
      <c r="U4155" t="s">
        <v>16</v>
      </c>
    </row>
    <row r="4156" spans="1:21" x14ac:dyDescent="0.45">
      <c r="A4156" t="s">
        <v>2747</v>
      </c>
      <c r="B4156" t="s">
        <v>2748</v>
      </c>
      <c r="C4156" t="s">
        <v>2751</v>
      </c>
      <c r="D4156" t="s">
        <v>2756</v>
      </c>
      <c r="E4156">
        <v>1974</v>
      </c>
      <c r="F4156">
        <v>1974</v>
      </c>
      <c r="G4156" t="s">
        <v>15</v>
      </c>
      <c r="H4156" t="s">
        <v>2359</v>
      </c>
      <c r="I4156">
        <v>60</v>
      </c>
      <c r="J4156" t="s">
        <v>17</v>
      </c>
      <c r="K4156">
        <v>0</v>
      </c>
      <c r="L4156">
        <v>0</v>
      </c>
      <c r="M4156">
        <v>300</v>
      </c>
      <c r="N4156">
        <v>7.5</v>
      </c>
      <c r="O4156">
        <v>7.5</v>
      </c>
      <c r="P4156">
        <v>12</v>
      </c>
      <c r="Q4156">
        <v>2</v>
      </c>
      <c r="R4156">
        <v>50</v>
      </c>
      <c r="S4156">
        <v>78</v>
      </c>
      <c r="T4156" t="s">
        <v>16</v>
      </c>
      <c r="U4156" t="s">
        <v>16</v>
      </c>
    </row>
    <row r="4157" spans="1:21" x14ac:dyDescent="0.45">
      <c r="A4157" t="s">
        <v>2747</v>
      </c>
      <c r="B4157" t="s">
        <v>2748</v>
      </c>
      <c r="C4157" t="s">
        <v>2752</v>
      </c>
      <c r="D4157" t="s">
        <v>2757</v>
      </c>
      <c r="E4157">
        <v>1974</v>
      </c>
      <c r="F4157">
        <v>1974</v>
      </c>
      <c r="G4157" t="s">
        <v>15</v>
      </c>
      <c r="H4157" t="s">
        <v>16</v>
      </c>
      <c r="I4157">
        <v>0</v>
      </c>
      <c r="J4157" t="s">
        <v>17</v>
      </c>
      <c r="K4157">
        <v>0</v>
      </c>
      <c r="L4157">
        <v>0</v>
      </c>
      <c r="M4157">
        <v>300</v>
      </c>
      <c r="N4157">
        <v>7.5</v>
      </c>
      <c r="O4157">
        <v>7.5</v>
      </c>
      <c r="P4157">
        <v>12</v>
      </c>
      <c r="Q4157">
        <v>2</v>
      </c>
      <c r="R4157">
        <v>50</v>
      </c>
      <c r="S4157">
        <v>87</v>
      </c>
      <c r="T4157" t="s">
        <v>16</v>
      </c>
      <c r="U4157" t="s">
        <v>16</v>
      </c>
    </row>
    <row r="4158" spans="1:21" x14ac:dyDescent="0.45">
      <c r="A4158" t="s">
        <v>2747</v>
      </c>
      <c r="B4158" t="s">
        <v>2748</v>
      </c>
      <c r="C4158" t="s">
        <v>2752</v>
      </c>
      <c r="D4158" t="s">
        <v>2757</v>
      </c>
      <c r="E4158">
        <v>1974</v>
      </c>
      <c r="F4158">
        <v>1974</v>
      </c>
      <c r="G4158" t="s">
        <v>15</v>
      </c>
      <c r="H4158" t="s">
        <v>2359</v>
      </c>
      <c r="I4158">
        <v>60</v>
      </c>
      <c r="J4158" t="s">
        <v>17</v>
      </c>
      <c r="K4158">
        <v>0</v>
      </c>
      <c r="L4158">
        <v>0</v>
      </c>
      <c r="M4158">
        <v>300</v>
      </c>
      <c r="N4158">
        <v>7.5</v>
      </c>
      <c r="O4158">
        <v>7.5</v>
      </c>
      <c r="P4158">
        <v>12</v>
      </c>
      <c r="Q4158">
        <v>2</v>
      </c>
      <c r="R4158">
        <v>50</v>
      </c>
      <c r="S4158">
        <v>95</v>
      </c>
      <c r="T4158" t="s">
        <v>16</v>
      </c>
      <c r="U4158" t="s">
        <v>16</v>
      </c>
    </row>
    <row r="4159" spans="1:21" x14ac:dyDescent="0.45">
      <c r="A4159" t="s">
        <v>2747</v>
      </c>
      <c r="B4159" t="s">
        <v>2748</v>
      </c>
      <c r="C4159" t="s">
        <v>2753</v>
      </c>
      <c r="D4159" t="s">
        <v>2758</v>
      </c>
      <c r="E4159">
        <v>1974</v>
      </c>
      <c r="F4159">
        <v>1974</v>
      </c>
      <c r="G4159" t="s">
        <v>15</v>
      </c>
      <c r="H4159" t="s">
        <v>16</v>
      </c>
      <c r="I4159">
        <v>0</v>
      </c>
      <c r="J4159" t="s">
        <v>17</v>
      </c>
      <c r="K4159">
        <v>0</v>
      </c>
      <c r="L4159">
        <v>0</v>
      </c>
      <c r="M4159">
        <v>300</v>
      </c>
      <c r="N4159">
        <v>7.5</v>
      </c>
      <c r="O4159">
        <v>7.5</v>
      </c>
      <c r="P4159">
        <v>12</v>
      </c>
      <c r="Q4159">
        <v>2</v>
      </c>
      <c r="R4159">
        <v>50</v>
      </c>
      <c r="S4159">
        <v>91</v>
      </c>
      <c r="T4159" t="s">
        <v>16</v>
      </c>
      <c r="U4159" t="s">
        <v>16</v>
      </c>
    </row>
    <row r="4160" spans="1:21" x14ac:dyDescent="0.45">
      <c r="A4160" t="s">
        <v>2747</v>
      </c>
      <c r="B4160" t="s">
        <v>2748</v>
      </c>
      <c r="C4160" t="s">
        <v>2753</v>
      </c>
      <c r="D4160" t="s">
        <v>2758</v>
      </c>
      <c r="E4160">
        <v>1974</v>
      </c>
      <c r="F4160">
        <v>1974</v>
      </c>
      <c r="G4160" t="s">
        <v>15</v>
      </c>
      <c r="H4160" t="s">
        <v>2359</v>
      </c>
      <c r="I4160">
        <v>60</v>
      </c>
      <c r="J4160" t="s">
        <v>17</v>
      </c>
      <c r="K4160">
        <v>0</v>
      </c>
      <c r="L4160">
        <v>0</v>
      </c>
      <c r="M4160">
        <v>300</v>
      </c>
      <c r="N4160">
        <v>7.5</v>
      </c>
      <c r="O4160">
        <v>7.5</v>
      </c>
      <c r="P4160">
        <v>12</v>
      </c>
      <c r="Q4160">
        <v>2</v>
      </c>
      <c r="R4160">
        <v>50</v>
      </c>
      <c r="S4160">
        <v>98</v>
      </c>
      <c r="T4160" t="s">
        <v>16</v>
      </c>
      <c r="U4160" t="s">
        <v>16</v>
      </c>
    </row>
    <row r="4161" spans="1:21" x14ac:dyDescent="0.45">
      <c r="A4161" t="s">
        <v>2747</v>
      </c>
      <c r="B4161" t="s">
        <v>2748</v>
      </c>
      <c r="C4161" t="s">
        <v>2749</v>
      </c>
      <c r="D4161" t="s">
        <v>2754</v>
      </c>
      <c r="E4161">
        <v>1974</v>
      </c>
      <c r="F4161">
        <v>1974</v>
      </c>
      <c r="G4161" t="s">
        <v>15</v>
      </c>
      <c r="H4161" t="s">
        <v>16</v>
      </c>
      <c r="I4161">
        <v>0</v>
      </c>
      <c r="J4161" t="s">
        <v>17</v>
      </c>
      <c r="K4161">
        <v>0</v>
      </c>
      <c r="L4161">
        <v>0</v>
      </c>
      <c r="M4161">
        <v>300</v>
      </c>
      <c r="N4161">
        <v>10</v>
      </c>
      <c r="O4161">
        <v>10</v>
      </c>
      <c r="P4161">
        <v>12</v>
      </c>
      <c r="Q4161">
        <v>2</v>
      </c>
      <c r="R4161">
        <v>50</v>
      </c>
      <c r="S4161">
        <v>77</v>
      </c>
      <c r="T4161" t="s">
        <v>16</v>
      </c>
      <c r="U4161" t="s">
        <v>16</v>
      </c>
    </row>
    <row r="4162" spans="1:21" x14ac:dyDescent="0.45">
      <c r="A4162" t="s">
        <v>2747</v>
      </c>
      <c r="B4162" t="s">
        <v>2748</v>
      </c>
      <c r="C4162" t="s">
        <v>2749</v>
      </c>
      <c r="D4162" t="s">
        <v>2754</v>
      </c>
      <c r="E4162">
        <v>1974</v>
      </c>
      <c r="F4162">
        <v>1974</v>
      </c>
      <c r="G4162" t="s">
        <v>15</v>
      </c>
      <c r="H4162" t="s">
        <v>2359</v>
      </c>
      <c r="I4162">
        <v>60</v>
      </c>
      <c r="J4162" t="s">
        <v>17</v>
      </c>
      <c r="K4162">
        <v>0</v>
      </c>
      <c r="L4162">
        <v>0</v>
      </c>
      <c r="M4162">
        <v>300</v>
      </c>
      <c r="N4162">
        <v>10</v>
      </c>
      <c r="O4162">
        <v>10</v>
      </c>
      <c r="P4162">
        <v>12</v>
      </c>
      <c r="Q4162">
        <v>2</v>
      </c>
      <c r="R4162">
        <v>50</v>
      </c>
      <c r="S4162">
        <v>87</v>
      </c>
      <c r="T4162" t="s">
        <v>16</v>
      </c>
      <c r="U4162" t="s">
        <v>16</v>
      </c>
    </row>
    <row r="4163" spans="1:21" x14ac:dyDescent="0.45">
      <c r="A4163" t="s">
        <v>2747</v>
      </c>
      <c r="B4163" t="s">
        <v>2748</v>
      </c>
      <c r="C4163" t="s">
        <v>2750</v>
      </c>
      <c r="D4163" t="s">
        <v>2755</v>
      </c>
      <c r="E4163">
        <v>1974</v>
      </c>
      <c r="F4163">
        <v>1974</v>
      </c>
      <c r="G4163" t="s">
        <v>15</v>
      </c>
      <c r="H4163" t="s">
        <v>16</v>
      </c>
      <c r="I4163">
        <v>0</v>
      </c>
      <c r="J4163" t="s">
        <v>17</v>
      </c>
      <c r="K4163">
        <v>0</v>
      </c>
      <c r="L4163">
        <v>0</v>
      </c>
      <c r="M4163">
        <v>300</v>
      </c>
      <c r="N4163">
        <v>10</v>
      </c>
      <c r="O4163">
        <v>10</v>
      </c>
      <c r="P4163">
        <v>12</v>
      </c>
      <c r="Q4163">
        <v>2</v>
      </c>
      <c r="R4163">
        <v>50</v>
      </c>
      <c r="S4163">
        <v>83</v>
      </c>
      <c r="T4163" t="s">
        <v>16</v>
      </c>
      <c r="U4163" t="s">
        <v>16</v>
      </c>
    </row>
    <row r="4164" spans="1:21" x14ac:dyDescent="0.45">
      <c r="A4164" t="s">
        <v>2747</v>
      </c>
      <c r="B4164" t="s">
        <v>2748</v>
      </c>
      <c r="C4164" t="s">
        <v>2750</v>
      </c>
      <c r="D4164" t="s">
        <v>2755</v>
      </c>
      <c r="E4164">
        <v>1974</v>
      </c>
      <c r="F4164">
        <v>1974</v>
      </c>
      <c r="G4164" t="s">
        <v>15</v>
      </c>
      <c r="H4164" t="s">
        <v>2359</v>
      </c>
      <c r="I4164">
        <v>60</v>
      </c>
      <c r="J4164" t="s">
        <v>17</v>
      </c>
      <c r="K4164">
        <v>0</v>
      </c>
      <c r="L4164">
        <v>0</v>
      </c>
      <c r="M4164">
        <v>300</v>
      </c>
      <c r="N4164">
        <v>10</v>
      </c>
      <c r="O4164">
        <v>10</v>
      </c>
      <c r="P4164">
        <v>12</v>
      </c>
      <c r="Q4164">
        <v>2</v>
      </c>
      <c r="R4164">
        <v>50</v>
      </c>
      <c r="S4164">
        <v>74</v>
      </c>
      <c r="T4164" t="s">
        <v>16</v>
      </c>
      <c r="U4164" t="s">
        <v>16</v>
      </c>
    </row>
    <row r="4165" spans="1:21" x14ac:dyDescent="0.45">
      <c r="A4165" t="s">
        <v>2747</v>
      </c>
      <c r="B4165" t="s">
        <v>2748</v>
      </c>
      <c r="C4165" t="s">
        <v>2751</v>
      </c>
      <c r="D4165" t="s">
        <v>2756</v>
      </c>
      <c r="E4165">
        <v>1974</v>
      </c>
      <c r="F4165">
        <v>1974</v>
      </c>
      <c r="G4165" t="s">
        <v>15</v>
      </c>
      <c r="H4165" t="s">
        <v>16</v>
      </c>
      <c r="I4165">
        <v>0</v>
      </c>
      <c r="J4165" t="s">
        <v>17</v>
      </c>
      <c r="K4165">
        <v>0</v>
      </c>
      <c r="L4165">
        <v>0</v>
      </c>
      <c r="M4165">
        <v>300</v>
      </c>
      <c r="N4165">
        <v>10</v>
      </c>
      <c r="O4165">
        <v>10</v>
      </c>
      <c r="P4165">
        <v>12</v>
      </c>
      <c r="Q4165">
        <v>2</v>
      </c>
      <c r="R4165">
        <v>50</v>
      </c>
      <c r="S4165">
        <v>87</v>
      </c>
      <c r="T4165" t="s">
        <v>16</v>
      </c>
      <c r="U4165" t="s">
        <v>16</v>
      </c>
    </row>
    <row r="4166" spans="1:21" x14ac:dyDescent="0.45">
      <c r="A4166" t="s">
        <v>2747</v>
      </c>
      <c r="B4166" t="s">
        <v>2748</v>
      </c>
      <c r="C4166" t="s">
        <v>2751</v>
      </c>
      <c r="D4166" t="s">
        <v>2756</v>
      </c>
      <c r="E4166">
        <v>1974</v>
      </c>
      <c r="F4166">
        <v>1974</v>
      </c>
      <c r="G4166" t="s">
        <v>15</v>
      </c>
      <c r="H4166" t="s">
        <v>2359</v>
      </c>
      <c r="I4166">
        <v>60</v>
      </c>
      <c r="J4166" t="s">
        <v>17</v>
      </c>
      <c r="K4166">
        <v>0</v>
      </c>
      <c r="L4166">
        <v>0</v>
      </c>
      <c r="M4166">
        <v>300</v>
      </c>
      <c r="N4166">
        <v>10</v>
      </c>
      <c r="O4166">
        <v>10</v>
      </c>
      <c r="P4166">
        <v>12</v>
      </c>
      <c r="Q4166">
        <v>2</v>
      </c>
      <c r="R4166">
        <v>50</v>
      </c>
      <c r="S4166">
        <v>77</v>
      </c>
      <c r="T4166" t="s">
        <v>16</v>
      </c>
      <c r="U4166" t="s">
        <v>16</v>
      </c>
    </row>
    <row r="4167" spans="1:21" x14ac:dyDescent="0.45">
      <c r="A4167" t="s">
        <v>2747</v>
      </c>
      <c r="B4167" t="s">
        <v>2748</v>
      </c>
      <c r="C4167" t="s">
        <v>2752</v>
      </c>
      <c r="D4167" t="s">
        <v>2757</v>
      </c>
      <c r="E4167">
        <v>1974</v>
      </c>
      <c r="F4167">
        <v>1974</v>
      </c>
      <c r="G4167" t="s">
        <v>15</v>
      </c>
      <c r="H4167" t="s">
        <v>16</v>
      </c>
      <c r="I4167">
        <v>0</v>
      </c>
      <c r="J4167" t="s">
        <v>17</v>
      </c>
      <c r="K4167">
        <v>0</v>
      </c>
      <c r="L4167">
        <v>0</v>
      </c>
      <c r="M4167">
        <v>300</v>
      </c>
      <c r="N4167">
        <v>10</v>
      </c>
      <c r="O4167">
        <v>10</v>
      </c>
      <c r="P4167">
        <v>12</v>
      </c>
      <c r="Q4167">
        <v>2</v>
      </c>
      <c r="R4167">
        <v>50</v>
      </c>
      <c r="S4167">
        <v>91</v>
      </c>
      <c r="T4167" t="s">
        <v>16</v>
      </c>
      <c r="U4167" t="s">
        <v>16</v>
      </c>
    </row>
    <row r="4168" spans="1:21" x14ac:dyDescent="0.45">
      <c r="A4168" t="s">
        <v>2747</v>
      </c>
      <c r="B4168" t="s">
        <v>2748</v>
      </c>
      <c r="C4168" t="s">
        <v>2752</v>
      </c>
      <c r="D4168" t="s">
        <v>2757</v>
      </c>
      <c r="E4168">
        <v>1974</v>
      </c>
      <c r="F4168">
        <v>1974</v>
      </c>
      <c r="G4168" t="s">
        <v>15</v>
      </c>
      <c r="H4168" t="s">
        <v>2359</v>
      </c>
      <c r="I4168">
        <v>60</v>
      </c>
      <c r="J4168" t="s">
        <v>17</v>
      </c>
      <c r="K4168">
        <v>0</v>
      </c>
      <c r="L4168">
        <v>0</v>
      </c>
      <c r="M4168">
        <v>300</v>
      </c>
      <c r="N4168">
        <v>10</v>
      </c>
      <c r="O4168">
        <v>10</v>
      </c>
      <c r="P4168">
        <v>12</v>
      </c>
      <c r="Q4168">
        <v>2</v>
      </c>
      <c r="R4168">
        <v>50</v>
      </c>
      <c r="S4168">
        <v>96</v>
      </c>
      <c r="T4168" t="s">
        <v>16</v>
      </c>
      <c r="U4168" t="s">
        <v>16</v>
      </c>
    </row>
    <row r="4169" spans="1:21" x14ac:dyDescent="0.45">
      <c r="A4169" t="s">
        <v>2747</v>
      </c>
      <c r="B4169" t="s">
        <v>2748</v>
      </c>
      <c r="C4169" t="s">
        <v>2753</v>
      </c>
      <c r="D4169" t="s">
        <v>2758</v>
      </c>
      <c r="E4169">
        <v>1974</v>
      </c>
      <c r="F4169">
        <v>1974</v>
      </c>
      <c r="G4169" t="s">
        <v>15</v>
      </c>
      <c r="H4169" t="s">
        <v>16</v>
      </c>
      <c r="I4169">
        <v>0</v>
      </c>
      <c r="J4169" t="s">
        <v>17</v>
      </c>
      <c r="K4169">
        <v>0</v>
      </c>
      <c r="L4169">
        <v>0</v>
      </c>
      <c r="M4169">
        <v>300</v>
      </c>
      <c r="N4169">
        <v>10</v>
      </c>
      <c r="O4169">
        <v>10</v>
      </c>
      <c r="P4169">
        <v>12</v>
      </c>
      <c r="Q4169">
        <v>2</v>
      </c>
      <c r="R4169">
        <v>50</v>
      </c>
      <c r="S4169">
        <v>88</v>
      </c>
      <c r="T4169" t="s">
        <v>16</v>
      </c>
      <c r="U4169" t="s">
        <v>16</v>
      </c>
    </row>
    <row r="4170" spans="1:21" x14ac:dyDescent="0.45">
      <c r="A4170" t="s">
        <v>2747</v>
      </c>
      <c r="B4170" t="s">
        <v>2748</v>
      </c>
      <c r="C4170" t="s">
        <v>2753</v>
      </c>
      <c r="D4170" t="s">
        <v>2758</v>
      </c>
      <c r="E4170">
        <v>1974</v>
      </c>
      <c r="F4170">
        <v>1974</v>
      </c>
      <c r="G4170" t="s">
        <v>15</v>
      </c>
      <c r="H4170" t="s">
        <v>2359</v>
      </c>
      <c r="I4170">
        <v>60</v>
      </c>
      <c r="J4170" t="s">
        <v>17</v>
      </c>
      <c r="K4170">
        <v>0</v>
      </c>
      <c r="L4170">
        <v>0</v>
      </c>
      <c r="M4170">
        <v>300</v>
      </c>
      <c r="N4170">
        <v>10</v>
      </c>
      <c r="O4170">
        <v>10</v>
      </c>
      <c r="P4170">
        <v>12</v>
      </c>
      <c r="Q4170">
        <v>2</v>
      </c>
      <c r="R4170">
        <v>50</v>
      </c>
      <c r="S4170">
        <v>99</v>
      </c>
      <c r="T4170" t="s">
        <v>16</v>
      </c>
      <c r="U4170" t="s">
        <v>16</v>
      </c>
    </row>
    <row r="4171" spans="1:21" x14ac:dyDescent="0.45">
      <c r="A4171" t="s">
        <v>2747</v>
      </c>
      <c r="B4171" t="s">
        <v>2748</v>
      </c>
      <c r="C4171" t="s">
        <v>2749</v>
      </c>
      <c r="D4171" t="s">
        <v>2754</v>
      </c>
      <c r="E4171">
        <v>1974</v>
      </c>
      <c r="F4171">
        <v>1974</v>
      </c>
      <c r="G4171" t="s">
        <v>15</v>
      </c>
      <c r="H4171" t="s">
        <v>16</v>
      </c>
      <c r="I4171">
        <v>0</v>
      </c>
      <c r="J4171" t="s">
        <v>17</v>
      </c>
      <c r="K4171">
        <v>0</v>
      </c>
      <c r="L4171">
        <v>0</v>
      </c>
      <c r="M4171">
        <v>300</v>
      </c>
      <c r="N4171">
        <v>12.5</v>
      </c>
      <c r="O4171">
        <v>12.5</v>
      </c>
      <c r="P4171">
        <v>12</v>
      </c>
      <c r="Q4171">
        <v>2</v>
      </c>
      <c r="R4171">
        <v>50</v>
      </c>
      <c r="S4171">
        <v>33</v>
      </c>
      <c r="T4171" t="s">
        <v>16</v>
      </c>
      <c r="U4171" t="s">
        <v>16</v>
      </c>
    </row>
    <row r="4172" spans="1:21" x14ac:dyDescent="0.45">
      <c r="A4172" t="s">
        <v>2747</v>
      </c>
      <c r="B4172" t="s">
        <v>2748</v>
      </c>
      <c r="C4172" t="s">
        <v>2749</v>
      </c>
      <c r="D4172" t="s">
        <v>2754</v>
      </c>
      <c r="E4172">
        <v>1974</v>
      </c>
      <c r="F4172">
        <v>1974</v>
      </c>
      <c r="G4172" t="s">
        <v>15</v>
      </c>
      <c r="H4172" t="s">
        <v>2359</v>
      </c>
      <c r="I4172">
        <v>60</v>
      </c>
      <c r="J4172" t="s">
        <v>17</v>
      </c>
      <c r="K4172">
        <v>0</v>
      </c>
      <c r="L4172">
        <v>0</v>
      </c>
      <c r="M4172">
        <v>300</v>
      </c>
      <c r="N4172">
        <v>12.5</v>
      </c>
      <c r="O4172">
        <v>12.5</v>
      </c>
      <c r="P4172">
        <v>12</v>
      </c>
      <c r="Q4172">
        <v>2</v>
      </c>
      <c r="R4172">
        <v>50</v>
      </c>
      <c r="S4172">
        <v>40</v>
      </c>
      <c r="T4172" t="s">
        <v>16</v>
      </c>
      <c r="U4172" t="s">
        <v>16</v>
      </c>
    </row>
    <row r="4173" spans="1:21" x14ac:dyDescent="0.45">
      <c r="A4173" t="s">
        <v>2747</v>
      </c>
      <c r="B4173" t="s">
        <v>2748</v>
      </c>
      <c r="C4173" t="s">
        <v>2750</v>
      </c>
      <c r="D4173" t="s">
        <v>2755</v>
      </c>
      <c r="E4173">
        <v>1974</v>
      </c>
      <c r="F4173">
        <v>1974</v>
      </c>
      <c r="G4173" t="s">
        <v>15</v>
      </c>
      <c r="H4173" t="s">
        <v>16</v>
      </c>
      <c r="I4173">
        <v>0</v>
      </c>
      <c r="J4173" t="s">
        <v>17</v>
      </c>
      <c r="K4173">
        <v>0</v>
      </c>
      <c r="L4173">
        <v>0</v>
      </c>
      <c r="M4173">
        <v>300</v>
      </c>
      <c r="N4173">
        <v>12.5</v>
      </c>
      <c r="O4173">
        <v>12.5</v>
      </c>
      <c r="P4173">
        <v>12</v>
      </c>
      <c r="Q4173">
        <v>2</v>
      </c>
      <c r="R4173">
        <v>50</v>
      </c>
      <c r="S4173">
        <v>81</v>
      </c>
      <c r="T4173" t="s">
        <v>16</v>
      </c>
      <c r="U4173" t="s">
        <v>16</v>
      </c>
    </row>
    <row r="4174" spans="1:21" x14ac:dyDescent="0.45">
      <c r="A4174" t="s">
        <v>2747</v>
      </c>
      <c r="B4174" t="s">
        <v>2748</v>
      </c>
      <c r="C4174" t="s">
        <v>2750</v>
      </c>
      <c r="D4174" t="s">
        <v>2755</v>
      </c>
      <c r="E4174">
        <v>1974</v>
      </c>
      <c r="F4174">
        <v>1974</v>
      </c>
      <c r="G4174" t="s">
        <v>15</v>
      </c>
      <c r="H4174" t="s">
        <v>2359</v>
      </c>
      <c r="I4174">
        <v>60</v>
      </c>
      <c r="J4174" t="s">
        <v>17</v>
      </c>
      <c r="K4174">
        <v>0</v>
      </c>
      <c r="L4174">
        <v>0</v>
      </c>
      <c r="M4174">
        <v>300</v>
      </c>
      <c r="N4174">
        <v>12.5</v>
      </c>
      <c r="O4174">
        <v>12.5</v>
      </c>
      <c r="P4174">
        <v>12</v>
      </c>
      <c r="Q4174">
        <v>2</v>
      </c>
      <c r="R4174">
        <v>50</v>
      </c>
      <c r="S4174">
        <v>79</v>
      </c>
      <c r="T4174" t="s">
        <v>16</v>
      </c>
      <c r="U4174" t="s">
        <v>16</v>
      </c>
    </row>
    <row r="4175" spans="1:21" x14ac:dyDescent="0.45">
      <c r="A4175" t="s">
        <v>2747</v>
      </c>
      <c r="B4175" t="s">
        <v>2748</v>
      </c>
      <c r="C4175" t="s">
        <v>2751</v>
      </c>
      <c r="D4175" t="s">
        <v>2756</v>
      </c>
      <c r="E4175">
        <v>1974</v>
      </c>
      <c r="F4175">
        <v>1974</v>
      </c>
      <c r="G4175" t="s">
        <v>15</v>
      </c>
      <c r="H4175" t="s">
        <v>16</v>
      </c>
      <c r="I4175">
        <v>0</v>
      </c>
      <c r="J4175" t="s">
        <v>17</v>
      </c>
      <c r="K4175">
        <v>0</v>
      </c>
      <c r="L4175">
        <v>0</v>
      </c>
      <c r="M4175">
        <v>300</v>
      </c>
      <c r="N4175">
        <v>12.5</v>
      </c>
      <c r="O4175">
        <v>12.5</v>
      </c>
      <c r="P4175">
        <v>12</v>
      </c>
      <c r="Q4175">
        <v>2</v>
      </c>
      <c r="R4175">
        <v>50</v>
      </c>
      <c r="S4175">
        <v>84</v>
      </c>
      <c r="T4175" t="s">
        <v>16</v>
      </c>
      <c r="U4175" t="s">
        <v>16</v>
      </c>
    </row>
    <row r="4176" spans="1:21" x14ac:dyDescent="0.45">
      <c r="A4176" t="s">
        <v>2747</v>
      </c>
      <c r="B4176" t="s">
        <v>2748</v>
      </c>
      <c r="C4176" t="s">
        <v>2751</v>
      </c>
      <c r="D4176" t="s">
        <v>2756</v>
      </c>
      <c r="E4176">
        <v>1974</v>
      </c>
      <c r="F4176">
        <v>1974</v>
      </c>
      <c r="G4176" t="s">
        <v>15</v>
      </c>
      <c r="H4176" t="s">
        <v>2359</v>
      </c>
      <c r="I4176">
        <v>60</v>
      </c>
      <c r="J4176" t="s">
        <v>17</v>
      </c>
      <c r="K4176">
        <v>0</v>
      </c>
      <c r="L4176">
        <v>0</v>
      </c>
      <c r="M4176">
        <v>300</v>
      </c>
      <c r="N4176">
        <v>12.5</v>
      </c>
      <c r="O4176">
        <v>12.5</v>
      </c>
      <c r="P4176">
        <v>12</v>
      </c>
      <c r="Q4176">
        <v>2</v>
      </c>
      <c r="R4176">
        <v>50</v>
      </c>
      <c r="S4176">
        <v>83</v>
      </c>
      <c r="T4176" t="s">
        <v>16</v>
      </c>
      <c r="U4176" t="s">
        <v>16</v>
      </c>
    </row>
    <row r="4177" spans="1:21" x14ac:dyDescent="0.45">
      <c r="A4177" t="s">
        <v>2747</v>
      </c>
      <c r="B4177" t="s">
        <v>2748</v>
      </c>
      <c r="C4177" t="s">
        <v>2752</v>
      </c>
      <c r="D4177" t="s">
        <v>2757</v>
      </c>
      <c r="E4177">
        <v>1974</v>
      </c>
      <c r="F4177">
        <v>1974</v>
      </c>
      <c r="G4177" t="s">
        <v>15</v>
      </c>
      <c r="H4177" t="s">
        <v>16</v>
      </c>
      <c r="I4177">
        <v>0</v>
      </c>
      <c r="J4177" t="s">
        <v>17</v>
      </c>
      <c r="K4177">
        <v>0</v>
      </c>
      <c r="L4177">
        <v>0</v>
      </c>
      <c r="M4177">
        <v>300</v>
      </c>
      <c r="N4177">
        <v>12.5</v>
      </c>
      <c r="O4177">
        <v>12.5</v>
      </c>
      <c r="P4177">
        <v>12</v>
      </c>
      <c r="Q4177">
        <v>2</v>
      </c>
      <c r="R4177">
        <v>50</v>
      </c>
      <c r="S4177">
        <v>97</v>
      </c>
      <c r="T4177" t="s">
        <v>16</v>
      </c>
      <c r="U4177" t="s">
        <v>16</v>
      </c>
    </row>
    <row r="4178" spans="1:21" x14ac:dyDescent="0.45">
      <c r="A4178" t="s">
        <v>2747</v>
      </c>
      <c r="B4178" t="s">
        <v>2748</v>
      </c>
      <c r="C4178" t="s">
        <v>2752</v>
      </c>
      <c r="D4178" t="s">
        <v>2757</v>
      </c>
      <c r="E4178">
        <v>1974</v>
      </c>
      <c r="F4178">
        <v>1974</v>
      </c>
      <c r="G4178" t="s">
        <v>15</v>
      </c>
      <c r="H4178" t="s">
        <v>2359</v>
      </c>
      <c r="I4178">
        <v>60</v>
      </c>
      <c r="J4178" t="s">
        <v>17</v>
      </c>
      <c r="K4178">
        <v>0</v>
      </c>
      <c r="L4178">
        <v>0</v>
      </c>
      <c r="M4178">
        <v>300</v>
      </c>
      <c r="N4178">
        <v>12.5</v>
      </c>
      <c r="O4178">
        <v>12.5</v>
      </c>
      <c r="P4178">
        <v>12</v>
      </c>
      <c r="Q4178">
        <v>2</v>
      </c>
      <c r="R4178">
        <v>50</v>
      </c>
      <c r="S4178">
        <v>99</v>
      </c>
      <c r="T4178" t="s">
        <v>16</v>
      </c>
      <c r="U4178" t="s">
        <v>16</v>
      </c>
    </row>
    <row r="4179" spans="1:21" x14ac:dyDescent="0.45">
      <c r="A4179" t="s">
        <v>2747</v>
      </c>
      <c r="B4179" t="s">
        <v>2748</v>
      </c>
      <c r="C4179" t="s">
        <v>2753</v>
      </c>
      <c r="D4179" t="s">
        <v>2758</v>
      </c>
      <c r="E4179">
        <v>1974</v>
      </c>
      <c r="F4179">
        <v>1974</v>
      </c>
      <c r="G4179" t="s">
        <v>15</v>
      </c>
      <c r="H4179" t="s">
        <v>16</v>
      </c>
      <c r="I4179">
        <v>0</v>
      </c>
      <c r="J4179" t="s">
        <v>17</v>
      </c>
      <c r="K4179">
        <v>0</v>
      </c>
      <c r="L4179">
        <v>0</v>
      </c>
      <c r="M4179">
        <v>300</v>
      </c>
      <c r="N4179">
        <v>12.5</v>
      </c>
      <c r="O4179">
        <v>12.5</v>
      </c>
      <c r="P4179">
        <v>12</v>
      </c>
      <c r="Q4179">
        <v>2</v>
      </c>
      <c r="R4179">
        <v>50</v>
      </c>
      <c r="S4179">
        <v>52</v>
      </c>
      <c r="T4179" t="s">
        <v>16</v>
      </c>
      <c r="U4179" t="s">
        <v>16</v>
      </c>
    </row>
    <row r="4180" spans="1:21" x14ac:dyDescent="0.45">
      <c r="A4180" t="s">
        <v>2747</v>
      </c>
      <c r="B4180" t="s">
        <v>2748</v>
      </c>
      <c r="C4180" t="s">
        <v>2753</v>
      </c>
      <c r="D4180" t="s">
        <v>2758</v>
      </c>
      <c r="E4180">
        <v>1974</v>
      </c>
      <c r="F4180">
        <v>1974</v>
      </c>
      <c r="G4180" t="s">
        <v>15</v>
      </c>
      <c r="H4180" t="s">
        <v>2359</v>
      </c>
      <c r="I4180">
        <v>60</v>
      </c>
      <c r="J4180" t="s">
        <v>17</v>
      </c>
      <c r="K4180">
        <v>0</v>
      </c>
      <c r="L4180">
        <v>0</v>
      </c>
      <c r="M4180">
        <v>300</v>
      </c>
      <c r="N4180">
        <v>12.5</v>
      </c>
      <c r="O4180">
        <v>12.5</v>
      </c>
      <c r="P4180">
        <v>12</v>
      </c>
      <c r="Q4180">
        <v>2</v>
      </c>
      <c r="R4180">
        <v>50</v>
      </c>
      <c r="S4180">
        <v>69</v>
      </c>
      <c r="T4180" t="s">
        <v>16</v>
      </c>
      <c r="U4180" t="s">
        <v>16</v>
      </c>
    </row>
    <row r="4181" spans="1:21" x14ac:dyDescent="0.45">
      <c r="A4181" t="s">
        <v>2747</v>
      </c>
      <c r="B4181" t="s">
        <v>2748</v>
      </c>
      <c r="C4181" t="s">
        <v>2749</v>
      </c>
      <c r="D4181" t="s">
        <v>2754</v>
      </c>
      <c r="E4181">
        <v>1974</v>
      </c>
      <c r="F4181">
        <v>1974</v>
      </c>
      <c r="G4181" t="s">
        <v>15</v>
      </c>
      <c r="H4181" t="s">
        <v>16</v>
      </c>
      <c r="I4181">
        <v>0</v>
      </c>
      <c r="J4181" t="s">
        <v>17</v>
      </c>
      <c r="K4181">
        <v>0</v>
      </c>
      <c r="L4181">
        <v>0</v>
      </c>
      <c r="M4181">
        <v>300</v>
      </c>
      <c r="N4181">
        <v>15</v>
      </c>
      <c r="O4181">
        <v>15</v>
      </c>
      <c r="P4181">
        <v>12</v>
      </c>
      <c r="Q4181">
        <v>2</v>
      </c>
      <c r="R4181">
        <v>50</v>
      </c>
      <c r="S4181">
        <v>0</v>
      </c>
      <c r="T4181" t="s">
        <v>16</v>
      </c>
      <c r="U4181" t="s">
        <v>16</v>
      </c>
    </row>
    <row r="4182" spans="1:21" x14ac:dyDescent="0.45">
      <c r="A4182" t="s">
        <v>2747</v>
      </c>
      <c r="B4182" t="s">
        <v>2748</v>
      </c>
      <c r="C4182" t="s">
        <v>2749</v>
      </c>
      <c r="D4182" t="s">
        <v>2754</v>
      </c>
      <c r="E4182">
        <v>1974</v>
      </c>
      <c r="F4182">
        <v>1974</v>
      </c>
      <c r="G4182" t="s">
        <v>15</v>
      </c>
      <c r="H4182" t="s">
        <v>2359</v>
      </c>
      <c r="I4182">
        <v>60</v>
      </c>
      <c r="J4182" t="s">
        <v>17</v>
      </c>
      <c r="K4182">
        <v>0</v>
      </c>
      <c r="L4182">
        <v>0</v>
      </c>
      <c r="M4182">
        <v>300</v>
      </c>
      <c r="N4182">
        <v>15</v>
      </c>
      <c r="O4182">
        <v>15</v>
      </c>
      <c r="P4182">
        <v>12</v>
      </c>
      <c r="Q4182">
        <v>2</v>
      </c>
      <c r="R4182">
        <v>50</v>
      </c>
      <c r="S4182">
        <v>0</v>
      </c>
      <c r="T4182" t="s">
        <v>16</v>
      </c>
      <c r="U4182" t="s">
        <v>16</v>
      </c>
    </row>
    <row r="4183" spans="1:21" x14ac:dyDescent="0.45">
      <c r="A4183" t="s">
        <v>2747</v>
      </c>
      <c r="B4183" t="s">
        <v>2748</v>
      </c>
      <c r="C4183" t="s">
        <v>2750</v>
      </c>
      <c r="D4183" t="s">
        <v>2755</v>
      </c>
      <c r="E4183">
        <v>1974</v>
      </c>
      <c r="F4183">
        <v>1974</v>
      </c>
      <c r="G4183" t="s">
        <v>15</v>
      </c>
      <c r="H4183" t="s">
        <v>16</v>
      </c>
      <c r="I4183">
        <v>0</v>
      </c>
      <c r="J4183" t="s">
        <v>17</v>
      </c>
      <c r="K4183">
        <v>0</v>
      </c>
      <c r="L4183">
        <v>0</v>
      </c>
      <c r="M4183">
        <v>300</v>
      </c>
      <c r="N4183">
        <v>15</v>
      </c>
      <c r="O4183">
        <v>15</v>
      </c>
      <c r="P4183">
        <v>12</v>
      </c>
      <c r="Q4183">
        <v>2</v>
      </c>
      <c r="R4183">
        <v>50</v>
      </c>
      <c r="S4183">
        <v>4</v>
      </c>
      <c r="T4183" t="s">
        <v>16</v>
      </c>
      <c r="U4183" t="s">
        <v>16</v>
      </c>
    </row>
    <row r="4184" spans="1:21" x14ac:dyDescent="0.45">
      <c r="A4184" t="s">
        <v>2747</v>
      </c>
      <c r="B4184" t="s">
        <v>2748</v>
      </c>
      <c r="C4184" t="s">
        <v>2750</v>
      </c>
      <c r="D4184" t="s">
        <v>2755</v>
      </c>
      <c r="E4184">
        <v>1974</v>
      </c>
      <c r="F4184">
        <v>1974</v>
      </c>
      <c r="G4184" t="s">
        <v>15</v>
      </c>
      <c r="H4184" t="s">
        <v>2359</v>
      </c>
      <c r="I4184">
        <v>60</v>
      </c>
      <c r="J4184" t="s">
        <v>17</v>
      </c>
      <c r="K4184">
        <v>0</v>
      </c>
      <c r="L4184">
        <v>0</v>
      </c>
      <c r="M4184">
        <v>300</v>
      </c>
      <c r="N4184">
        <v>15</v>
      </c>
      <c r="O4184">
        <v>15</v>
      </c>
      <c r="P4184">
        <v>12</v>
      </c>
      <c r="Q4184">
        <v>2</v>
      </c>
      <c r="R4184">
        <v>50</v>
      </c>
      <c r="S4184">
        <v>4</v>
      </c>
      <c r="T4184" t="s">
        <v>16</v>
      </c>
      <c r="U4184" t="s">
        <v>16</v>
      </c>
    </row>
    <row r="4185" spans="1:21" x14ac:dyDescent="0.45">
      <c r="A4185" t="s">
        <v>2747</v>
      </c>
      <c r="B4185" t="s">
        <v>2748</v>
      </c>
      <c r="C4185" t="s">
        <v>2751</v>
      </c>
      <c r="D4185" t="s">
        <v>2756</v>
      </c>
      <c r="E4185">
        <v>1974</v>
      </c>
      <c r="F4185">
        <v>1974</v>
      </c>
      <c r="G4185" t="s">
        <v>15</v>
      </c>
      <c r="H4185" t="s">
        <v>16</v>
      </c>
      <c r="I4185">
        <v>0</v>
      </c>
      <c r="J4185" t="s">
        <v>17</v>
      </c>
      <c r="K4185">
        <v>0</v>
      </c>
      <c r="L4185">
        <v>0</v>
      </c>
      <c r="M4185">
        <v>300</v>
      </c>
      <c r="N4185">
        <v>15</v>
      </c>
      <c r="O4185">
        <v>15</v>
      </c>
      <c r="P4185">
        <v>12</v>
      </c>
      <c r="Q4185">
        <v>2</v>
      </c>
      <c r="R4185">
        <v>50</v>
      </c>
      <c r="S4185">
        <v>10</v>
      </c>
      <c r="T4185" t="s">
        <v>16</v>
      </c>
      <c r="U4185" t="s">
        <v>16</v>
      </c>
    </row>
    <row r="4186" spans="1:21" x14ac:dyDescent="0.45">
      <c r="A4186" t="s">
        <v>2747</v>
      </c>
      <c r="B4186" t="s">
        <v>2748</v>
      </c>
      <c r="C4186" t="s">
        <v>2751</v>
      </c>
      <c r="D4186" t="s">
        <v>2756</v>
      </c>
      <c r="E4186">
        <v>1974</v>
      </c>
      <c r="F4186">
        <v>1974</v>
      </c>
      <c r="G4186" t="s">
        <v>15</v>
      </c>
      <c r="H4186" t="s">
        <v>2359</v>
      </c>
      <c r="I4186">
        <v>60</v>
      </c>
      <c r="J4186" t="s">
        <v>17</v>
      </c>
      <c r="K4186">
        <v>0</v>
      </c>
      <c r="L4186">
        <v>0</v>
      </c>
      <c r="M4186">
        <v>300</v>
      </c>
      <c r="N4186">
        <v>15</v>
      </c>
      <c r="O4186">
        <v>15</v>
      </c>
      <c r="P4186">
        <v>12</v>
      </c>
      <c r="Q4186">
        <v>2</v>
      </c>
      <c r="R4186">
        <v>50</v>
      </c>
      <c r="S4186">
        <v>9</v>
      </c>
      <c r="T4186" t="s">
        <v>16</v>
      </c>
      <c r="U4186" t="s">
        <v>16</v>
      </c>
    </row>
    <row r="4187" spans="1:21" x14ac:dyDescent="0.45">
      <c r="A4187" t="s">
        <v>2747</v>
      </c>
      <c r="B4187" t="s">
        <v>2748</v>
      </c>
      <c r="C4187" t="s">
        <v>2752</v>
      </c>
      <c r="D4187" t="s">
        <v>2757</v>
      </c>
      <c r="E4187">
        <v>1974</v>
      </c>
      <c r="F4187">
        <v>1974</v>
      </c>
      <c r="G4187" t="s">
        <v>15</v>
      </c>
      <c r="H4187" t="s">
        <v>16</v>
      </c>
      <c r="I4187">
        <v>0</v>
      </c>
      <c r="J4187" t="s">
        <v>17</v>
      </c>
      <c r="K4187">
        <v>0</v>
      </c>
      <c r="L4187">
        <v>0</v>
      </c>
      <c r="M4187">
        <v>300</v>
      </c>
      <c r="N4187">
        <v>15</v>
      </c>
      <c r="O4187">
        <v>15</v>
      </c>
      <c r="P4187">
        <v>12</v>
      </c>
      <c r="Q4187">
        <v>2</v>
      </c>
      <c r="R4187">
        <v>50</v>
      </c>
      <c r="S4187">
        <v>0</v>
      </c>
      <c r="T4187" t="s">
        <v>16</v>
      </c>
      <c r="U4187" t="s">
        <v>16</v>
      </c>
    </row>
    <row r="4188" spans="1:21" x14ac:dyDescent="0.45">
      <c r="A4188" t="s">
        <v>2747</v>
      </c>
      <c r="B4188" t="s">
        <v>2748</v>
      </c>
      <c r="C4188" t="s">
        <v>2752</v>
      </c>
      <c r="D4188" t="s">
        <v>2757</v>
      </c>
      <c r="E4188">
        <v>1974</v>
      </c>
      <c r="F4188">
        <v>1974</v>
      </c>
      <c r="G4188" t="s">
        <v>15</v>
      </c>
      <c r="H4188" t="s">
        <v>2359</v>
      </c>
      <c r="I4188">
        <v>60</v>
      </c>
      <c r="J4188" t="s">
        <v>17</v>
      </c>
      <c r="K4188">
        <v>0</v>
      </c>
      <c r="L4188">
        <v>0</v>
      </c>
      <c r="M4188">
        <v>300</v>
      </c>
      <c r="N4188">
        <v>15</v>
      </c>
      <c r="O4188">
        <v>15</v>
      </c>
      <c r="P4188">
        <v>12</v>
      </c>
      <c r="Q4188">
        <v>2</v>
      </c>
      <c r="R4188">
        <v>50</v>
      </c>
      <c r="S4188">
        <v>0</v>
      </c>
      <c r="T4188" t="s">
        <v>16</v>
      </c>
      <c r="U4188" t="s">
        <v>16</v>
      </c>
    </row>
    <row r="4189" spans="1:21" x14ac:dyDescent="0.45">
      <c r="A4189" t="s">
        <v>2747</v>
      </c>
      <c r="B4189" t="s">
        <v>2748</v>
      </c>
      <c r="C4189" t="s">
        <v>2753</v>
      </c>
      <c r="D4189" t="s">
        <v>2758</v>
      </c>
      <c r="E4189">
        <v>1974</v>
      </c>
      <c r="F4189">
        <v>1974</v>
      </c>
      <c r="G4189" t="s">
        <v>15</v>
      </c>
      <c r="H4189" t="s">
        <v>16</v>
      </c>
      <c r="I4189">
        <v>0</v>
      </c>
      <c r="J4189" t="s">
        <v>17</v>
      </c>
      <c r="K4189">
        <v>0</v>
      </c>
      <c r="L4189">
        <v>0</v>
      </c>
      <c r="M4189">
        <v>300</v>
      </c>
      <c r="N4189">
        <v>15</v>
      </c>
      <c r="O4189">
        <v>15</v>
      </c>
      <c r="P4189">
        <v>12</v>
      </c>
      <c r="Q4189">
        <v>2</v>
      </c>
      <c r="R4189">
        <v>50</v>
      </c>
      <c r="S4189">
        <v>0</v>
      </c>
      <c r="T4189" t="s">
        <v>16</v>
      </c>
      <c r="U4189" t="s">
        <v>16</v>
      </c>
    </row>
    <row r="4190" spans="1:21" x14ac:dyDescent="0.45">
      <c r="A4190" t="s">
        <v>2747</v>
      </c>
      <c r="B4190" t="s">
        <v>2748</v>
      </c>
      <c r="C4190" t="s">
        <v>2753</v>
      </c>
      <c r="D4190" t="s">
        <v>2758</v>
      </c>
      <c r="E4190">
        <v>1974</v>
      </c>
      <c r="F4190">
        <v>1974</v>
      </c>
      <c r="G4190" t="s">
        <v>15</v>
      </c>
      <c r="H4190" t="s">
        <v>2359</v>
      </c>
      <c r="I4190">
        <v>60</v>
      </c>
      <c r="J4190" t="s">
        <v>17</v>
      </c>
      <c r="K4190">
        <v>0</v>
      </c>
      <c r="L4190">
        <v>0</v>
      </c>
      <c r="M4190">
        <v>300</v>
      </c>
      <c r="N4190">
        <v>15</v>
      </c>
      <c r="O4190">
        <v>15</v>
      </c>
      <c r="P4190">
        <v>12</v>
      </c>
      <c r="Q4190">
        <v>2</v>
      </c>
      <c r="R4190">
        <v>50</v>
      </c>
      <c r="S4190">
        <v>0</v>
      </c>
      <c r="T4190" t="s">
        <v>16</v>
      </c>
      <c r="U4190" t="s">
        <v>16</v>
      </c>
    </row>
    <row r="4191" spans="1:21" x14ac:dyDescent="0.45">
      <c r="A4191" t="s">
        <v>2759</v>
      </c>
      <c r="B4191" t="s">
        <v>2760</v>
      </c>
      <c r="C4191" t="s">
        <v>2761</v>
      </c>
      <c r="D4191" t="s">
        <v>2762</v>
      </c>
      <c r="E4191">
        <v>1976</v>
      </c>
      <c r="F4191">
        <v>1976</v>
      </c>
      <c r="G4191" t="s">
        <v>15</v>
      </c>
      <c r="H4191">
        <v>2</v>
      </c>
      <c r="I4191">
        <v>28</v>
      </c>
      <c r="J4191" t="s">
        <v>17</v>
      </c>
      <c r="K4191">
        <v>0</v>
      </c>
      <c r="L4191">
        <v>0</v>
      </c>
      <c r="M4191">
        <v>28</v>
      </c>
      <c r="N4191">
        <v>0</v>
      </c>
      <c r="O4191">
        <v>0</v>
      </c>
      <c r="P4191" t="s">
        <v>2763</v>
      </c>
      <c r="Q4191">
        <v>4</v>
      </c>
      <c r="R4191">
        <v>100</v>
      </c>
      <c r="S4191">
        <v>6</v>
      </c>
      <c r="T4191" t="s">
        <v>16</v>
      </c>
      <c r="U4191" t="s">
        <v>16</v>
      </c>
    </row>
    <row r="4192" spans="1:21" x14ac:dyDescent="0.45">
      <c r="A4192" t="s">
        <v>2759</v>
      </c>
      <c r="B4192" t="s">
        <v>2760</v>
      </c>
      <c r="C4192" t="s">
        <v>2761</v>
      </c>
      <c r="D4192" t="s">
        <v>2762</v>
      </c>
      <c r="E4192">
        <v>1976</v>
      </c>
      <c r="F4192">
        <v>1976</v>
      </c>
      <c r="G4192" t="s">
        <v>15</v>
      </c>
      <c r="H4192">
        <v>2</v>
      </c>
      <c r="I4192">
        <v>28</v>
      </c>
      <c r="J4192" t="s">
        <v>17</v>
      </c>
      <c r="K4192">
        <v>0</v>
      </c>
      <c r="L4192">
        <v>0</v>
      </c>
      <c r="M4192">
        <v>28</v>
      </c>
      <c r="N4192">
        <v>2</v>
      </c>
      <c r="O4192">
        <v>0</v>
      </c>
      <c r="P4192" t="s">
        <v>2763</v>
      </c>
      <c r="Q4192">
        <v>4</v>
      </c>
      <c r="R4192">
        <v>100</v>
      </c>
      <c r="S4192">
        <v>20</v>
      </c>
      <c r="T4192" t="s">
        <v>16</v>
      </c>
      <c r="U4192" t="s">
        <v>16</v>
      </c>
    </row>
    <row r="4193" spans="1:21" x14ac:dyDescent="0.45">
      <c r="A4193" t="s">
        <v>2759</v>
      </c>
      <c r="B4193" t="s">
        <v>2760</v>
      </c>
      <c r="C4193" t="s">
        <v>2761</v>
      </c>
      <c r="D4193" t="s">
        <v>2762</v>
      </c>
      <c r="E4193">
        <v>1976</v>
      </c>
      <c r="F4193">
        <v>1976</v>
      </c>
      <c r="G4193" t="s">
        <v>15</v>
      </c>
      <c r="H4193">
        <v>2</v>
      </c>
      <c r="I4193">
        <v>28</v>
      </c>
      <c r="J4193" t="s">
        <v>17</v>
      </c>
      <c r="K4193">
        <v>0</v>
      </c>
      <c r="L4193">
        <v>0</v>
      </c>
      <c r="M4193">
        <v>28</v>
      </c>
      <c r="N4193">
        <v>5</v>
      </c>
      <c r="O4193">
        <v>0</v>
      </c>
      <c r="P4193" t="s">
        <v>2763</v>
      </c>
      <c r="Q4193">
        <v>4</v>
      </c>
      <c r="R4193">
        <v>100</v>
      </c>
      <c r="S4193">
        <v>69</v>
      </c>
      <c r="T4193" t="s">
        <v>16</v>
      </c>
      <c r="U4193" t="s">
        <v>16</v>
      </c>
    </row>
    <row r="4194" spans="1:21" x14ac:dyDescent="0.45">
      <c r="A4194" t="s">
        <v>2759</v>
      </c>
      <c r="B4194" t="s">
        <v>2760</v>
      </c>
      <c r="C4194" t="s">
        <v>2761</v>
      </c>
      <c r="D4194" t="s">
        <v>2762</v>
      </c>
      <c r="E4194">
        <v>1976</v>
      </c>
      <c r="F4194">
        <v>1976</v>
      </c>
      <c r="G4194" t="s">
        <v>15</v>
      </c>
      <c r="H4194">
        <v>2</v>
      </c>
      <c r="I4194">
        <v>28</v>
      </c>
      <c r="J4194" t="s">
        <v>17</v>
      </c>
      <c r="K4194">
        <v>0</v>
      </c>
      <c r="L4194">
        <v>0</v>
      </c>
      <c r="M4194">
        <v>28</v>
      </c>
      <c r="N4194">
        <v>10</v>
      </c>
      <c r="O4194">
        <v>0</v>
      </c>
      <c r="P4194" t="s">
        <v>2763</v>
      </c>
      <c r="Q4194">
        <v>4</v>
      </c>
      <c r="R4194">
        <v>100</v>
      </c>
      <c r="S4194">
        <v>68</v>
      </c>
      <c r="T4194" t="s">
        <v>16</v>
      </c>
      <c r="U4194" t="s">
        <v>16</v>
      </c>
    </row>
    <row r="4195" spans="1:21" x14ac:dyDescent="0.45">
      <c r="A4195" t="s">
        <v>2759</v>
      </c>
      <c r="B4195" t="s">
        <v>2760</v>
      </c>
      <c r="C4195" t="s">
        <v>2761</v>
      </c>
      <c r="D4195" t="s">
        <v>2762</v>
      </c>
      <c r="E4195">
        <v>1976</v>
      </c>
      <c r="F4195">
        <v>1976</v>
      </c>
      <c r="G4195" t="s">
        <v>15</v>
      </c>
      <c r="H4195">
        <v>2</v>
      </c>
      <c r="I4195">
        <v>28</v>
      </c>
      <c r="J4195" t="s">
        <v>17</v>
      </c>
      <c r="K4195">
        <v>0</v>
      </c>
      <c r="L4195">
        <v>0</v>
      </c>
      <c r="M4195">
        <v>28</v>
      </c>
      <c r="N4195">
        <v>15</v>
      </c>
      <c r="O4195">
        <v>0</v>
      </c>
      <c r="P4195" t="s">
        <v>2763</v>
      </c>
      <c r="Q4195">
        <v>4</v>
      </c>
      <c r="R4195">
        <v>100</v>
      </c>
      <c r="S4195">
        <v>76</v>
      </c>
      <c r="T4195" t="s">
        <v>16</v>
      </c>
      <c r="U4195" t="s">
        <v>16</v>
      </c>
    </row>
    <row r="4196" spans="1:21" x14ac:dyDescent="0.45">
      <c r="A4196" t="s">
        <v>2759</v>
      </c>
      <c r="B4196" t="s">
        <v>2760</v>
      </c>
      <c r="C4196" t="s">
        <v>2761</v>
      </c>
      <c r="D4196" t="s">
        <v>2762</v>
      </c>
      <c r="E4196">
        <v>1976</v>
      </c>
      <c r="F4196">
        <v>1976</v>
      </c>
      <c r="G4196" t="s">
        <v>15</v>
      </c>
      <c r="H4196">
        <v>2</v>
      </c>
      <c r="I4196">
        <v>28</v>
      </c>
      <c r="J4196" t="s">
        <v>17</v>
      </c>
      <c r="K4196">
        <v>0</v>
      </c>
      <c r="L4196">
        <v>0</v>
      </c>
      <c r="M4196">
        <v>28</v>
      </c>
      <c r="N4196">
        <v>20</v>
      </c>
      <c r="O4196">
        <v>0</v>
      </c>
      <c r="P4196" t="s">
        <v>2763</v>
      </c>
      <c r="Q4196">
        <v>4</v>
      </c>
      <c r="R4196">
        <v>100</v>
      </c>
      <c r="S4196">
        <v>72</v>
      </c>
      <c r="T4196" t="s">
        <v>16</v>
      </c>
      <c r="U4196" t="s">
        <v>16</v>
      </c>
    </row>
    <row r="4197" spans="1:21" x14ac:dyDescent="0.45">
      <c r="A4197" t="s">
        <v>2759</v>
      </c>
      <c r="B4197" t="s">
        <v>2760</v>
      </c>
      <c r="C4197" t="s">
        <v>2761</v>
      </c>
      <c r="D4197" t="s">
        <v>2762</v>
      </c>
      <c r="E4197">
        <v>1976</v>
      </c>
      <c r="F4197">
        <v>1976</v>
      </c>
      <c r="G4197" t="s">
        <v>15</v>
      </c>
      <c r="H4197">
        <v>2</v>
      </c>
      <c r="I4197">
        <v>28</v>
      </c>
      <c r="J4197" t="s">
        <v>17</v>
      </c>
      <c r="K4197">
        <v>0</v>
      </c>
      <c r="L4197">
        <v>0</v>
      </c>
      <c r="M4197">
        <v>28</v>
      </c>
      <c r="N4197">
        <v>25</v>
      </c>
      <c r="O4197">
        <v>0</v>
      </c>
      <c r="P4197" t="s">
        <v>2763</v>
      </c>
      <c r="Q4197">
        <v>4</v>
      </c>
      <c r="R4197">
        <v>100</v>
      </c>
      <c r="S4197">
        <v>47</v>
      </c>
      <c r="T4197" t="s">
        <v>16</v>
      </c>
      <c r="U4197" t="s">
        <v>16</v>
      </c>
    </row>
    <row r="4198" spans="1:21" x14ac:dyDescent="0.45">
      <c r="A4198" t="s">
        <v>2759</v>
      </c>
      <c r="B4198" t="s">
        <v>2760</v>
      </c>
      <c r="C4198" t="s">
        <v>2761</v>
      </c>
      <c r="D4198" t="s">
        <v>2762</v>
      </c>
      <c r="E4198">
        <v>1976</v>
      </c>
      <c r="F4198">
        <v>1976</v>
      </c>
      <c r="G4198" t="s">
        <v>15</v>
      </c>
      <c r="H4198">
        <v>2</v>
      </c>
      <c r="I4198">
        <v>28</v>
      </c>
      <c r="J4198" t="s">
        <v>17</v>
      </c>
      <c r="K4198">
        <v>0</v>
      </c>
      <c r="L4198">
        <v>0</v>
      </c>
      <c r="M4198">
        <v>28</v>
      </c>
      <c r="N4198">
        <v>30</v>
      </c>
      <c r="O4198">
        <v>0</v>
      </c>
      <c r="P4198" t="s">
        <v>2763</v>
      </c>
      <c r="Q4198">
        <v>4</v>
      </c>
      <c r="R4198">
        <v>100</v>
      </c>
      <c r="S4198">
        <v>27</v>
      </c>
      <c r="T4198" t="s">
        <v>16</v>
      </c>
      <c r="U4198" t="s">
        <v>16</v>
      </c>
    </row>
    <row r="4199" spans="1:21" x14ac:dyDescent="0.45">
      <c r="A4199" t="s">
        <v>2759</v>
      </c>
      <c r="B4199" t="s">
        <v>2760</v>
      </c>
      <c r="C4199" t="s">
        <v>2761</v>
      </c>
      <c r="D4199" t="s">
        <v>2762</v>
      </c>
      <c r="E4199">
        <v>1976</v>
      </c>
      <c r="F4199">
        <v>1976</v>
      </c>
      <c r="G4199" t="s">
        <v>15</v>
      </c>
      <c r="H4199">
        <v>2</v>
      </c>
      <c r="I4199">
        <v>28</v>
      </c>
      <c r="J4199" t="s">
        <v>17</v>
      </c>
      <c r="K4199">
        <v>0</v>
      </c>
      <c r="L4199">
        <v>0</v>
      </c>
      <c r="M4199">
        <v>28</v>
      </c>
      <c r="N4199">
        <v>35</v>
      </c>
      <c r="O4199">
        <v>0</v>
      </c>
      <c r="P4199" t="s">
        <v>2763</v>
      </c>
      <c r="Q4199">
        <v>4</v>
      </c>
      <c r="R4199">
        <v>100</v>
      </c>
      <c r="S4199">
        <v>0</v>
      </c>
      <c r="T4199" t="s">
        <v>16</v>
      </c>
      <c r="U4199" t="s">
        <v>16</v>
      </c>
    </row>
    <row r="4200" spans="1:21" x14ac:dyDescent="0.45">
      <c r="A4200" t="s">
        <v>2759</v>
      </c>
      <c r="B4200" t="s">
        <v>2760</v>
      </c>
      <c r="C4200" t="s">
        <v>2761</v>
      </c>
      <c r="D4200" t="s">
        <v>2762</v>
      </c>
      <c r="E4200">
        <v>1976</v>
      </c>
      <c r="F4200">
        <v>1976</v>
      </c>
      <c r="G4200" t="s">
        <v>15</v>
      </c>
      <c r="H4200">
        <v>2</v>
      </c>
      <c r="I4200">
        <v>28</v>
      </c>
      <c r="J4200" t="s">
        <v>17</v>
      </c>
      <c r="K4200">
        <v>0</v>
      </c>
      <c r="L4200">
        <v>0</v>
      </c>
      <c r="M4200">
        <v>28</v>
      </c>
      <c r="N4200">
        <v>40</v>
      </c>
      <c r="O4200">
        <v>0</v>
      </c>
      <c r="P4200" t="s">
        <v>2763</v>
      </c>
      <c r="Q4200">
        <v>4</v>
      </c>
      <c r="R4200">
        <v>100</v>
      </c>
      <c r="S4200">
        <v>0</v>
      </c>
      <c r="T4200" t="s">
        <v>16</v>
      </c>
      <c r="U4200" t="s">
        <v>16</v>
      </c>
    </row>
    <row r="4201" spans="1:21" x14ac:dyDescent="0.45">
      <c r="A4201" t="s">
        <v>2759</v>
      </c>
      <c r="B4201" t="s">
        <v>2760</v>
      </c>
      <c r="C4201" t="s">
        <v>2761</v>
      </c>
      <c r="D4201" t="s">
        <v>2762</v>
      </c>
      <c r="E4201">
        <v>1976</v>
      </c>
      <c r="F4201">
        <v>1976</v>
      </c>
      <c r="G4201" t="s">
        <v>15</v>
      </c>
      <c r="H4201">
        <v>2</v>
      </c>
      <c r="I4201">
        <v>28</v>
      </c>
      <c r="J4201" t="s">
        <v>17</v>
      </c>
      <c r="K4201">
        <v>0</v>
      </c>
      <c r="L4201">
        <v>0</v>
      </c>
      <c r="M4201">
        <v>28</v>
      </c>
      <c r="N4201">
        <v>2</v>
      </c>
      <c r="O4201">
        <v>2</v>
      </c>
      <c r="P4201" t="s">
        <v>2763</v>
      </c>
      <c r="Q4201">
        <v>4</v>
      </c>
      <c r="R4201">
        <v>100</v>
      </c>
      <c r="S4201">
        <v>36</v>
      </c>
      <c r="T4201" t="s">
        <v>16</v>
      </c>
      <c r="U4201" t="s">
        <v>16</v>
      </c>
    </row>
    <row r="4202" spans="1:21" x14ac:dyDescent="0.45">
      <c r="A4202" t="s">
        <v>2759</v>
      </c>
      <c r="B4202" t="s">
        <v>2760</v>
      </c>
      <c r="C4202" t="s">
        <v>2761</v>
      </c>
      <c r="D4202" t="s">
        <v>2762</v>
      </c>
      <c r="E4202">
        <v>1976</v>
      </c>
      <c r="F4202">
        <v>1976</v>
      </c>
      <c r="G4202" t="s">
        <v>15</v>
      </c>
      <c r="H4202">
        <v>2</v>
      </c>
      <c r="I4202">
        <v>28</v>
      </c>
      <c r="J4202" t="s">
        <v>17</v>
      </c>
      <c r="K4202">
        <v>0</v>
      </c>
      <c r="L4202">
        <v>0</v>
      </c>
      <c r="M4202">
        <v>28</v>
      </c>
      <c r="N4202">
        <v>5</v>
      </c>
      <c r="O4202">
        <v>2</v>
      </c>
      <c r="P4202" t="s">
        <v>2763</v>
      </c>
      <c r="Q4202">
        <v>4</v>
      </c>
      <c r="R4202">
        <v>100</v>
      </c>
      <c r="S4202">
        <v>80</v>
      </c>
      <c r="T4202" t="s">
        <v>16</v>
      </c>
      <c r="U4202" t="s">
        <v>16</v>
      </c>
    </row>
    <row r="4203" spans="1:21" x14ac:dyDescent="0.45">
      <c r="A4203" t="s">
        <v>2759</v>
      </c>
      <c r="B4203" t="s">
        <v>2760</v>
      </c>
      <c r="C4203" t="s">
        <v>2761</v>
      </c>
      <c r="D4203" t="s">
        <v>2762</v>
      </c>
      <c r="E4203">
        <v>1976</v>
      </c>
      <c r="F4203">
        <v>1976</v>
      </c>
      <c r="G4203" t="s">
        <v>15</v>
      </c>
      <c r="H4203">
        <v>2</v>
      </c>
      <c r="I4203">
        <v>28</v>
      </c>
      <c r="J4203" t="s">
        <v>17</v>
      </c>
      <c r="K4203">
        <v>0</v>
      </c>
      <c r="L4203">
        <v>0</v>
      </c>
      <c r="M4203">
        <v>28</v>
      </c>
      <c r="N4203">
        <v>10</v>
      </c>
      <c r="O4203">
        <v>2</v>
      </c>
      <c r="P4203" t="s">
        <v>2763</v>
      </c>
      <c r="Q4203">
        <v>4</v>
      </c>
      <c r="R4203">
        <v>100</v>
      </c>
      <c r="S4203">
        <v>67</v>
      </c>
      <c r="T4203" t="s">
        <v>16</v>
      </c>
      <c r="U4203" t="s">
        <v>16</v>
      </c>
    </row>
    <row r="4204" spans="1:21" x14ac:dyDescent="0.45">
      <c r="A4204" t="s">
        <v>2759</v>
      </c>
      <c r="B4204" t="s">
        <v>2760</v>
      </c>
      <c r="C4204" t="s">
        <v>2761</v>
      </c>
      <c r="D4204" t="s">
        <v>2762</v>
      </c>
      <c r="E4204">
        <v>1976</v>
      </c>
      <c r="F4204">
        <v>1976</v>
      </c>
      <c r="G4204" t="s">
        <v>15</v>
      </c>
      <c r="H4204">
        <v>2</v>
      </c>
      <c r="I4204">
        <v>28</v>
      </c>
      <c r="J4204" t="s">
        <v>17</v>
      </c>
      <c r="K4204">
        <v>0</v>
      </c>
      <c r="L4204">
        <v>0</v>
      </c>
      <c r="M4204">
        <v>28</v>
      </c>
      <c r="N4204">
        <v>15</v>
      </c>
      <c r="O4204">
        <v>2</v>
      </c>
      <c r="P4204" t="s">
        <v>2763</v>
      </c>
      <c r="Q4204">
        <v>4</v>
      </c>
      <c r="R4204">
        <v>100</v>
      </c>
      <c r="S4204">
        <v>69</v>
      </c>
      <c r="T4204" t="s">
        <v>16</v>
      </c>
      <c r="U4204" t="s">
        <v>16</v>
      </c>
    </row>
    <row r="4205" spans="1:21" x14ac:dyDescent="0.45">
      <c r="A4205" t="s">
        <v>2759</v>
      </c>
      <c r="B4205" t="s">
        <v>2760</v>
      </c>
      <c r="C4205" t="s">
        <v>2761</v>
      </c>
      <c r="D4205" t="s">
        <v>2762</v>
      </c>
      <c r="E4205">
        <v>1976</v>
      </c>
      <c r="F4205">
        <v>1976</v>
      </c>
      <c r="G4205" t="s">
        <v>15</v>
      </c>
      <c r="H4205">
        <v>2</v>
      </c>
      <c r="I4205">
        <v>28</v>
      </c>
      <c r="J4205" t="s">
        <v>17</v>
      </c>
      <c r="K4205">
        <v>0</v>
      </c>
      <c r="L4205">
        <v>0</v>
      </c>
      <c r="M4205">
        <v>28</v>
      </c>
      <c r="N4205">
        <v>20</v>
      </c>
      <c r="O4205">
        <v>2</v>
      </c>
      <c r="P4205" t="s">
        <v>2763</v>
      </c>
      <c r="Q4205">
        <v>4</v>
      </c>
      <c r="R4205">
        <v>100</v>
      </c>
      <c r="S4205">
        <v>43</v>
      </c>
      <c r="T4205" t="s">
        <v>16</v>
      </c>
      <c r="U4205" t="s">
        <v>16</v>
      </c>
    </row>
    <row r="4206" spans="1:21" x14ac:dyDescent="0.45">
      <c r="A4206" t="s">
        <v>2759</v>
      </c>
      <c r="B4206" t="s">
        <v>2760</v>
      </c>
      <c r="C4206" t="s">
        <v>2761</v>
      </c>
      <c r="D4206" t="s">
        <v>2762</v>
      </c>
      <c r="E4206">
        <v>1976</v>
      </c>
      <c r="F4206">
        <v>1976</v>
      </c>
      <c r="G4206" t="s">
        <v>15</v>
      </c>
      <c r="H4206">
        <v>2</v>
      </c>
      <c r="I4206">
        <v>28</v>
      </c>
      <c r="J4206" t="s">
        <v>17</v>
      </c>
      <c r="K4206">
        <v>0</v>
      </c>
      <c r="L4206">
        <v>0</v>
      </c>
      <c r="M4206">
        <v>28</v>
      </c>
      <c r="N4206">
        <v>25</v>
      </c>
      <c r="O4206">
        <v>2</v>
      </c>
      <c r="P4206" t="s">
        <v>2763</v>
      </c>
      <c r="Q4206">
        <v>4</v>
      </c>
      <c r="R4206">
        <v>100</v>
      </c>
      <c r="S4206">
        <v>27</v>
      </c>
      <c r="T4206" t="s">
        <v>16</v>
      </c>
      <c r="U4206" t="s">
        <v>16</v>
      </c>
    </row>
    <row r="4207" spans="1:21" x14ac:dyDescent="0.45">
      <c r="A4207" t="s">
        <v>2759</v>
      </c>
      <c r="B4207" t="s">
        <v>2760</v>
      </c>
      <c r="C4207" t="s">
        <v>2761</v>
      </c>
      <c r="D4207" t="s">
        <v>2762</v>
      </c>
      <c r="E4207">
        <v>1976</v>
      </c>
      <c r="F4207">
        <v>1976</v>
      </c>
      <c r="G4207" t="s">
        <v>15</v>
      </c>
      <c r="H4207">
        <v>2</v>
      </c>
      <c r="I4207">
        <v>28</v>
      </c>
      <c r="J4207" t="s">
        <v>17</v>
      </c>
      <c r="K4207">
        <v>0</v>
      </c>
      <c r="L4207">
        <v>0</v>
      </c>
      <c r="M4207">
        <v>28</v>
      </c>
      <c r="N4207">
        <v>30</v>
      </c>
      <c r="O4207">
        <v>2</v>
      </c>
      <c r="P4207" t="s">
        <v>2763</v>
      </c>
      <c r="Q4207">
        <v>4</v>
      </c>
      <c r="R4207">
        <v>100</v>
      </c>
      <c r="S4207">
        <v>30</v>
      </c>
      <c r="T4207" t="s">
        <v>16</v>
      </c>
      <c r="U4207" t="s">
        <v>16</v>
      </c>
    </row>
    <row r="4208" spans="1:21" x14ac:dyDescent="0.45">
      <c r="A4208" t="s">
        <v>2759</v>
      </c>
      <c r="B4208" t="s">
        <v>2760</v>
      </c>
      <c r="C4208" t="s">
        <v>2761</v>
      </c>
      <c r="D4208" t="s">
        <v>2762</v>
      </c>
      <c r="E4208">
        <v>1976</v>
      </c>
      <c r="F4208">
        <v>1976</v>
      </c>
      <c r="G4208" t="s">
        <v>15</v>
      </c>
      <c r="H4208">
        <v>2</v>
      </c>
      <c r="I4208">
        <v>28</v>
      </c>
      <c r="J4208" t="s">
        <v>17</v>
      </c>
      <c r="K4208">
        <v>0</v>
      </c>
      <c r="L4208">
        <v>0</v>
      </c>
      <c r="M4208">
        <v>28</v>
      </c>
      <c r="N4208">
        <v>35</v>
      </c>
      <c r="O4208">
        <v>2</v>
      </c>
      <c r="P4208" t="s">
        <v>2763</v>
      </c>
      <c r="Q4208">
        <v>4</v>
      </c>
      <c r="R4208">
        <v>100</v>
      </c>
      <c r="S4208">
        <v>15</v>
      </c>
      <c r="T4208" t="s">
        <v>16</v>
      </c>
      <c r="U4208" t="s">
        <v>16</v>
      </c>
    </row>
    <row r="4209" spans="1:21" x14ac:dyDescent="0.45">
      <c r="A4209" t="s">
        <v>2759</v>
      </c>
      <c r="B4209" t="s">
        <v>2760</v>
      </c>
      <c r="C4209" t="s">
        <v>2761</v>
      </c>
      <c r="D4209" t="s">
        <v>2762</v>
      </c>
      <c r="E4209">
        <v>1976</v>
      </c>
      <c r="F4209">
        <v>1976</v>
      </c>
      <c r="G4209" t="s">
        <v>15</v>
      </c>
      <c r="H4209">
        <v>2</v>
      </c>
      <c r="I4209">
        <v>28</v>
      </c>
      <c r="J4209" t="s">
        <v>17</v>
      </c>
      <c r="K4209">
        <v>0</v>
      </c>
      <c r="L4209">
        <v>0</v>
      </c>
      <c r="M4209">
        <v>28</v>
      </c>
      <c r="N4209">
        <v>40</v>
      </c>
      <c r="O4209">
        <v>2</v>
      </c>
      <c r="P4209" t="s">
        <v>2763</v>
      </c>
      <c r="Q4209">
        <v>4</v>
      </c>
      <c r="R4209">
        <v>100</v>
      </c>
      <c r="S4209">
        <v>0</v>
      </c>
      <c r="T4209" t="s">
        <v>16</v>
      </c>
      <c r="U4209" t="s">
        <v>16</v>
      </c>
    </row>
    <row r="4210" spans="1:21" x14ac:dyDescent="0.45">
      <c r="A4210" t="s">
        <v>2759</v>
      </c>
      <c r="B4210" t="s">
        <v>2760</v>
      </c>
      <c r="C4210" t="s">
        <v>2761</v>
      </c>
      <c r="D4210" t="s">
        <v>2762</v>
      </c>
      <c r="E4210">
        <v>1976</v>
      </c>
      <c r="F4210">
        <v>1976</v>
      </c>
      <c r="G4210" t="s">
        <v>15</v>
      </c>
      <c r="H4210">
        <v>2</v>
      </c>
      <c r="I4210">
        <v>28</v>
      </c>
      <c r="J4210" t="s">
        <v>17</v>
      </c>
      <c r="K4210">
        <v>0</v>
      </c>
      <c r="L4210">
        <v>0</v>
      </c>
      <c r="M4210">
        <v>28</v>
      </c>
      <c r="N4210">
        <v>5</v>
      </c>
      <c r="O4210">
        <v>5</v>
      </c>
      <c r="P4210" t="s">
        <v>2763</v>
      </c>
      <c r="Q4210">
        <v>4</v>
      </c>
      <c r="R4210">
        <v>100</v>
      </c>
      <c r="S4210">
        <v>87</v>
      </c>
      <c r="T4210" t="s">
        <v>16</v>
      </c>
      <c r="U4210" t="s">
        <v>16</v>
      </c>
    </row>
    <row r="4211" spans="1:21" x14ac:dyDescent="0.45">
      <c r="A4211" t="s">
        <v>2759</v>
      </c>
      <c r="B4211" t="s">
        <v>2760</v>
      </c>
      <c r="C4211" t="s">
        <v>2761</v>
      </c>
      <c r="D4211" t="s">
        <v>2762</v>
      </c>
      <c r="E4211">
        <v>1976</v>
      </c>
      <c r="F4211">
        <v>1976</v>
      </c>
      <c r="G4211" t="s">
        <v>15</v>
      </c>
      <c r="H4211">
        <v>2</v>
      </c>
      <c r="I4211">
        <v>28</v>
      </c>
      <c r="J4211" t="s">
        <v>17</v>
      </c>
      <c r="K4211">
        <v>0</v>
      </c>
      <c r="L4211">
        <v>0</v>
      </c>
      <c r="M4211">
        <v>28</v>
      </c>
      <c r="N4211">
        <v>10</v>
      </c>
      <c r="O4211">
        <v>5</v>
      </c>
      <c r="P4211" t="s">
        <v>2763</v>
      </c>
      <c r="Q4211">
        <v>4</v>
      </c>
      <c r="R4211">
        <v>100</v>
      </c>
      <c r="S4211">
        <v>86</v>
      </c>
      <c r="T4211" t="s">
        <v>16</v>
      </c>
      <c r="U4211" t="s">
        <v>16</v>
      </c>
    </row>
    <row r="4212" spans="1:21" x14ac:dyDescent="0.45">
      <c r="A4212" t="s">
        <v>2759</v>
      </c>
      <c r="B4212" t="s">
        <v>2760</v>
      </c>
      <c r="C4212" t="s">
        <v>2761</v>
      </c>
      <c r="D4212" t="s">
        <v>2762</v>
      </c>
      <c r="E4212">
        <v>1976</v>
      </c>
      <c r="F4212">
        <v>1976</v>
      </c>
      <c r="G4212" t="s">
        <v>15</v>
      </c>
      <c r="H4212">
        <v>2</v>
      </c>
      <c r="I4212">
        <v>28</v>
      </c>
      <c r="J4212" t="s">
        <v>17</v>
      </c>
      <c r="K4212">
        <v>0</v>
      </c>
      <c r="L4212">
        <v>0</v>
      </c>
      <c r="M4212">
        <v>28</v>
      </c>
      <c r="N4212">
        <v>15</v>
      </c>
      <c r="O4212">
        <v>5</v>
      </c>
      <c r="P4212" t="s">
        <v>2763</v>
      </c>
      <c r="Q4212">
        <v>4</v>
      </c>
      <c r="R4212">
        <v>100</v>
      </c>
      <c r="S4212">
        <v>65</v>
      </c>
      <c r="T4212" t="s">
        <v>16</v>
      </c>
      <c r="U4212" t="s">
        <v>16</v>
      </c>
    </row>
    <row r="4213" spans="1:21" x14ac:dyDescent="0.45">
      <c r="A4213" t="s">
        <v>2759</v>
      </c>
      <c r="B4213" t="s">
        <v>2760</v>
      </c>
      <c r="C4213" t="s">
        <v>2761</v>
      </c>
      <c r="D4213" t="s">
        <v>2762</v>
      </c>
      <c r="E4213">
        <v>1976</v>
      </c>
      <c r="F4213">
        <v>1976</v>
      </c>
      <c r="G4213" t="s">
        <v>15</v>
      </c>
      <c r="H4213">
        <v>2</v>
      </c>
      <c r="I4213">
        <v>28</v>
      </c>
      <c r="J4213" t="s">
        <v>17</v>
      </c>
      <c r="K4213">
        <v>0</v>
      </c>
      <c r="L4213">
        <v>0</v>
      </c>
      <c r="M4213">
        <v>28</v>
      </c>
      <c r="N4213">
        <v>20</v>
      </c>
      <c r="O4213">
        <v>5</v>
      </c>
      <c r="P4213" t="s">
        <v>2763</v>
      </c>
      <c r="Q4213">
        <v>4</v>
      </c>
      <c r="R4213">
        <v>100</v>
      </c>
      <c r="S4213">
        <v>57</v>
      </c>
      <c r="T4213" t="s">
        <v>16</v>
      </c>
      <c r="U4213" t="s">
        <v>16</v>
      </c>
    </row>
    <row r="4214" spans="1:21" x14ac:dyDescent="0.45">
      <c r="A4214" t="s">
        <v>2759</v>
      </c>
      <c r="B4214" t="s">
        <v>2760</v>
      </c>
      <c r="C4214" t="s">
        <v>2761</v>
      </c>
      <c r="D4214" t="s">
        <v>2762</v>
      </c>
      <c r="E4214">
        <v>1976</v>
      </c>
      <c r="F4214">
        <v>1976</v>
      </c>
      <c r="G4214" t="s">
        <v>15</v>
      </c>
      <c r="H4214">
        <v>2</v>
      </c>
      <c r="I4214">
        <v>28</v>
      </c>
      <c r="J4214" t="s">
        <v>17</v>
      </c>
      <c r="K4214">
        <v>0</v>
      </c>
      <c r="L4214">
        <v>0</v>
      </c>
      <c r="M4214">
        <v>28</v>
      </c>
      <c r="N4214">
        <v>25</v>
      </c>
      <c r="O4214">
        <v>5</v>
      </c>
      <c r="P4214" t="s">
        <v>2763</v>
      </c>
      <c r="Q4214">
        <v>4</v>
      </c>
      <c r="R4214">
        <v>100</v>
      </c>
      <c r="S4214">
        <v>43</v>
      </c>
      <c r="T4214" t="s">
        <v>16</v>
      </c>
      <c r="U4214" t="s">
        <v>16</v>
      </c>
    </row>
    <row r="4215" spans="1:21" x14ac:dyDescent="0.45">
      <c r="A4215" t="s">
        <v>2759</v>
      </c>
      <c r="B4215" t="s">
        <v>2760</v>
      </c>
      <c r="C4215" t="s">
        <v>2761</v>
      </c>
      <c r="D4215" t="s">
        <v>2762</v>
      </c>
      <c r="E4215">
        <v>1976</v>
      </c>
      <c r="F4215">
        <v>1976</v>
      </c>
      <c r="G4215" t="s">
        <v>15</v>
      </c>
      <c r="H4215">
        <v>2</v>
      </c>
      <c r="I4215">
        <v>28</v>
      </c>
      <c r="J4215" t="s">
        <v>17</v>
      </c>
      <c r="K4215">
        <v>0</v>
      </c>
      <c r="L4215">
        <v>0</v>
      </c>
      <c r="M4215">
        <v>28</v>
      </c>
      <c r="N4215">
        <v>30</v>
      </c>
      <c r="O4215">
        <v>5</v>
      </c>
      <c r="P4215" t="s">
        <v>2763</v>
      </c>
      <c r="Q4215">
        <v>4</v>
      </c>
      <c r="R4215">
        <v>100</v>
      </c>
      <c r="S4215">
        <v>50</v>
      </c>
      <c r="T4215" t="s">
        <v>16</v>
      </c>
      <c r="U4215" t="s">
        <v>16</v>
      </c>
    </row>
    <row r="4216" spans="1:21" x14ac:dyDescent="0.45">
      <c r="A4216" t="s">
        <v>2759</v>
      </c>
      <c r="B4216" t="s">
        <v>2760</v>
      </c>
      <c r="C4216" t="s">
        <v>2761</v>
      </c>
      <c r="D4216" t="s">
        <v>2762</v>
      </c>
      <c r="E4216">
        <v>1976</v>
      </c>
      <c r="F4216">
        <v>1976</v>
      </c>
      <c r="G4216" t="s">
        <v>15</v>
      </c>
      <c r="H4216">
        <v>2</v>
      </c>
      <c r="I4216">
        <v>28</v>
      </c>
      <c r="J4216" t="s">
        <v>17</v>
      </c>
      <c r="K4216">
        <v>0</v>
      </c>
      <c r="L4216">
        <v>0</v>
      </c>
      <c r="M4216">
        <v>28</v>
      </c>
      <c r="N4216">
        <v>35</v>
      </c>
      <c r="O4216">
        <v>5</v>
      </c>
      <c r="P4216" t="s">
        <v>2763</v>
      </c>
      <c r="Q4216">
        <v>4</v>
      </c>
      <c r="R4216">
        <v>100</v>
      </c>
      <c r="S4216">
        <v>30</v>
      </c>
      <c r="T4216" t="s">
        <v>16</v>
      </c>
      <c r="U4216" t="s">
        <v>16</v>
      </c>
    </row>
    <row r="4217" spans="1:21" x14ac:dyDescent="0.45">
      <c r="A4217" t="s">
        <v>2759</v>
      </c>
      <c r="B4217" t="s">
        <v>2760</v>
      </c>
      <c r="C4217" t="s">
        <v>2761</v>
      </c>
      <c r="D4217" t="s">
        <v>2762</v>
      </c>
      <c r="E4217">
        <v>1976</v>
      </c>
      <c r="F4217">
        <v>1976</v>
      </c>
      <c r="G4217" t="s">
        <v>15</v>
      </c>
      <c r="H4217">
        <v>2</v>
      </c>
      <c r="I4217">
        <v>28</v>
      </c>
      <c r="J4217" t="s">
        <v>17</v>
      </c>
      <c r="K4217">
        <v>0</v>
      </c>
      <c r="L4217">
        <v>0</v>
      </c>
      <c r="M4217">
        <v>28</v>
      </c>
      <c r="N4217">
        <v>40</v>
      </c>
      <c r="O4217">
        <v>5</v>
      </c>
      <c r="P4217" t="s">
        <v>2763</v>
      </c>
      <c r="Q4217">
        <v>4</v>
      </c>
      <c r="R4217">
        <v>100</v>
      </c>
      <c r="S4217">
        <v>0</v>
      </c>
      <c r="T4217" t="s">
        <v>16</v>
      </c>
      <c r="U4217" t="s">
        <v>16</v>
      </c>
    </row>
    <row r="4218" spans="1:21" x14ac:dyDescent="0.45">
      <c r="A4218" t="s">
        <v>2759</v>
      </c>
      <c r="B4218" t="s">
        <v>2760</v>
      </c>
      <c r="C4218" t="s">
        <v>2761</v>
      </c>
      <c r="D4218" t="s">
        <v>2762</v>
      </c>
      <c r="E4218">
        <v>1976</v>
      </c>
      <c r="F4218">
        <v>1976</v>
      </c>
      <c r="G4218" t="s">
        <v>15</v>
      </c>
      <c r="H4218">
        <v>2</v>
      </c>
      <c r="I4218">
        <v>28</v>
      </c>
      <c r="J4218" t="s">
        <v>17</v>
      </c>
      <c r="K4218">
        <v>0</v>
      </c>
      <c r="L4218">
        <v>0</v>
      </c>
      <c r="M4218">
        <v>28</v>
      </c>
      <c r="N4218">
        <v>10</v>
      </c>
      <c r="O4218">
        <v>10</v>
      </c>
      <c r="P4218" t="s">
        <v>2763</v>
      </c>
      <c r="Q4218">
        <v>4</v>
      </c>
      <c r="R4218">
        <v>100</v>
      </c>
      <c r="S4218">
        <v>69</v>
      </c>
      <c r="T4218" t="s">
        <v>16</v>
      </c>
      <c r="U4218" t="s">
        <v>16</v>
      </c>
    </row>
    <row r="4219" spans="1:21" x14ac:dyDescent="0.45">
      <c r="A4219" t="s">
        <v>2759</v>
      </c>
      <c r="B4219" t="s">
        <v>2760</v>
      </c>
      <c r="C4219" t="s">
        <v>2761</v>
      </c>
      <c r="D4219" t="s">
        <v>2762</v>
      </c>
      <c r="E4219">
        <v>1976</v>
      </c>
      <c r="F4219">
        <v>1976</v>
      </c>
      <c r="G4219" t="s">
        <v>15</v>
      </c>
      <c r="H4219">
        <v>2</v>
      </c>
      <c r="I4219">
        <v>28</v>
      </c>
      <c r="J4219" t="s">
        <v>17</v>
      </c>
      <c r="K4219">
        <v>0</v>
      </c>
      <c r="L4219">
        <v>0</v>
      </c>
      <c r="M4219">
        <v>28</v>
      </c>
      <c r="N4219">
        <v>15</v>
      </c>
      <c r="O4219">
        <v>10</v>
      </c>
      <c r="P4219" t="s">
        <v>2763</v>
      </c>
      <c r="Q4219">
        <v>4</v>
      </c>
      <c r="R4219">
        <v>100</v>
      </c>
      <c r="S4219">
        <v>34</v>
      </c>
      <c r="T4219" t="s">
        <v>16</v>
      </c>
      <c r="U4219" t="s">
        <v>16</v>
      </c>
    </row>
    <row r="4220" spans="1:21" x14ac:dyDescent="0.45">
      <c r="A4220" t="s">
        <v>2759</v>
      </c>
      <c r="B4220" t="s">
        <v>2760</v>
      </c>
      <c r="C4220" t="s">
        <v>2761</v>
      </c>
      <c r="D4220" t="s">
        <v>2762</v>
      </c>
      <c r="E4220">
        <v>1976</v>
      </c>
      <c r="F4220">
        <v>1976</v>
      </c>
      <c r="G4220" t="s">
        <v>15</v>
      </c>
      <c r="H4220">
        <v>2</v>
      </c>
      <c r="I4220">
        <v>28</v>
      </c>
      <c r="J4220" t="s">
        <v>17</v>
      </c>
      <c r="K4220">
        <v>0</v>
      </c>
      <c r="L4220">
        <v>0</v>
      </c>
      <c r="M4220">
        <v>28</v>
      </c>
      <c r="N4220">
        <v>20</v>
      </c>
      <c r="O4220">
        <v>10</v>
      </c>
      <c r="P4220" t="s">
        <v>2763</v>
      </c>
      <c r="Q4220">
        <v>4</v>
      </c>
      <c r="R4220">
        <v>100</v>
      </c>
      <c r="S4220">
        <v>43</v>
      </c>
      <c r="T4220" t="s">
        <v>16</v>
      </c>
      <c r="U4220" t="s">
        <v>16</v>
      </c>
    </row>
    <row r="4221" spans="1:21" x14ac:dyDescent="0.45">
      <c r="A4221" t="s">
        <v>2759</v>
      </c>
      <c r="B4221" t="s">
        <v>2760</v>
      </c>
      <c r="C4221" t="s">
        <v>2761</v>
      </c>
      <c r="D4221" t="s">
        <v>2762</v>
      </c>
      <c r="E4221">
        <v>1976</v>
      </c>
      <c r="F4221">
        <v>1976</v>
      </c>
      <c r="G4221" t="s">
        <v>15</v>
      </c>
      <c r="H4221">
        <v>2</v>
      </c>
      <c r="I4221">
        <v>28</v>
      </c>
      <c r="J4221" t="s">
        <v>17</v>
      </c>
      <c r="K4221">
        <v>0</v>
      </c>
      <c r="L4221">
        <v>0</v>
      </c>
      <c r="M4221">
        <v>28</v>
      </c>
      <c r="N4221">
        <v>25</v>
      </c>
      <c r="O4221">
        <v>10</v>
      </c>
      <c r="P4221" t="s">
        <v>2763</v>
      </c>
      <c r="Q4221">
        <v>4</v>
      </c>
      <c r="R4221">
        <v>100</v>
      </c>
      <c r="S4221">
        <v>35</v>
      </c>
      <c r="T4221" t="s">
        <v>16</v>
      </c>
      <c r="U4221" t="s">
        <v>16</v>
      </c>
    </row>
    <row r="4222" spans="1:21" x14ac:dyDescent="0.45">
      <c r="A4222" t="s">
        <v>2759</v>
      </c>
      <c r="B4222" t="s">
        <v>2760</v>
      </c>
      <c r="C4222" t="s">
        <v>2761</v>
      </c>
      <c r="D4222" t="s">
        <v>2762</v>
      </c>
      <c r="E4222">
        <v>1976</v>
      </c>
      <c r="F4222">
        <v>1976</v>
      </c>
      <c r="G4222" t="s">
        <v>15</v>
      </c>
      <c r="H4222">
        <v>2</v>
      </c>
      <c r="I4222">
        <v>28</v>
      </c>
      <c r="J4222" t="s">
        <v>17</v>
      </c>
      <c r="K4222">
        <v>0</v>
      </c>
      <c r="L4222">
        <v>0</v>
      </c>
      <c r="M4222">
        <v>28</v>
      </c>
      <c r="N4222">
        <v>30</v>
      </c>
      <c r="O4222">
        <v>10</v>
      </c>
      <c r="P4222" t="s">
        <v>2763</v>
      </c>
      <c r="Q4222">
        <v>4</v>
      </c>
      <c r="R4222">
        <v>100</v>
      </c>
      <c r="S4222">
        <v>21</v>
      </c>
      <c r="T4222" t="s">
        <v>16</v>
      </c>
      <c r="U4222" t="s">
        <v>16</v>
      </c>
    </row>
    <row r="4223" spans="1:21" x14ac:dyDescent="0.45">
      <c r="A4223" t="s">
        <v>2759</v>
      </c>
      <c r="B4223" t="s">
        <v>2760</v>
      </c>
      <c r="C4223" t="s">
        <v>2761</v>
      </c>
      <c r="D4223" t="s">
        <v>2762</v>
      </c>
      <c r="E4223">
        <v>1976</v>
      </c>
      <c r="F4223">
        <v>1976</v>
      </c>
      <c r="G4223" t="s">
        <v>15</v>
      </c>
      <c r="H4223">
        <v>2</v>
      </c>
      <c r="I4223">
        <v>28</v>
      </c>
      <c r="J4223" t="s">
        <v>17</v>
      </c>
      <c r="K4223">
        <v>0</v>
      </c>
      <c r="L4223">
        <v>0</v>
      </c>
      <c r="M4223">
        <v>28</v>
      </c>
      <c r="N4223">
        <v>35</v>
      </c>
      <c r="O4223">
        <v>10</v>
      </c>
      <c r="P4223" t="s">
        <v>2763</v>
      </c>
      <c r="Q4223">
        <v>4</v>
      </c>
      <c r="R4223">
        <v>100</v>
      </c>
      <c r="S4223">
        <v>30</v>
      </c>
      <c r="T4223" t="s">
        <v>16</v>
      </c>
      <c r="U4223" t="s">
        <v>16</v>
      </c>
    </row>
    <row r="4224" spans="1:21" x14ac:dyDescent="0.45">
      <c r="A4224" t="s">
        <v>2759</v>
      </c>
      <c r="B4224" t="s">
        <v>2760</v>
      </c>
      <c r="C4224" t="s">
        <v>2761</v>
      </c>
      <c r="D4224" t="s">
        <v>2762</v>
      </c>
      <c r="E4224">
        <v>1976</v>
      </c>
      <c r="F4224">
        <v>1976</v>
      </c>
      <c r="G4224" t="s">
        <v>15</v>
      </c>
      <c r="H4224">
        <v>2</v>
      </c>
      <c r="I4224">
        <v>28</v>
      </c>
      <c r="J4224" t="s">
        <v>17</v>
      </c>
      <c r="K4224">
        <v>0</v>
      </c>
      <c r="L4224">
        <v>0</v>
      </c>
      <c r="M4224">
        <v>28</v>
      </c>
      <c r="N4224">
        <v>40</v>
      </c>
      <c r="O4224">
        <v>10</v>
      </c>
      <c r="P4224" t="s">
        <v>2763</v>
      </c>
      <c r="Q4224">
        <v>4</v>
      </c>
      <c r="R4224">
        <v>100</v>
      </c>
      <c r="S4224">
        <v>0</v>
      </c>
      <c r="T4224" t="s">
        <v>16</v>
      </c>
      <c r="U4224" t="s">
        <v>16</v>
      </c>
    </row>
    <row r="4225" spans="1:21" x14ac:dyDescent="0.45">
      <c r="A4225" t="s">
        <v>2759</v>
      </c>
      <c r="B4225" t="s">
        <v>2760</v>
      </c>
      <c r="C4225" t="s">
        <v>2761</v>
      </c>
      <c r="D4225" t="s">
        <v>2762</v>
      </c>
      <c r="E4225">
        <v>1976</v>
      </c>
      <c r="F4225">
        <v>1976</v>
      </c>
      <c r="G4225" t="s">
        <v>15</v>
      </c>
      <c r="H4225">
        <v>2</v>
      </c>
      <c r="I4225">
        <v>28</v>
      </c>
      <c r="J4225" t="s">
        <v>17</v>
      </c>
      <c r="K4225">
        <v>0</v>
      </c>
      <c r="L4225">
        <v>0</v>
      </c>
      <c r="M4225">
        <v>28</v>
      </c>
      <c r="N4225">
        <v>15</v>
      </c>
      <c r="O4225">
        <v>15</v>
      </c>
      <c r="P4225" t="s">
        <v>2763</v>
      </c>
      <c r="Q4225">
        <v>4</v>
      </c>
      <c r="R4225">
        <v>100</v>
      </c>
      <c r="S4225">
        <v>36</v>
      </c>
      <c r="T4225" t="s">
        <v>16</v>
      </c>
      <c r="U4225" t="s">
        <v>16</v>
      </c>
    </row>
    <row r="4226" spans="1:21" x14ac:dyDescent="0.45">
      <c r="A4226" t="s">
        <v>2759</v>
      </c>
      <c r="B4226" t="s">
        <v>2760</v>
      </c>
      <c r="C4226" t="s">
        <v>2761</v>
      </c>
      <c r="D4226" t="s">
        <v>2762</v>
      </c>
      <c r="E4226">
        <v>1976</v>
      </c>
      <c r="F4226">
        <v>1976</v>
      </c>
      <c r="G4226" t="s">
        <v>15</v>
      </c>
      <c r="H4226">
        <v>2</v>
      </c>
      <c r="I4226">
        <v>28</v>
      </c>
      <c r="J4226" t="s">
        <v>17</v>
      </c>
      <c r="K4226">
        <v>0</v>
      </c>
      <c r="L4226">
        <v>0</v>
      </c>
      <c r="M4226">
        <v>28</v>
      </c>
      <c r="N4226">
        <v>20</v>
      </c>
      <c r="O4226">
        <v>15</v>
      </c>
      <c r="P4226" t="s">
        <v>2763</v>
      </c>
      <c r="Q4226">
        <v>4</v>
      </c>
      <c r="R4226">
        <v>100</v>
      </c>
      <c r="S4226">
        <v>20</v>
      </c>
      <c r="T4226" t="s">
        <v>16</v>
      </c>
      <c r="U4226" t="s">
        <v>16</v>
      </c>
    </row>
    <row r="4227" spans="1:21" x14ac:dyDescent="0.45">
      <c r="A4227" t="s">
        <v>2759</v>
      </c>
      <c r="B4227" t="s">
        <v>2760</v>
      </c>
      <c r="C4227" t="s">
        <v>2761</v>
      </c>
      <c r="D4227" t="s">
        <v>2762</v>
      </c>
      <c r="E4227">
        <v>1976</v>
      </c>
      <c r="F4227">
        <v>1976</v>
      </c>
      <c r="G4227" t="s">
        <v>15</v>
      </c>
      <c r="H4227">
        <v>2</v>
      </c>
      <c r="I4227">
        <v>28</v>
      </c>
      <c r="J4227" t="s">
        <v>17</v>
      </c>
      <c r="K4227">
        <v>0</v>
      </c>
      <c r="L4227">
        <v>0</v>
      </c>
      <c r="M4227">
        <v>28</v>
      </c>
      <c r="N4227">
        <v>25</v>
      </c>
      <c r="O4227">
        <v>15</v>
      </c>
      <c r="P4227" t="s">
        <v>2763</v>
      </c>
      <c r="Q4227">
        <v>4</v>
      </c>
      <c r="R4227">
        <v>100</v>
      </c>
      <c r="S4227">
        <v>8</v>
      </c>
      <c r="T4227" t="s">
        <v>16</v>
      </c>
      <c r="U4227" t="s">
        <v>16</v>
      </c>
    </row>
    <row r="4228" spans="1:21" x14ac:dyDescent="0.45">
      <c r="A4228" t="s">
        <v>2759</v>
      </c>
      <c r="B4228" t="s">
        <v>2760</v>
      </c>
      <c r="C4228" t="s">
        <v>2761</v>
      </c>
      <c r="D4228" t="s">
        <v>2762</v>
      </c>
      <c r="E4228">
        <v>1976</v>
      </c>
      <c r="F4228">
        <v>1976</v>
      </c>
      <c r="G4228" t="s">
        <v>15</v>
      </c>
      <c r="H4228">
        <v>2</v>
      </c>
      <c r="I4228">
        <v>28</v>
      </c>
      <c r="J4228" t="s">
        <v>17</v>
      </c>
      <c r="K4228">
        <v>0</v>
      </c>
      <c r="L4228">
        <v>0</v>
      </c>
      <c r="M4228">
        <v>28</v>
      </c>
      <c r="N4228">
        <v>30</v>
      </c>
      <c r="O4228">
        <v>15</v>
      </c>
      <c r="P4228" t="s">
        <v>2763</v>
      </c>
      <c r="Q4228">
        <v>4</v>
      </c>
      <c r="R4228">
        <v>100</v>
      </c>
      <c r="S4228">
        <v>19</v>
      </c>
      <c r="T4228" t="s">
        <v>16</v>
      </c>
      <c r="U4228" t="s">
        <v>16</v>
      </c>
    </row>
    <row r="4229" spans="1:21" x14ac:dyDescent="0.45">
      <c r="A4229" t="s">
        <v>2759</v>
      </c>
      <c r="B4229" t="s">
        <v>2760</v>
      </c>
      <c r="C4229" t="s">
        <v>2761</v>
      </c>
      <c r="D4229" t="s">
        <v>2762</v>
      </c>
      <c r="E4229">
        <v>1976</v>
      </c>
      <c r="F4229">
        <v>1976</v>
      </c>
      <c r="G4229" t="s">
        <v>15</v>
      </c>
      <c r="H4229">
        <v>2</v>
      </c>
      <c r="I4229">
        <v>28</v>
      </c>
      <c r="J4229" t="s">
        <v>17</v>
      </c>
      <c r="K4229">
        <v>0</v>
      </c>
      <c r="L4229">
        <v>0</v>
      </c>
      <c r="M4229">
        <v>28</v>
      </c>
      <c r="N4229">
        <v>35</v>
      </c>
      <c r="O4229">
        <v>15</v>
      </c>
      <c r="P4229" t="s">
        <v>2763</v>
      </c>
      <c r="Q4229">
        <v>4</v>
      </c>
      <c r="R4229">
        <v>100</v>
      </c>
      <c r="S4229">
        <v>0</v>
      </c>
      <c r="T4229" t="s">
        <v>16</v>
      </c>
      <c r="U4229" t="s">
        <v>16</v>
      </c>
    </row>
    <row r="4230" spans="1:21" x14ac:dyDescent="0.45">
      <c r="A4230" t="s">
        <v>2759</v>
      </c>
      <c r="B4230" t="s">
        <v>2760</v>
      </c>
      <c r="C4230" t="s">
        <v>2761</v>
      </c>
      <c r="D4230" t="s">
        <v>2762</v>
      </c>
      <c r="E4230">
        <v>1976</v>
      </c>
      <c r="F4230">
        <v>1976</v>
      </c>
      <c r="G4230" t="s">
        <v>15</v>
      </c>
      <c r="H4230">
        <v>2</v>
      </c>
      <c r="I4230">
        <v>28</v>
      </c>
      <c r="J4230" t="s">
        <v>17</v>
      </c>
      <c r="K4230">
        <v>0</v>
      </c>
      <c r="L4230">
        <v>0</v>
      </c>
      <c r="M4230">
        <v>28</v>
      </c>
      <c r="N4230">
        <v>40</v>
      </c>
      <c r="O4230">
        <v>15</v>
      </c>
      <c r="P4230" t="s">
        <v>2763</v>
      </c>
      <c r="Q4230">
        <v>4</v>
      </c>
      <c r="R4230">
        <v>100</v>
      </c>
      <c r="S4230">
        <v>0</v>
      </c>
      <c r="T4230" t="s">
        <v>16</v>
      </c>
      <c r="U4230" t="s">
        <v>16</v>
      </c>
    </row>
    <row r="4231" spans="1:21" x14ac:dyDescent="0.45">
      <c r="A4231" t="s">
        <v>2759</v>
      </c>
      <c r="B4231" t="s">
        <v>2760</v>
      </c>
      <c r="C4231" t="s">
        <v>2761</v>
      </c>
      <c r="D4231" t="s">
        <v>2762</v>
      </c>
      <c r="E4231">
        <v>1976</v>
      </c>
      <c r="F4231">
        <v>1976</v>
      </c>
      <c r="G4231" t="s">
        <v>15</v>
      </c>
      <c r="H4231">
        <v>2</v>
      </c>
      <c r="I4231">
        <v>28</v>
      </c>
      <c r="J4231" t="s">
        <v>17</v>
      </c>
      <c r="K4231">
        <v>0</v>
      </c>
      <c r="L4231">
        <v>0</v>
      </c>
      <c r="M4231">
        <v>28</v>
      </c>
      <c r="N4231">
        <v>20</v>
      </c>
      <c r="O4231">
        <v>20</v>
      </c>
      <c r="P4231" t="s">
        <v>2763</v>
      </c>
      <c r="Q4231">
        <v>4</v>
      </c>
      <c r="R4231">
        <v>100</v>
      </c>
      <c r="S4231">
        <v>27</v>
      </c>
      <c r="T4231" t="s">
        <v>16</v>
      </c>
      <c r="U4231" t="s">
        <v>16</v>
      </c>
    </row>
    <row r="4232" spans="1:21" x14ac:dyDescent="0.45">
      <c r="A4232" t="s">
        <v>2759</v>
      </c>
      <c r="B4232" t="s">
        <v>2760</v>
      </c>
      <c r="C4232" t="s">
        <v>2761</v>
      </c>
      <c r="D4232" t="s">
        <v>2762</v>
      </c>
      <c r="E4232">
        <v>1976</v>
      </c>
      <c r="F4232">
        <v>1976</v>
      </c>
      <c r="G4232" t="s">
        <v>15</v>
      </c>
      <c r="H4232">
        <v>2</v>
      </c>
      <c r="I4232">
        <v>28</v>
      </c>
      <c r="J4232" t="s">
        <v>17</v>
      </c>
      <c r="K4232">
        <v>0</v>
      </c>
      <c r="L4232">
        <v>0</v>
      </c>
      <c r="M4232">
        <v>28</v>
      </c>
      <c r="N4232">
        <v>25</v>
      </c>
      <c r="O4232">
        <v>20</v>
      </c>
      <c r="P4232" t="s">
        <v>2763</v>
      </c>
      <c r="Q4232">
        <v>4</v>
      </c>
      <c r="R4232">
        <v>100</v>
      </c>
      <c r="S4232">
        <v>9</v>
      </c>
      <c r="T4232" t="s">
        <v>16</v>
      </c>
      <c r="U4232" t="s">
        <v>16</v>
      </c>
    </row>
    <row r="4233" spans="1:21" x14ac:dyDescent="0.45">
      <c r="A4233" t="s">
        <v>2759</v>
      </c>
      <c r="B4233" t="s">
        <v>2760</v>
      </c>
      <c r="C4233" t="s">
        <v>2761</v>
      </c>
      <c r="D4233" t="s">
        <v>2762</v>
      </c>
      <c r="E4233">
        <v>1976</v>
      </c>
      <c r="F4233">
        <v>1976</v>
      </c>
      <c r="G4233" t="s">
        <v>15</v>
      </c>
      <c r="H4233">
        <v>2</v>
      </c>
      <c r="I4233">
        <v>28</v>
      </c>
      <c r="J4233" t="s">
        <v>17</v>
      </c>
      <c r="K4233">
        <v>0</v>
      </c>
      <c r="L4233">
        <v>0</v>
      </c>
      <c r="M4233">
        <v>28</v>
      </c>
      <c r="N4233">
        <v>30</v>
      </c>
      <c r="O4233">
        <v>20</v>
      </c>
      <c r="P4233" t="s">
        <v>2763</v>
      </c>
      <c r="Q4233">
        <v>4</v>
      </c>
      <c r="R4233">
        <v>100</v>
      </c>
      <c r="S4233">
        <v>6</v>
      </c>
      <c r="T4233" t="s">
        <v>16</v>
      </c>
      <c r="U4233" t="s">
        <v>16</v>
      </c>
    </row>
    <row r="4234" spans="1:21" x14ac:dyDescent="0.45">
      <c r="A4234" t="s">
        <v>2759</v>
      </c>
      <c r="B4234" t="s">
        <v>2760</v>
      </c>
      <c r="C4234" t="s">
        <v>2761</v>
      </c>
      <c r="D4234" t="s">
        <v>2762</v>
      </c>
      <c r="E4234">
        <v>1976</v>
      </c>
      <c r="F4234">
        <v>1976</v>
      </c>
      <c r="G4234" t="s">
        <v>15</v>
      </c>
      <c r="H4234">
        <v>2</v>
      </c>
      <c r="I4234">
        <v>28</v>
      </c>
      <c r="J4234" t="s">
        <v>17</v>
      </c>
      <c r="K4234">
        <v>0</v>
      </c>
      <c r="L4234">
        <v>0</v>
      </c>
      <c r="M4234">
        <v>28</v>
      </c>
      <c r="N4234">
        <v>35</v>
      </c>
      <c r="O4234">
        <v>20</v>
      </c>
      <c r="P4234" t="s">
        <v>2763</v>
      </c>
      <c r="Q4234">
        <v>4</v>
      </c>
      <c r="R4234">
        <v>100</v>
      </c>
      <c r="S4234">
        <v>0</v>
      </c>
      <c r="T4234" t="s">
        <v>16</v>
      </c>
      <c r="U4234" t="s">
        <v>16</v>
      </c>
    </row>
    <row r="4235" spans="1:21" x14ac:dyDescent="0.45">
      <c r="A4235" t="s">
        <v>2759</v>
      </c>
      <c r="B4235" t="s">
        <v>2760</v>
      </c>
      <c r="C4235" t="s">
        <v>2761</v>
      </c>
      <c r="D4235" t="s">
        <v>2762</v>
      </c>
      <c r="E4235">
        <v>1976</v>
      </c>
      <c r="F4235">
        <v>1976</v>
      </c>
      <c r="G4235" t="s">
        <v>15</v>
      </c>
      <c r="H4235">
        <v>2</v>
      </c>
      <c r="I4235">
        <v>28</v>
      </c>
      <c r="J4235" t="s">
        <v>17</v>
      </c>
      <c r="K4235">
        <v>0</v>
      </c>
      <c r="L4235">
        <v>0</v>
      </c>
      <c r="M4235">
        <v>28</v>
      </c>
      <c r="N4235">
        <v>40</v>
      </c>
      <c r="O4235">
        <v>20</v>
      </c>
      <c r="P4235" t="s">
        <v>2763</v>
      </c>
      <c r="Q4235">
        <v>4</v>
      </c>
      <c r="R4235">
        <v>100</v>
      </c>
      <c r="S4235">
        <v>0</v>
      </c>
      <c r="T4235" t="s">
        <v>16</v>
      </c>
      <c r="U4235" t="s">
        <v>16</v>
      </c>
    </row>
    <row r="4236" spans="1:21" x14ac:dyDescent="0.45">
      <c r="A4236" t="s">
        <v>2759</v>
      </c>
      <c r="B4236" t="s">
        <v>2760</v>
      </c>
      <c r="C4236" t="s">
        <v>2761</v>
      </c>
      <c r="D4236" t="s">
        <v>2762</v>
      </c>
      <c r="E4236">
        <v>1976</v>
      </c>
      <c r="F4236">
        <v>1976</v>
      </c>
      <c r="G4236" t="s">
        <v>15</v>
      </c>
      <c r="H4236">
        <v>2</v>
      </c>
      <c r="I4236">
        <v>28</v>
      </c>
      <c r="J4236" t="s">
        <v>17</v>
      </c>
      <c r="K4236">
        <v>0</v>
      </c>
      <c r="L4236">
        <v>0</v>
      </c>
      <c r="M4236">
        <v>28</v>
      </c>
      <c r="N4236">
        <v>25</v>
      </c>
      <c r="O4236">
        <v>25</v>
      </c>
      <c r="P4236" t="s">
        <v>2763</v>
      </c>
      <c r="Q4236">
        <v>4</v>
      </c>
      <c r="R4236">
        <v>100</v>
      </c>
      <c r="S4236">
        <v>4</v>
      </c>
      <c r="T4236" t="s">
        <v>16</v>
      </c>
      <c r="U4236" t="s">
        <v>16</v>
      </c>
    </row>
    <row r="4237" spans="1:21" x14ac:dyDescent="0.45">
      <c r="A4237" t="s">
        <v>2759</v>
      </c>
      <c r="B4237" t="s">
        <v>2760</v>
      </c>
      <c r="C4237" t="s">
        <v>2761</v>
      </c>
      <c r="D4237" t="s">
        <v>2762</v>
      </c>
      <c r="E4237">
        <v>1976</v>
      </c>
      <c r="F4237">
        <v>1976</v>
      </c>
      <c r="G4237" t="s">
        <v>15</v>
      </c>
      <c r="H4237">
        <v>2</v>
      </c>
      <c r="I4237">
        <v>28</v>
      </c>
      <c r="J4237" t="s">
        <v>17</v>
      </c>
      <c r="K4237">
        <v>0</v>
      </c>
      <c r="L4237">
        <v>0</v>
      </c>
      <c r="M4237">
        <v>28</v>
      </c>
      <c r="N4237">
        <v>30</v>
      </c>
      <c r="O4237">
        <v>25</v>
      </c>
      <c r="P4237" t="s">
        <v>2763</v>
      </c>
      <c r="Q4237">
        <v>4</v>
      </c>
      <c r="R4237">
        <v>100</v>
      </c>
      <c r="S4237">
        <v>3</v>
      </c>
      <c r="T4237" t="s">
        <v>16</v>
      </c>
      <c r="U4237" t="s">
        <v>16</v>
      </c>
    </row>
    <row r="4238" spans="1:21" x14ac:dyDescent="0.45">
      <c r="A4238" t="s">
        <v>2759</v>
      </c>
      <c r="B4238" t="s">
        <v>2760</v>
      </c>
      <c r="C4238" t="s">
        <v>2761</v>
      </c>
      <c r="D4238" t="s">
        <v>2762</v>
      </c>
      <c r="E4238">
        <v>1976</v>
      </c>
      <c r="F4238">
        <v>1976</v>
      </c>
      <c r="G4238" t="s">
        <v>15</v>
      </c>
      <c r="H4238">
        <v>2</v>
      </c>
      <c r="I4238">
        <v>28</v>
      </c>
      <c r="J4238" t="s">
        <v>17</v>
      </c>
      <c r="K4238">
        <v>0</v>
      </c>
      <c r="L4238">
        <v>0</v>
      </c>
      <c r="M4238">
        <v>28</v>
      </c>
      <c r="N4238">
        <v>35</v>
      </c>
      <c r="O4238">
        <v>25</v>
      </c>
      <c r="P4238" t="s">
        <v>2763</v>
      </c>
      <c r="Q4238">
        <v>4</v>
      </c>
      <c r="R4238">
        <v>100</v>
      </c>
      <c r="S4238">
        <v>1</v>
      </c>
      <c r="T4238" t="s">
        <v>16</v>
      </c>
      <c r="U4238" t="s">
        <v>16</v>
      </c>
    </row>
    <row r="4239" spans="1:21" x14ac:dyDescent="0.45">
      <c r="A4239" t="s">
        <v>2759</v>
      </c>
      <c r="B4239" t="s">
        <v>2760</v>
      </c>
      <c r="C4239" t="s">
        <v>2761</v>
      </c>
      <c r="D4239" t="s">
        <v>2762</v>
      </c>
      <c r="E4239">
        <v>1976</v>
      </c>
      <c r="F4239">
        <v>1976</v>
      </c>
      <c r="G4239" t="s">
        <v>15</v>
      </c>
      <c r="H4239">
        <v>2</v>
      </c>
      <c r="I4239">
        <v>28</v>
      </c>
      <c r="J4239" t="s">
        <v>17</v>
      </c>
      <c r="K4239">
        <v>0</v>
      </c>
      <c r="L4239">
        <v>0</v>
      </c>
      <c r="M4239">
        <v>28</v>
      </c>
      <c r="N4239">
        <v>40</v>
      </c>
      <c r="O4239">
        <v>25</v>
      </c>
      <c r="P4239" t="s">
        <v>2763</v>
      </c>
      <c r="Q4239">
        <v>4</v>
      </c>
      <c r="R4239">
        <v>100</v>
      </c>
      <c r="S4239">
        <v>0</v>
      </c>
      <c r="T4239" t="s">
        <v>16</v>
      </c>
      <c r="U4239" t="s">
        <v>16</v>
      </c>
    </row>
    <row r="4240" spans="1:21" x14ac:dyDescent="0.45">
      <c r="A4240" t="s">
        <v>2759</v>
      </c>
      <c r="B4240" t="s">
        <v>2760</v>
      </c>
      <c r="C4240" t="s">
        <v>2761</v>
      </c>
      <c r="D4240" t="s">
        <v>2762</v>
      </c>
      <c r="E4240">
        <v>1976</v>
      </c>
      <c r="F4240">
        <v>1976</v>
      </c>
      <c r="G4240" t="s">
        <v>15</v>
      </c>
      <c r="H4240">
        <v>2</v>
      </c>
      <c r="I4240">
        <v>28</v>
      </c>
      <c r="J4240" t="s">
        <v>17</v>
      </c>
      <c r="K4240">
        <v>0</v>
      </c>
      <c r="L4240">
        <v>0</v>
      </c>
      <c r="M4240">
        <v>28</v>
      </c>
      <c r="N4240">
        <v>30</v>
      </c>
      <c r="O4240">
        <v>30</v>
      </c>
      <c r="P4240" t="s">
        <v>2763</v>
      </c>
      <c r="Q4240">
        <v>4</v>
      </c>
      <c r="R4240">
        <v>100</v>
      </c>
      <c r="S4240">
        <v>6</v>
      </c>
      <c r="T4240" t="s">
        <v>16</v>
      </c>
      <c r="U4240" t="s">
        <v>16</v>
      </c>
    </row>
    <row r="4241" spans="1:21" x14ac:dyDescent="0.45">
      <c r="A4241" t="s">
        <v>2759</v>
      </c>
      <c r="B4241" t="s">
        <v>2760</v>
      </c>
      <c r="C4241" t="s">
        <v>2761</v>
      </c>
      <c r="D4241" t="s">
        <v>2762</v>
      </c>
      <c r="E4241">
        <v>1976</v>
      </c>
      <c r="F4241">
        <v>1976</v>
      </c>
      <c r="G4241" t="s">
        <v>15</v>
      </c>
      <c r="H4241">
        <v>2</v>
      </c>
      <c r="I4241">
        <v>28</v>
      </c>
      <c r="J4241" t="s">
        <v>17</v>
      </c>
      <c r="K4241">
        <v>0</v>
      </c>
      <c r="L4241">
        <v>0</v>
      </c>
      <c r="M4241">
        <v>28</v>
      </c>
      <c r="N4241">
        <v>35</v>
      </c>
      <c r="O4241">
        <v>30</v>
      </c>
      <c r="P4241" t="s">
        <v>2763</v>
      </c>
      <c r="Q4241">
        <v>4</v>
      </c>
      <c r="R4241">
        <v>100</v>
      </c>
      <c r="S4241">
        <v>0</v>
      </c>
      <c r="T4241" t="s">
        <v>16</v>
      </c>
      <c r="U4241" t="s">
        <v>16</v>
      </c>
    </row>
    <row r="4242" spans="1:21" x14ac:dyDescent="0.45">
      <c r="A4242" t="s">
        <v>2759</v>
      </c>
      <c r="B4242" t="s">
        <v>2760</v>
      </c>
      <c r="C4242" t="s">
        <v>2761</v>
      </c>
      <c r="D4242" t="s">
        <v>2762</v>
      </c>
      <c r="E4242">
        <v>1976</v>
      </c>
      <c r="F4242">
        <v>1976</v>
      </c>
      <c r="G4242" t="s">
        <v>15</v>
      </c>
      <c r="H4242">
        <v>2</v>
      </c>
      <c r="I4242">
        <v>28</v>
      </c>
      <c r="J4242" t="s">
        <v>17</v>
      </c>
      <c r="K4242">
        <v>0</v>
      </c>
      <c r="L4242">
        <v>0</v>
      </c>
      <c r="M4242">
        <v>28</v>
      </c>
      <c r="N4242">
        <v>40</v>
      </c>
      <c r="O4242">
        <v>30</v>
      </c>
      <c r="P4242" t="s">
        <v>2763</v>
      </c>
      <c r="Q4242">
        <v>4</v>
      </c>
      <c r="R4242">
        <v>100</v>
      </c>
      <c r="S4242">
        <v>0</v>
      </c>
      <c r="T4242" t="s">
        <v>16</v>
      </c>
      <c r="U4242" t="s">
        <v>16</v>
      </c>
    </row>
    <row r="4243" spans="1:21" x14ac:dyDescent="0.45">
      <c r="A4243" t="s">
        <v>2759</v>
      </c>
      <c r="B4243" t="s">
        <v>2760</v>
      </c>
      <c r="C4243" t="s">
        <v>2761</v>
      </c>
      <c r="D4243" t="s">
        <v>2762</v>
      </c>
      <c r="E4243">
        <v>1976</v>
      </c>
      <c r="F4243">
        <v>1976</v>
      </c>
      <c r="G4243" t="s">
        <v>15</v>
      </c>
      <c r="H4243">
        <v>2</v>
      </c>
      <c r="I4243">
        <v>28</v>
      </c>
      <c r="J4243" t="s">
        <v>17</v>
      </c>
      <c r="K4243">
        <v>0</v>
      </c>
      <c r="L4243">
        <v>0</v>
      </c>
      <c r="M4243">
        <v>28</v>
      </c>
      <c r="N4243">
        <v>35</v>
      </c>
      <c r="O4243">
        <v>35</v>
      </c>
      <c r="P4243" t="s">
        <v>2763</v>
      </c>
      <c r="Q4243">
        <v>4</v>
      </c>
      <c r="R4243">
        <v>100</v>
      </c>
      <c r="S4243">
        <v>0</v>
      </c>
      <c r="T4243" t="s">
        <v>16</v>
      </c>
      <c r="U4243" t="s">
        <v>16</v>
      </c>
    </row>
    <row r="4244" spans="1:21" x14ac:dyDescent="0.45">
      <c r="A4244" t="s">
        <v>2759</v>
      </c>
      <c r="B4244" t="s">
        <v>2760</v>
      </c>
      <c r="C4244" t="s">
        <v>2761</v>
      </c>
      <c r="D4244" t="s">
        <v>2762</v>
      </c>
      <c r="E4244">
        <v>1976</v>
      </c>
      <c r="F4244">
        <v>1976</v>
      </c>
      <c r="G4244" t="s">
        <v>15</v>
      </c>
      <c r="H4244">
        <v>2</v>
      </c>
      <c r="I4244">
        <v>28</v>
      </c>
      <c r="J4244" t="s">
        <v>17</v>
      </c>
      <c r="K4244">
        <v>0</v>
      </c>
      <c r="L4244">
        <v>0</v>
      </c>
      <c r="M4244">
        <v>28</v>
      </c>
      <c r="N4244">
        <v>40</v>
      </c>
      <c r="O4244">
        <v>35</v>
      </c>
      <c r="P4244" t="s">
        <v>2763</v>
      </c>
      <c r="Q4244">
        <v>4</v>
      </c>
      <c r="R4244">
        <v>100</v>
      </c>
      <c r="S4244">
        <v>0</v>
      </c>
      <c r="T4244" t="s">
        <v>16</v>
      </c>
      <c r="U4244" t="s">
        <v>16</v>
      </c>
    </row>
    <row r="4245" spans="1:21" x14ac:dyDescent="0.45">
      <c r="A4245" t="s">
        <v>2759</v>
      </c>
      <c r="B4245" t="s">
        <v>2760</v>
      </c>
      <c r="C4245" t="s">
        <v>2761</v>
      </c>
      <c r="D4245" t="s">
        <v>2762</v>
      </c>
      <c r="E4245">
        <v>1976</v>
      </c>
      <c r="F4245">
        <v>1976</v>
      </c>
      <c r="G4245" t="s">
        <v>15</v>
      </c>
      <c r="H4245">
        <v>2</v>
      </c>
      <c r="I4245">
        <v>28</v>
      </c>
      <c r="J4245" t="s">
        <v>17</v>
      </c>
      <c r="K4245">
        <v>0</v>
      </c>
      <c r="L4245">
        <v>0</v>
      </c>
      <c r="M4245">
        <v>28</v>
      </c>
      <c r="N4245">
        <v>40</v>
      </c>
      <c r="O4245">
        <v>40</v>
      </c>
      <c r="P4245" t="s">
        <v>2763</v>
      </c>
      <c r="Q4245">
        <v>4</v>
      </c>
      <c r="R4245">
        <v>100</v>
      </c>
      <c r="S4245">
        <v>0</v>
      </c>
      <c r="T4245" t="s">
        <v>16</v>
      </c>
      <c r="U4245" t="s">
        <v>16</v>
      </c>
    </row>
    <row r="4246" spans="1:21" x14ac:dyDescent="0.45">
      <c r="A4246" t="s">
        <v>2759</v>
      </c>
      <c r="B4246" t="s">
        <v>2760</v>
      </c>
      <c r="C4246" t="s">
        <v>2761</v>
      </c>
      <c r="D4246" t="s">
        <v>2762</v>
      </c>
      <c r="E4246">
        <v>1976</v>
      </c>
      <c r="F4246">
        <v>1976</v>
      </c>
      <c r="G4246" t="s">
        <v>15</v>
      </c>
      <c r="H4246" t="s">
        <v>16</v>
      </c>
      <c r="I4246">
        <v>0</v>
      </c>
      <c r="J4246" t="s">
        <v>17</v>
      </c>
      <c r="K4246">
        <v>0</v>
      </c>
      <c r="L4246">
        <v>0</v>
      </c>
      <c r="M4246">
        <v>28</v>
      </c>
      <c r="N4246">
        <v>0</v>
      </c>
      <c r="O4246">
        <v>0</v>
      </c>
      <c r="P4246" t="s">
        <v>2763</v>
      </c>
      <c r="Q4246">
        <v>4</v>
      </c>
      <c r="R4246">
        <v>100</v>
      </c>
      <c r="S4246">
        <v>0</v>
      </c>
      <c r="T4246" t="s">
        <v>16</v>
      </c>
      <c r="U4246" t="s">
        <v>16</v>
      </c>
    </row>
    <row r="4247" spans="1:21" x14ac:dyDescent="0.45">
      <c r="A4247" t="s">
        <v>2759</v>
      </c>
      <c r="B4247" t="s">
        <v>2760</v>
      </c>
      <c r="C4247" t="s">
        <v>2761</v>
      </c>
      <c r="D4247" t="s">
        <v>2762</v>
      </c>
      <c r="E4247">
        <v>1976</v>
      </c>
      <c r="F4247">
        <v>1976</v>
      </c>
      <c r="G4247" t="s">
        <v>15</v>
      </c>
      <c r="H4247" t="s">
        <v>16</v>
      </c>
      <c r="I4247">
        <v>0</v>
      </c>
      <c r="J4247" t="s">
        <v>17</v>
      </c>
      <c r="K4247">
        <v>0</v>
      </c>
      <c r="L4247">
        <v>0</v>
      </c>
      <c r="M4247">
        <v>28</v>
      </c>
      <c r="N4247">
        <v>2</v>
      </c>
      <c r="O4247">
        <v>0</v>
      </c>
      <c r="P4247" t="s">
        <v>2763</v>
      </c>
      <c r="Q4247">
        <v>4</v>
      </c>
      <c r="R4247">
        <v>100</v>
      </c>
      <c r="S4247">
        <v>0</v>
      </c>
      <c r="T4247" t="s">
        <v>16</v>
      </c>
      <c r="U4247" t="s">
        <v>16</v>
      </c>
    </row>
    <row r="4248" spans="1:21" x14ac:dyDescent="0.45">
      <c r="A4248" t="s">
        <v>2759</v>
      </c>
      <c r="B4248" t="s">
        <v>2760</v>
      </c>
      <c r="C4248" t="s">
        <v>2761</v>
      </c>
      <c r="D4248" t="s">
        <v>2762</v>
      </c>
      <c r="E4248">
        <v>1976</v>
      </c>
      <c r="F4248">
        <v>1976</v>
      </c>
      <c r="G4248" t="s">
        <v>15</v>
      </c>
      <c r="H4248" t="s">
        <v>16</v>
      </c>
      <c r="I4248">
        <v>0</v>
      </c>
      <c r="J4248" t="s">
        <v>17</v>
      </c>
      <c r="K4248">
        <v>0</v>
      </c>
      <c r="L4248">
        <v>0</v>
      </c>
      <c r="M4248">
        <v>28</v>
      </c>
      <c r="N4248">
        <v>5</v>
      </c>
      <c r="O4248">
        <v>0</v>
      </c>
      <c r="P4248" t="s">
        <v>2763</v>
      </c>
      <c r="Q4248">
        <v>4</v>
      </c>
      <c r="R4248">
        <v>100</v>
      </c>
      <c r="S4248">
        <v>0</v>
      </c>
      <c r="T4248" t="s">
        <v>16</v>
      </c>
      <c r="U4248" t="s">
        <v>16</v>
      </c>
    </row>
    <row r="4249" spans="1:21" x14ac:dyDescent="0.45">
      <c r="A4249" t="s">
        <v>2759</v>
      </c>
      <c r="B4249" t="s">
        <v>2760</v>
      </c>
      <c r="C4249" t="s">
        <v>2761</v>
      </c>
      <c r="D4249" t="s">
        <v>2762</v>
      </c>
      <c r="E4249">
        <v>1976</v>
      </c>
      <c r="F4249">
        <v>1976</v>
      </c>
      <c r="G4249" t="s">
        <v>15</v>
      </c>
      <c r="H4249" t="s">
        <v>16</v>
      </c>
      <c r="I4249">
        <v>0</v>
      </c>
      <c r="J4249" t="s">
        <v>17</v>
      </c>
      <c r="K4249">
        <v>0</v>
      </c>
      <c r="L4249">
        <v>0</v>
      </c>
      <c r="M4249">
        <v>28</v>
      </c>
      <c r="N4249">
        <v>10</v>
      </c>
      <c r="O4249">
        <v>0</v>
      </c>
      <c r="P4249" t="s">
        <v>2763</v>
      </c>
      <c r="Q4249">
        <v>4</v>
      </c>
      <c r="R4249">
        <v>100</v>
      </c>
      <c r="S4249">
        <v>0</v>
      </c>
      <c r="T4249" t="s">
        <v>16</v>
      </c>
      <c r="U4249" t="s">
        <v>16</v>
      </c>
    </row>
    <row r="4250" spans="1:21" x14ac:dyDescent="0.45">
      <c r="A4250" t="s">
        <v>2759</v>
      </c>
      <c r="B4250" t="s">
        <v>2760</v>
      </c>
      <c r="C4250" t="s">
        <v>2761</v>
      </c>
      <c r="D4250" t="s">
        <v>2762</v>
      </c>
      <c r="E4250">
        <v>1976</v>
      </c>
      <c r="F4250">
        <v>1976</v>
      </c>
      <c r="G4250" t="s">
        <v>15</v>
      </c>
      <c r="H4250" t="s">
        <v>16</v>
      </c>
      <c r="I4250">
        <v>0</v>
      </c>
      <c r="J4250" t="s">
        <v>17</v>
      </c>
      <c r="K4250">
        <v>0</v>
      </c>
      <c r="L4250">
        <v>0</v>
      </c>
      <c r="M4250">
        <v>28</v>
      </c>
      <c r="N4250">
        <v>15</v>
      </c>
      <c r="O4250">
        <v>0</v>
      </c>
      <c r="P4250" t="s">
        <v>2763</v>
      </c>
      <c r="Q4250">
        <v>4</v>
      </c>
      <c r="R4250">
        <v>100</v>
      </c>
      <c r="S4250">
        <v>2</v>
      </c>
      <c r="T4250" t="s">
        <v>16</v>
      </c>
      <c r="U4250" t="s">
        <v>16</v>
      </c>
    </row>
    <row r="4251" spans="1:21" x14ac:dyDescent="0.45">
      <c r="A4251" t="s">
        <v>2759</v>
      </c>
      <c r="B4251" t="s">
        <v>2760</v>
      </c>
      <c r="C4251" t="s">
        <v>2761</v>
      </c>
      <c r="D4251" t="s">
        <v>2762</v>
      </c>
      <c r="E4251">
        <v>1976</v>
      </c>
      <c r="F4251">
        <v>1976</v>
      </c>
      <c r="G4251" t="s">
        <v>15</v>
      </c>
      <c r="H4251" t="s">
        <v>16</v>
      </c>
      <c r="I4251">
        <v>0</v>
      </c>
      <c r="J4251" t="s">
        <v>17</v>
      </c>
      <c r="K4251">
        <v>0</v>
      </c>
      <c r="L4251">
        <v>0</v>
      </c>
      <c r="M4251">
        <v>28</v>
      </c>
      <c r="N4251">
        <v>20</v>
      </c>
      <c r="O4251">
        <v>0</v>
      </c>
      <c r="P4251" t="s">
        <v>2763</v>
      </c>
      <c r="Q4251">
        <v>4</v>
      </c>
      <c r="R4251">
        <v>100</v>
      </c>
      <c r="S4251">
        <v>0</v>
      </c>
      <c r="T4251" t="s">
        <v>16</v>
      </c>
      <c r="U4251" t="s">
        <v>16</v>
      </c>
    </row>
    <row r="4252" spans="1:21" x14ac:dyDescent="0.45">
      <c r="A4252" t="s">
        <v>2759</v>
      </c>
      <c r="B4252" t="s">
        <v>2760</v>
      </c>
      <c r="C4252" t="s">
        <v>2761</v>
      </c>
      <c r="D4252" t="s">
        <v>2762</v>
      </c>
      <c r="E4252">
        <v>1976</v>
      </c>
      <c r="F4252">
        <v>1976</v>
      </c>
      <c r="G4252" t="s">
        <v>15</v>
      </c>
      <c r="H4252" t="s">
        <v>16</v>
      </c>
      <c r="I4252">
        <v>0</v>
      </c>
      <c r="J4252" t="s">
        <v>17</v>
      </c>
      <c r="K4252">
        <v>0</v>
      </c>
      <c r="L4252">
        <v>0</v>
      </c>
      <c r="M4252">
        <v>28</v>
      </c>
      <c r="N4252">
        <v>25</v>
      </c>
      <c r="O4252">
        <v>0</v>
      </c>
      <c r="P4252" t="s">
        <v>2763</v>
      </c>
      <c r="Q4252">
        <v>4</v>
      </c>
      <c r="R4252">
        <v>100</v>
      </c>
      <c r="S4252">
        <v>0</v>
      </c>
      <c r="T4252" t="s">
        <v>16</v>
      </c>
      <c r="U4252" t="s">
        <v>16</v>
      </c>
    </row>
    <row r="4253" spans="1:21" x14ac:dyDescent="0.45">
      <c r="A4253" t="s">
        <v>2759</v>
      </c>
      <c r="B4253" t="s">
        <v>2760</v>
      </c>
      <c r="C4253" t="s">
        <v>2761</v>
      </c>
      <c r="D4253" t="s">
        <v>2762</v>
      </c>
      <c r="E4253">
        <v>1976</v>
      </c>
      <c r="F4253">
        <v>1976</v>
      </c>
      <c r="G4253" t="s">
        <v>15</v>
      </c>
      <c r="H4253" t="s">
        <v>16</v>
      </c>
      <c r="I4253">
        <v>0</v>
      </c>
      <c r="J4253" t="s">
        <v>17</v>
      </c>
      <c r="K4253">
        <v>0</v>
      </c>
      <c r="L4253">
        <v>0</v>
      </c>
      <c r="M4253">
        <v>28</v>
      </c>
      <c r="N4253">
        <v>30</v>
      </c>
      <c r="O4253">
        <v>0</v>
      </c>
      <c r="P4253" t="s">
        <v>2763</v>
      </c>
      <c r="Q4253">
        <v>4</v>
      </c>
      <c r="R4253">
        <v>100</v>
      </c>
      <c r="S4253">
        <v>0</v>
      </c>
      <c r="T4253" t="s">
        <v>16</v>
      </c>
      <c r="U4253" t="s">
        <v>16</v>
      </c>
    </row>
    <row r="4254" spans="1:21" x14ac:dyDescent="0.45">
      <c r="A4254" t="s">
        <v>2759</v>
      </c>
      <c r="B4254" t="s">
        <v>2760</v>
      </c>
      <c r="C4254" t="s">
        <v>2761</v>
      </c>
      <c r="D4254" t="s">
        <v>2762</v>
      </c>
      <c r="E4254">
        <v>1976</v>
      </c>
      <c r="F4254">
        <v>1976</v>
      </c>
      <c r="G4254" t="s">
        <v>15</v>
      </c>
      <c r="H4254" t="s">
        <v>16</v>
      </c>
      <c r="I4254">
        <v>0</v>
      </c>
      <c r="J4254" t="s">
        <v>17</v>
      </c>
      <c r="K4254">
        <v>0</v>
      </c>
      <c r="L4254">
        <v>0</v>
      </c>
      <c r="M4254">
        <v>28</v>
      </c>
      <c r="N4254">
        <v>35</v>
      </c>
      <c r="O4254">
        <v>0</v>
      </c>
      <c r="P4254" t="s">
        <v>2763</v>
      </c>
      <c r="Q4254">
        <v>4</v>
      </c>
      <c r="R4254">
        <v>100</v>
      </c>
      <c r="S4254">
        <v>0</v>
      </c>
      <c r="T4254" t="s">
        <v>16</v>
      </c>
      <c r="U4254" t="s">
        <v>16</v>
      </c>
    </row>
    <row r="4255" spans="1:21" x14ac:dyDescent="0.45">
      <c r="A4255" t="s">
        <v>2759</v>
      </c>
      <c r="B4255" t="s">
        <v>2760</v>
      </c>
      <c r="C4255" t="s">
        <v>2761</v>
      </c>
      <c r="D4255" t="s">
        <v>2762</v>
      </c>
      <c r="E4255">
        <v>1976</v>
      </c>
      <c r="F4255">
        <v>1976</v>
      </c>
      <c r="G4255" t="s">
        <v>15</v>
      </c>
      <c r="H4255" t="s">
        <v>16</v>
      </c>
      <c r="I4255">
        <v>0</v>
      </c>
      <c r="J4255" t="s">
        <v>17</v>
      </c>
      <c r="K4255">
        <v>0</v>
      </c>
      <c r="L4255">
        <v>0</v>
      </c>
      <c r="M4255">
        <v>28</v>
      </c>
      <c r="N4255">
        <v>40</v>
      </c>
      <c r="O4255">
        <v>0</v>
      </c>
      <c r="P4255" t="s">
        <v>2763</v>
      </c>
      <c r="Q4255">
        <v>4</v>
      </c>
      <c r="R4255">
        <v>100</v>
      </c>
      <c r="S4255">
        <v>0</v>
      </c>
      <c r="T4255" t="s">
        <v>16</v>
      </c>
      <c r="U4255" t="s">
        <v>16</v>
      </c>
    </row>
    <row r="4256" spans="1:21" x14ac:dyDescent="0.45">
      <c r="A4256" t="s">
        <v>2759</v>
      </c>
      <c r="B4256" t="s">
        <v>2760</v>
      </c>
      <c r="C4256" t="s">
        <v>2761</v>
      </c>
      <c r="D4256" t="s">
        <v>2762</v>
      </c>
      <c r="E4256">
        <v>1976</v>
      </c>
      <c r="F4256">
        <v>1976</v>
      </c>
      <c r="G4256" t="s">
        <v>15</v>
      </c>
      <c r="H4256" t="s">
        <v>16</v>
      </c>
      <c r="I4256">
        <v>0</v>
      </c>
      <c r="J4256" t="s">
        <v>17</v>
      </c>
      <c r="K4256">
        <v>0</v>
      </c>
      <c r="L4256">
        <v>0</v>
      </c>
      <c r="M4256">
        <v>28</v>
      </c>
      <c r="N4256">
        <v>2</v>
      </c>
      <c r="O4256">
        <v>2</v>
      </c>
      <c r="P4256" t="s">
        <v>2763</v>
      </c>
      <c r="Q4256">
        <v>4</v>
      </c>
      <c r="R4256">
        <v>100</v>
      </c>
      <c r="S4256">
        <v>0</v>
      </c>
      <c r="T4256" t="s">
        <v>16</v>
      </c>
      <c r="U4256" t="s">
        <v>16</v>
      </c>
    </row>
    <row r="4257" spans="1:21" x14ac:dyDescent="0.45">
      <c r="A4257" t="s">
        <v>2759</v>
      </c>
      <c r="B4257" t="s">
        <v>2760</v>
      </c>
      <c r="C4257" t="s">
        <v>2761</v>
      </c>
      <c r="D4257" t="s">
        <v>2762</v>
      </c>
      <c r="E4257">
        <v>1976</v>
      </c>
      <c r="F4257">
        <v>1976</v>
      </c>
      <c r="G4257" t="s">
        <v>15</v>
      </c>
      <c r="H4257" t="s">
        <v>16</v>
      </c>
      <c r="I4257">
        <v>0</v>
      </c>
      <c r="J4257" t="s">
        <v>17</v>
      </c>
      <c r="K4257">
        <v>0</v>
      </c>
      <c r="L4257">
        <v>0</v>
      </c>
      <c r="M4257">
        <v>28</v>
      </c>
      <c r="N4257">
        <v>5</v>
      </c>
      <c r="O4257">
        <v>2</v>
      </c>
      <c r="P4257" t="s">
        <v>2763</v>
      </c>
      <c r="Q4257">
        <v>4</v>
      </c>
      <c r="R4257">
        <v>100</v>
      </c>
      <c r="S4257">
        <v>0</v>
      </c>
      <c r="T4257" t="s">
        <v>16</v>
      </c>
      <c r="U4257" t="s">
        <v>16</v>
      </c>
    </row>
    <row r="4258" spans="1:21" x14ac:dyDescent="0.45">
      <c r="A4258" t="s">
        <v>2759</v>
      </c>
      <c r="B4258" t="s">
        <v>2760</v>
      </c>
      <c r="C4258" t="s">
        <v>2761</v>
      </c>
      <c r="D4258" t="s">
        <v>2762</v>
      </c>
      <c r="E4258">
        <v>1976</v>
      </c>
      <c r="F4258">
        <v>1976</v>
      </c>
      <c r="G4258" t="s">
        <v>15</v>
      </c>
      <c r="H4258" t="s">
        <v>16</v>
      </c>
      <c r="I4258">
        <v>0</v>
      </c>
      <c r="J4258" t="s">
        <v>17</v>
      </c>
      <c r="K4258">
        <v>0</v>
      </c>
      <c r="L4258">
        <v>0</v>
      </c>
      <c r="M4258">
        <v>28</v>
      </c>
      <c r="N4258">
        <v>10</v>
      </c>
      <c r="O4258">
        <v>2</v>
      </c>
      <c r="P4258" t="s">
        <v>2763</v>
      </c>
      <c r="Q4258">
        <v>4</v>
      </c>
      <c r="R4258">
        <v>100</v>
      </c>
      <c r="S4258">
        <v>0</v>
      </c>
      <c r="T4258" t="s">
        <v>16</v>
      </c>
      <c r="U4258" t="s">
        <v>16</v>
      </c>
    </row>
    <row r="4259" spans="1:21" x14ac:dyDescent="0.45">
      <c r="A4259" t="s">
        <v>2759</v>
      </c>
      <c r="B4259" t="s">
        <v>2760</v>
      </c>
      <c r="C4259" t="s">
        <v>2761</v>
      </c>
      <c r="D4259" t="s">
        <v>2762</v>
      </c>
      <c r="E4259">
        <v>1976</v>
      </c>
      <c r="F4259">
        <v>1976</v>
      </c>
      <c r="G4259" t="s">
        <v>15</v>
      </c>
      <c r="H4259" t="s">
        <v>16</v>
      </c>
      <c r="I4259">
        <v>0</v>
      </c>
      <c r="J4259" t="s">
        <v>17</v>
      </c>
      <c r="K4259">
        <v>0</v>
      </c>
      <c r="L4259">
        <v>0</v>
      </c>
      <c r="M4259">
        <v>28</v>
      </c>
      <c r="N4259">
        <v>15</v>
      </c>
      <c r="O4259">
        <v>2</v>
      </c>
      <c r="P4259" t="s">
        <v>2763</v>
      </c>
      <c r="Q4259">
        <v>4</v>
      </c>
      <c r="R4259">
        <v>100</v>
      </c>
      <c r="S4259">
        <v>0</v>
      </c>
      <c r="T4259" t="s">
        <v>16</v>
      </c>
      <c r="U4259" t="s">
        <v>16</v>
      </c>
    </row>
    <row r="4260" spans="1:21" x14ac:dyDescent="0.45">
      <c r="A4260" t="s">
        <v>2759</v>
      </c>
      <c r="B4260" t="s">
        <v>2760</v>
      </c>
      <c r="C4260" t="s">
        <v>2761</v>
      </c>
      <c r="D4260" t="s">
        <v>2762</v>
      </c>
      <c r="E4260">
        <v>1976</v>
      </c>
      <c r="F4260">
        <v>1976</v>
      </c>
      <c r="G4260" t="s">
        <v>15</v>
      </c>
      <c r="H4260" t="s">
        <v>16</v>
      </c>
      <c r="I4260">
        <v>0</v>
      </c>
      <c r="J4260" t="s">
        <v>17</v>
      </c>
      <c r="K4260">
        <v>0</v>
      </c>
      <c r="L4260">
        <v>0</v>
      </c>
      <c r="M4260">
        <v>28</v>
      </c>
      <c r="N4260">
        <v>20</v>
      </c>
      <c r="O4260">
        <v>2</v>
      </c>
      <c r="P4260" t="s">
        <v>2763</v>
      </c>
      <c r="Q4260">
        <v>4</v>
      </c>
      <c r="R4260">
        <v>100</v>
      </c>
      <c r="S4260">
        <v>0</v>
      </c>
      <c r="T4260" t="s">
        <v>16</v>
      </c>
      <c r="U4260" t="s">
        <v>16</v>
      </c>
    </row>
    <row r="4261" spans="1:21" x14ac:dyDescent="0.45">
      <c r="A4261" t="s">
        <v>2759</v>
      </c>
      <c r="B4261" t="s">
        <v>2760</v>
      </c>
      <c r="C4261" t="s">
        <v>2761</v>
      </c>
      <c r="D4261" t="s">
        <v>2762</v>
      </c>
      <c r="E4261">
        <v>1976</v>
      </c>
      <c r="F4261">
        <v>1976</v>
      </c>
      <c r="G4261" t="s">
        <v>15</v>
      </c>
      <c r="H4261" t="s">
        <v>16</v>
      </c>
      <c r="I4261">
        <v>0</v>
      </c>
      <c r="J4261" t="s">
        <v>17</v>
      </c>
      <c r="K4261">
        <v>0</v>
      </c>
      <c r="L4261">
        <v>0</v>
      </c>
      <c r="M4261">
        <v>28</v>
      </c>
      <c r="N4261">
        <v>25</v>
      </c>
      <c r="O4261">
        <v>2</v>
      </c>
      <c r="P4261" t="s">
        <v>2763</v>
      </c>
      <c r="Q4261">
        <v>4</v>
      </c>
      <c r="R4261">
        <v>100</v>
      </c>
      <c r="S4261">
        <v>2</v>
      </c>
      <c r="T4261" t="s">
        <v>16</v>
      </c>
      <c r="U4261" t="s">
        <v>16</v>
      </c>
    </row>
    <row r="4262" spans="1:21" x14ac:dyDescent="0.45">
      <c r="A4262" t="s">
        <v>2759</v>
      </c>
      <c r="B4262" t="s">
        <v>2760</v>
      </c>
      <c r="C4262" t="s">
        <v>2761</v>
      </c>
      <c r="D4262" t="s">
        <v>2762</v>
      </c>
      <c r="E4262">
        <v>1976</v>
      </c>
      <c r="F4262">
        <v>1976</v>
      </c>
      <c r="G4262" t="s">
        <v>15</v>
      </c>
      <c r="H4262" t="s">
        <v>16</v>
      </c>
      <c r="I4262">
        <v>0</v>
      </c>
      <c r="J4262" t="s">
        <v>17</v>
      </c>
      <c r="K4262">
        <v>0</v>
      </c>
      <c r="L4262">
        <v>0</v>
      </c>
      <c r="M4262">
        <v>28</v>
      </c>
      <c r="N4262">
        <v>30</v>
      </c>
      <c r="O4262">
        <v>2</v>
      </c>
      <c r="P4262" t="s">
        <v>2763</v>
      </c>
      <c r="Q4262">
        <v>4</v>
      </c>
      <c r="R4262">
        <v>100</v>
      </c>
      <c r="S4262">
        <v>0</v>
      </c>
      <c r="T4262" t="s">
        <v>16</v>
      </c>
      <c r="U4262" t="s">
        <v>16</v>
      </c>
    </row>
    <row r="4263" spans="1:21" x14ac:dyDescent="0.45">
      <c r="A4263" t="s">
        <v>2759</v>
      </c>
      <c r="B4263" t="s">
        <v>2760</v>
      </c>
      <c r="C4263" t="s">
        <v>2761</v>
      </c>
      <c r="D4263" t="s">
        <v>2762</v>
      </c>
      <c r="E4263">
        <v>1976</v>
      </c>
      <c r="F4263">
        <v>1976</v>
      </c>
      <c r="G4263" t="s">
        <v>15</v>
      </c>
      <c r="H4263" t="s">
        <v>16</v>
      </c>
      <c r="I4263">
        <v>0</v>
      </c>
      <c r="J4263" t="s">
        <v>17</v>
      </c>
      <c r="K4263">
        <v>0</v>
      </c>
      <c r="L4263">
        <v>0</v>
      </c>
      <c r="M4263">
        <v>28</v>
      </c>
      <c r="N4263">
        <v>35</v>
      </c>
      <c r="O4263">
        <v>2</v>
      </c>
      <c r="P4263" t="s">
        <v>2763</v>
      </c>
      <c r="Q4263">
        <v>4</v>
      </c>
      <c r="R4263">
        <v>100</v>
      </c>
      <c r="S4263">
        <v>0</v>
      </c>
      <c r="T4263" t="s">
        <v>16</v>
      </c>
      <c r="U4263" t="s">
        <v>16</v>
      </c>
    </row>
    <row r="4264" spans="1:21" x14ac:dyDescent="0.45">
      <c r="A4264" t="s">
        <v>2759</v>
      </c>
      <c r="B4264" t="s">
        <v>2760</v>
      </c>
      <c r="C4264" t="s">
        <v>2761</v>
      </c>
      <c r="D4264" t="s">
        <v>2762</v>
      </c>
      <c r="E4264">
        <v>1976</v>
      </c>
      <c r="F4264">
        <v>1976</v>
      </c>
      <c r="G4264" t="s">
        <v>15</v>
      </c>
      <c r="H4264" t="s">
        <v>16</v>
      </c>
      <c r="I4264">
        <v>0</v>
      </c>
      <c r="J4264" t="s">
        <v>17</v>
      </c>
      <c r="K4264">
        <v>0</v>
      </c>
      <c r="L4264">
        <v>0</v>
      </c>
      <c r="M4264">
        <v>28</v>
      </c>
      <c r="N4264">
        <v>40</v>
      </c>
      <c r="O4264">
        <v>2</v>
      </c>
      <c r="P4264" t="s">
        <v>2763</v>
      </c>
      <c r="Q4264">
        <v>4</v>
      </c>
      <c r="R4264">
        <v>100</v>
      </c>
      <c r="S4264">
        <v>0</v>
      </c>
      <c r="T4264" t="s">
        <v>16</v>
      </c>
      <c r="U4264" t="s">
        <v>16</v>
      </c>
    </row>
    <row r="4265" spans="1:21" x14ac:dyDescent="0.45">
      <c r="A4265" t="s">
        <v>2759</v>
      </c>
      <c r="B4265" t="s">
        <v>2760</v>
      </c>
      <c r="C4265" t="s">
        <v>2761</v>
      </c>
      <c r="D4265" t="s">
        <v>2762</v>
      </c>
      <c r="E4265">
        <v>1976</v>
      </c>
      <c r="F4265">
        <v>1976</v>
      </c>
      <c r="G4265" t="s">
        <v>15</v>
      </c>
      <c r="H4265" t="s">
        <v>16</v>
      </c>
      <c r="I4265">
        <v>0</v>
      </c>
      <c r="J4265" t="s">
        <v>17</v>
      </c>
      <c r="K4265">
        <v>0</v>
      </c>
      <c r="L4265">
        <v>0</v>
      </c>
      <c r="M4265">
        <v>28</v>
      </c>
      <c r="N4265">
        <v>5</v>
      </c>
      <c r="O4265">
        <v>5</v>
      </c>
      <c r="P4265" t="s">
        <v>2763</v>
      </c>
      <c r="Q4265">
        <v>4</v>
      </c>
      <c r="R4265">
        <v>100</v>
      </c>
      <c r="S4265">
        <v>4</v>
      </c>
      <c r="T4265" t="s">
        <v>16</v>
      </c>
      <c r="U4265" t="s">
        <v>16</v>
      </c>
    </row>
    <row r="4266" spans="1:21" x14ac:dyDescent="0.45">
      <c r="A4266" t="s">
        <v>2759</v>
      </c>
      <c r="B4266" t="s">
        <v>2760</v>
      </c>
      <c r="C4266" t="s">
        <v>2761</v>
      </c>
      <c r="D4266" t="s">
        <v>2762</v>
      </c>
      <c r="E4266">
        <v>1976</v>
      </c>
      <c r="F4266">
        <v>1976</v>
      </c>
      <c r="G4266" t="s">
        <v>15</v>
      </c>
      <c r="H4266" t="s">
        <v>16</v>
      </c>
      <c r="I4266">
        <v>0</v>
      </c>
      <c r="J4266" t="s">
        <v>17</v>
      </c>
      <c r="K4266">
        <v>0</v>
      </c>
      <c r="L4266">
        <v>0</v>
      </c>
      <c r="M4266">
        <v>28</v>
      </c>
      <c r="N4266">
        <v>10</v>
      </c>
      <c r="O4266">
        <v>5</v>
      </c>
      <c r="P4266" t="s">
        <v>2763</v>
      </c>
      <c r="Q4266">
        <v>4</v>
      </c>
      <c r="R4266">
        <v>100</v>
      </c>
      <c r="S4266">
        <v>0</v>
      </c>
      <c r="T4266" t="s">
        <v>16</v>
      </c>
      <c r="U4266" t="s">
        <v>16</v>
      </c>
    </row>
    <row r="4267" spans="1:21" x14ac:dyDescent="0.45">
      <c r="A4267" t="s">
        <v>2759</v>
      </c>
      <c r="B4267" t="s">
        <v>2760</v>
      </c>
      <c r="C4267" t="s">
        <v>2761</v>
      </c>
      <c r="D4267" t="s">
        <v>2762</v>
      </c>
      <c r="E4267">
        <v>1976</v>
      </c>
      <c r="F4267">
        <v>1976</v>
      </c>
      <c r="G4267" t="s">
        <v>15</v>
      </c>
      <c r="H4267" t="s">
        <v>16</v>
      </c>
      <c r="I4267">
        <v>0</v>
      </c>
      <c r="J4267" t="s">
        <v>17</v>
      </c>
      <c r="K4267">
        <v>0</v>
      </c>
      <c r="L4267">
        <v>0</v>
      </c>
      <c r="M4267">
        <v>28</v>
      </c>
      <c r="N4267">
        <v>15</v>
      </c>
      <c r="O4267">
        <v>5</v>
      </c>
      <c r="P4267" t="s">
        <v>2763</v>
      </c>
      <c r="Q4267">
        <v>4</v>
      </c>
      <c r="R4267">
        <v>100</v>
      </c>
      <c r="S4267">
        <v>2</v>
      </c>
      <c r="T4267" t="s">
        <v>16</v>
      </c>
      <c r="U4267" t="s">
        <v>16</v>
      </c>
    </row>
    <row r="4268" spans="1:21" x14ac:dyDescent="0.45">
      <c r="A4268" t="s">
        <v>2759</v>
      </c>
      <c r="B4268" t="s">
        <v>2760</v>
      </c>
      <c r="C4268" t="s">
        <v>2761</v>
      </c>
      <c r="D4268" t="s">
        <v>2762</v>
      </c>
      <c r="E4268">
        <v>1976</v>
      </c>
      <c r="F4268">
        <v>1976</v>
      </c>
      <c r="G4268" t="s">
        <v>15</v>
      </c>
      <c r="H4268" t="s">
        <v>16</v>
      </c>
      <c r="I4268">
        <v>0</v>
      </c>
      <c r="J4268" t="s">
        <v>17</v>
      </c>
      <c r="K4268">
        <v>0</v>
      </c>
      <c r="L4268">
        <v>0</v>
      </c>
      <c r="M4268">
        <v>28</v>
      </c>
      <c r="N4268">
        <v>20</v>
      </c>
      <c r="O4268">
        <v>5</v>
      </c>
      <c r="P4268" t="s">
        <v>2763</v>
      </c>
      <c r="Q4268">
        <v>4</v>
      </c>
      <c r="R4268">
        <v>100</v>
      </c>
      <c r="S4268">
        <v>8</v>
      </c>
      <c r="T4268" t="s">
        <v>16</v>
      </c>
      <c r="U4268" t="s">
        <v>16</v>
      </c>
    </row>
    <row r="4269" spans="1:21" x14ac:dyDescent="0.45">
      <c r="A4269" t="s">
        <v>2759</v>
      </c>
      <c r="B4269" t="s">
        <v>2760</v>
      </c>
      <c r="C4269" t="s">
        <v>2761</v>
      </c>
      <c r="D4269" t="s">
        <v>2762</v>
      </c>
      <c r="E4269">
        <v>1976</v>
      </c>
      <c r="F4269">
        <v>1976</v>
      </c>
      <c r="G4269" t="s">
        <v>15</v>
      </c>
      <c r="H4269" t="s">
        <v>16</v>
      </c>
      <c r="I4269">
        <v>0</v>
      </c>
      <c r="J4269" t="s">
        <v>17</v>
      </c>
      <c r="K4269">
        <v>0</v>
      </c>
      <c r="L4269">
        <v>0</v>
      </c>
      <c r="M4269">
        <v>28</v>
      </c>
      <c r="N4269">
        <v>25</v>
      </c>
      <c r="O4269">
        <v>5</v>
      </c>
      <c r="P4269" t="s">
        <v>2763</v>
      </c>
      <c r="Q4269">
        <v>4</v>
      </c>
      <c r="R4269">
        <v>100</v>
      </c>
      <c r="S4269">
        <v>0</v>
      </c>
      <c r="T4269" t="s">
        <v>16</v>
      </c>
      <c r="U4269" t="s">
        <v>16</v>
      </c>
    </row>
    <row r="4270" spans="1:21" x14ac:dyDescent="0.45">
      <c r="A4270" t="s">
        <v>2759</v>
      </c>
      <c r="B4270" t="s">
        <v>2760</v>
      </c>
      <c r="C4270" t="s">
        <v>2761</v>
      </c>
      <c r="D4270" t="s">
        <v>2762</v>
      </c>
      <c r="E4270">
        <v>1976</v>
      </c>
      <c r="F4270">
        <v>1976</v>
      </c>
      <c r="G4270" t="s">
        <v>15</v>
      </c>
      <c r="H4270" t="s">
        <v>16</v>
      </c>
      <c r="I4270">
        <v>0</v>
      </c>
      <c r="J4270" t="s">
        <v>17</v>
      </c>
      <c r="K4270">
        <v>0</v>
      </c>
      <c r="L4270">
        <v>0</v>
      </c>
      <c r="M4270">
        <v>28</v>
      </c>
      <c r="N4270">
        <v>30</v>
      </c>
      <c r="O4270">
        <v>5</v>
      </c>
      <c r="P4270" t="s">
        <v>2763</v>
      </c>
      <c r="Q4270">
        <v>4</v>
      </c>
      <c r="R4270">
        <v>100</v>
      </c>
      <c r="S4270">
        <v>0</v>
      </c>
      <c r="T4270" t="s">
        <v>16</v>
      </c>
      <c r="U4270" t="s">
        <v>16</v>
      </c>
    </row>
    <row r="4271" spans="1:21" x14ac:dyDescent="0.45">
      <c r="A4271" t="s">
        <v>2759</v>
      </c>
      <c r="B4271" t="s">
        <v>2760</v>
      </c>
      <c r="C4271" t="s">
        <v>2761</v>
      </c>
      <c r="D4271" t="s">
        <v>2762</v>
      </c>
      <c r="E4271">
        <v>1976</v>
      </c>
      <c r="F4271">
        <v>1976</v>
      </c>
      <c r="G4271" t="s">
        <v>15</v>
      </c>
      <c r="H4271" t="s">
        <v>16</v>
      </c>
      <c r="I4271">
        <v>0</v>
      </c>
      <c r="J4271" t="s">
        <v>17</v>
      </c>
      <c r="K4271">
        <v>0</v>
      </c>
      <c r="L4271">
        <v>0</v>
      </c>
      <c r="M4271">
        <v>28</v>
      </c>
      <c r="N4271">
        <v>35</v>
      </c>
      <c r="O4271">
        <v>5</v>
      </c>
      <c r="P4271" t="s">
        <v>2763</v>
      </c>
      <c r="Q4271">
        <v>4</v>
      </c>
      <c r="R4271">
        <v>100</v>
      </c>
      <c r="S4271">
        <v>0</v>
      </c>
      <c r="T4271" t="s">
        <v>16</v>
      </c>
      <c r="U4271" t="s">
        <v>16</v>
      </c>
    </row>
    <row r="4272" spans="1:21" x14ac:dyDescent="0.45">
      <c r="A4272" t="s">
        <v>2759</v>
      </c>
      <c r="B4272" t="s">
        <v>2760</v>
      </c>
      <c r="C4272" t="s">
        <v>2761</v>
      </c>
      <c r="D4272" t="s">
        <v>2762</v>
      </c>
      <c r="E4272">
        <v>1976</v>
      </c>
      <c r="F4272">
        <v>1976</v>
      </c>
      <c r="G4272" t="s">
        <v>15</v>
      </c>
      <c r="H4272" t="s">
        <v>16</v>
      </c>
      <c r="I4272">
        <v>0</v>
      </c>
      <c r="J4272" t="s">
        <v>17</v>
      </c>
      <c r="K4272">
        <v>0</v>
      </c>
      <c r="L4272">
        <v>0</v>
      </c>
      <c r="M4272">
        <v>28</v>
      </c>
      <c r="N4272">
        <v>40</v>
      </c>
      <c r="O4272">
        <v>5</v>
      </c>
      <c r="P4272" t="s">
        <v>2763</v>
      </c>
      <c r="Q4272">
        <v>4</v>
      </c>
      <c r="R4272">
        <v>100</v>
      </c>
      <c r="S4272">
        <v>0</v>
      </c>
      <c r="T4272" t="s">
        <v>16</v>
      </c>
      <c r="U4272" t="s">
        <v>16</v>
      </c>
    </row>
    <row r="4273" spans="1:21" x14ac:dyDescent="0.45">
      <c r="A4273" t="s">
        <v>2759</v>
      </c>
      <c r="B4273" t="s">
        <v>2760</v>
      </c>
      <c r="C4273" t="s">
        <v>2761</v>
      </c>
      <c r="D4273" t="s">
        <v>2762</v>
      </c>
      <c r="E4273">
        <v>1976</v>
      </c>
      <c r="F4273">
        <v>1976</v>
      </c>
      <c r="G4273" t="s">
        <v>15</v>
      </c>
      <c r="H4273" t="s">
        <v>16</v>
      </c>
      <c r="I4273">
        <v>0</v>
      </c>
      <c r="J4273" t="s">
        <v>17</v>
      </c>
      <c r="K4273">
        <v>0</v>
      </c>
      <c r="L4273">
        <v>0</v>
      </c>
      <c r="M4273">
        <v>28</v>
      </c>
      <c r="N4273">
        <v>10</v>
      </c>
      <c r="O4273">
        <v>10</v>
      </c>
      <c r="P4273" t="s">
        <v>2763</v>
      </c>
      <c r="Q4273">
        <v>4</v>
      </c>
      <c r="R4273">
        <v>100</v>
      </c>
      <c r="S4273">
        <v>18</v>
      </c>
      <c r="T4273" t="s">
        <v>16</v>
      </c>
      <c r="U4273" t="s">
        <v>16</v>
      </c>
    </row>
    <row r="4274" spans="1:21" x14ac:dyDescent="0.45">
      <c r="A4274" t="s">
        <v>2759</v>
      </c>
      <c r="B4274" t="s">
        <v>2760</v>
      </c>
      <c r="C4274" t="s">
        <v>2761</v>
      </c>
      <c r="D4274" t="s">
        <v>2762</v>
      </c>
      <c r="E4274">
        <v>1976</v>
      </c>
      <c r="F4274">
        <v>1976</v>
      </c>
      <c r="G4274" t="s">
        <v>15</v>
      </c>
      <c r="H4274" t="s">
        <v>16</v>
      </c>
      <c r="I4274">
        <v>0</v>
      </c>
      <c r="J4274" t="s">
        <v>17</v>
      </c>
      <c r="K4274">
        <v>0</v>
      </c>
      <c r="L4274">
        <v>0</v>
      </c>
      <c r="M4274">
        <v>28</v>
      </c>
      <c r="N4274">
        <v>15</v>
      </c>
      <c r="O4274">
        <v>10</v>
      </c>
      <c r="P4274" t="s">
        <v>2763</v>
      </c>
      <c r="Q4274">
        <v>4</v>
      </c>
      <c r="R4274">
        <v>100</v>
      </c>
      <c r="S4274">
        <v>20</v>
      </c>
      <c r="T4274" t="s">
        <v>16</v>
      </c>
      <c r="U4274" t="s">
        <v>16</v>
      </c>
    </row>
    <row r="4275" spans="1:21" x14ac:dyDescent="0.45">
      <c r="A4275" t="s">
        <v>2759</v>
      </c>
      <c r="B4275" t="s">
        <v>2760</v>
      </c>
      <c r="C4275" t="s">
        <v>2761</v>
      </c>
      <c r="D4275" t="s">
        <v>2762</v>
      </c>
      <c r="E4275">
        <v>1976</v>
      </c>
      <c r="F4275">
        <v>1976</v>
      </c>
      <c r="G4275" t="s">
        <v>15</v>
      </c>
      <c r="H4275" t="s">
        <v>16</v>
      </c>
      <c r="I4275">
        <v>0</v>
      </c>
      <c r="J4275" t="s">
        <v>17</v>
      </c>
      <c r="K4275">
        <v>0</v>
      </c>
      <c r="L4275">
        <v>0</v>
      </c>
      <c r="M4275">
        <v>28</v>
      </c>
      <c r="N4275">
        <v>20</v>
      </c>
      <c r="O4275">
        <v>10</v>
      </c>
      <c r="P4275" t="s">
        <v>2763</v>
      </c>
      <c r="Q4275">
        <v>4</v>
      </c>
      <c r="R4275">
        <v>100</v>
      </c>
      <c r="S4275">
        <v>0</v>
      </c>
      <c r="T4275" t="s">
        <v>16</v>
      </c>
      <c r="U4275" t="s">
        <v>16</v>
      </c>
    </row>
    <row r="4276" spans="1:21" x14ac:dyDescent="0.45">
      <c r="A4276" t="s">
        <v>2759</v>
      </c>
      <c r="B4276" t="s">
        <v>2760</v>
      </c>
      <c r="C4276" t="s">
        <v>2761</v>
      </c>
      <c r="D4276" t="s">
        <v>2762</v>
      </c>
      <c r="E4276">
        <v>1976</v>
      </c>
      <c r="F4276">
        <v>1976</v>
      </c>
      <c r="G4276" t="s">
        <v>15</v>
      </c>
      <c r="H4276" t="s">
        <v>16</v>
      </c>
      <c r="I4276">
        <v>0</v>
      </c>
      <c r="J4276" t="s">
        <v>17</v>
      </c>
      <c r="K4276">
        <v>0</v>
      </c>
      <c r="L4276">
        <v>0</v>
      </c>
      <c r="M4276">
        <v>28</v>
      </c>
      <c r="N4276">
        <v>25</v>
      </c>
      <c r="O4276">
        <v>10</v>
      </c>
      <c r="P4276" t="s">
        <v>2763</v>
      </c>
      <c r="Q4276">
        <v>4</v>
      </c>
      <c r="R4276">
        <v>100</v>
      </c>
      <c r="S4276">
        <v>4</v>
      </c>
      <c r="T4276" t="s">
        <v>16</v>
      </c>
      <c r="U4276" t="s">
        <v>16</v>
      </c>
    </row>
    <row r="4277" spans="1:21" x14ac:dyDescent="0.45">
      <c r="A4277" t="s">
        <v>2759</v>
      </c>
      <c r="B4277" t="s">
        <v>2760</v>
      </c>
      <c r="C4277" t="s">
        <v>2761</v>
      </c>
      <c r="D4277" t="s">
        <v>2762</v>
      </c>
      <c r="E4277">
        <v>1976</v>
      </c>
      <c r="F4277">
        <v>1976</v>
      </c>
      <c r="G4277" t="s">
        <v>15</v>
      </c>
      <c r="H4277" t="s">
        <v>16</v>
      </c>
      <c r="I4277">
        <v>0</v>
      </c>
      <c r="J4277" t="s">
        <v>17</v>
      </c>
      <c r="K4277">
        <v>0</v>
      </c>
      <c r="L4277">
        <v>0</v>
      </c>
      <c r="M4277">
        <v>28</v>
      </c>
      <c r="N4277">
        <v>30</v>
      </c>
      <c r="O4277">
        <v>10</v>
      </c>
      <c r="P4277" t="s">
        <v>2763</v>
      </c>
      <c r="Q4277">
        <v>4</v>
      </c>
      <c r="R4277">
        <v>100</v>
      </c>
      <c r="S4277">
        <v>0</v>
      </c>
      <c r="T4277" t="s">
        <v>16</v>
      </c>
      <c r="U4277" t="s">
        <v>16</v>
      </c>
    </row>
    <row r="4278" spans="1:21" x14ac:dyDescent="0.45">
      <c r="A4278" t="s">
        <v>2759</v>
      </c>
      <c r="B4278" t="s">
        <v>2760</v>
      </c>
      <c r="C4278" t="s">
        <v>2761</v>
      </c>
      <c r="D4278" t="s">
        <v>2762</v>
      </c>
      <c r="E4278">
        <v>1976</v>
      </c>
      <c r="F4278">
        <v>1976</v>
      </c>
      <c r="G4278" t="s">
        <v>15</v>
      </c>
      <c r="H4278" t="s">
        <v>16</v>
      </c>
      <c r="I4278">
        <v>0</v>
      </c>
      <c r="J4278" t="s">
        <v>17</v>
      </c>
      <c r="K4278">
        <v>0</v>
      </c>
      <c r="L4278">
        <v>0</v>
      </c>
      <c r="M4278">
        <v>28</v>
      </c>
      <c r="N4278">
        <v>35</v>
      </c>
      <c r="O4278">
        <v>10</v>
      </c>
      <c r="P4278" t="s">
        <v>2763</v>
      </c>
      <c r="Q4278">
        <v>4</v>
      </c>
      <c r="R4278">
        <v>100</v>
      </c>
      <c r="S4278">
        <v>0</v>
      </c>
      <c r="T4278" t="s">
        <v>16</v>
      </c>
      <c r="U4278" t="s">
        <v>16</v>
      </c>
    </row>
    <row r="4279" spans="1:21" x14ac:dyDescent="0.45">
      <c r="A4279" t="s">
        <v>2759</v>
      </c>
      <c r="B4279" t="s">
        <v>2760</v>
      </c>
      <c r="C4279" t="s">
        <v>2761</v>
      </c>
      <c r="D4279" t="s">
        <v>2762</v>
      </c>
      <c r="E4279">
        <v>1976</v>
      </c>
      <c r="F4279">
        <v>1976</v>
      </c>
      <c r="G4279" t="s">
        <v>15</v>
      </c>
      <c r="H4279" t="s">
        <v>16</v>
      </c>
      <c r="I4279">
        <v>0</v>
      </c>
      <c r="J4279" t="s">
        <v>17</v>
      </c>
      <c r="K4279">
        <v>0</v>
      </c>
      <c r="L4279">
        <v>0</v>
      </c>
      <c r="M4279">
        <v>28</v>
      </c>
      <c r="N4279">
        <v>40</v>
      </c>
      <c r="O4279">
        <v>10</v>
      </c>
      <c r="P4279" t="s">
        <v>2763</v>
      </c>
      <c r="Q4279">
        <v>4</v>
      </c>
      <c r="R4279">
        <v>100</v>
      </c>
      <c r="S4279">
        <v>0</v>
      </c>
      <c r="T4279" t="s">
        <v>16</v>
      </c>
      <c r="U4279" t="s">
        <v>16</v>
      </c>
    </row>
    <row r="4280" spans="1:21" x14ac:dyDescent="0.45">
      <c r="A4280" t="s">
        <v>2759</v>
      </c>
      <c r="B4280" t="s">
        <v>2760</v>
      </c>
      <c r="C4280" t="s">
        <v>2761</v>
      </c>
      <c r="D4280" t="s">
        <v>2762</v>
      </c>
      <c r="E4280">
        <v>1976</v>
      </c>
      <c r="F4280">
        <v>1976</v>
      </c>
      <c r="G4280" t="s">
        <v>15</v>
      </c>
      <c r="H4280" t="s">
        <v>16</v>
      </c>
      <c r="I4280">
        <v>0</v>
      </c>
      <c r="J4280" t="s">
        <v>17</v>
      </c>
      <c r="K4280">
        <v>0</v>
      </c>
      <c r="L4280">
        <v>0</v>
      </c>
      <c r="M4280">
        <v>28</v>
      </c>
      <c r="N4280">
        <v>15</v>
      </c>
      <c r="O4280">
        <v>15</v>
      </c>
      <c r="P4280" t="s">
        <v>2763</v>
      </c>
      <c r="Q4280">
        <v>4</v>
      </c>
      <c r="R4280">
        <v>100</v>
      </c>
      <c r="S4280">
        <v>0</v>
      </c>
      <c r="T4280" t="s">
        <v>16</v>
      </c>
      <c r="U4280" t="s">
        <v>16</v>
      </c>
    </row>
    <row r="4281" spans="1:21" x14ac:dyDescent="0.45">
      <c r="A4281" t="s">
        <v>2759</v>
      </c>
      <c r="B4281" t="s">
        <v>2760</v>
      </c>
      <c r="C4281" t="s">
        <v>2761</v>
      </c>
      <c r="D4281" t="s">
        <v>2762</v>
      </c>
      <c r="E4281">
        <v>1976</v>
      </c>
      <c r="F4281">
        <v>1976</v>
      </c>
      <c r="G4281" t="s">
        <v>15</v>
      </c>
      <c r="H4281" t="s">
        <v>16</v>
      </c>
      <c r="I4281">
        <v>0</v>
      </c>
      <c r="J4281" t="s">
        <v>17</v>
      </c>
      <c r="K4281">
        <v>0</v>
      </c>
      <c r="L4281">
        <v>0</v>
      </c>
      <c r="M4281">
        <v>28</v>
      </c>
      <c r="N4281">
        <v>20</v>
      </c>
      <c r="O4281">
        <v>15</v>
      </c>
      <c r="P4281" t="s">
        <v>2763</v>
      </c>
      <c r="Q4281">
        <v>4</v>
      </c>
      <c r="R4281">
        <v>100</v>
      </c>
      <c r="S4281">
        <v>0</v>
      </c>
      <c r="T4281" t="s">
        <v>16</v>
      </c>
      <c r="U4281" t="s">
        <v>16</v>
      </c>
    </row>
    <row r="4282" spans="1:21" x14ac:dyDescent="0.45">
      <c r="A4282" t="s">
        <v>2759</v>
      </c>
      <c r="B4282" t="s">
        <v>2760</v>
      </c>
      <c r="C4282" t="s">
        <v>2761</v>
      </c>
      <c r="D4282" t="s">
        <v>2762</v>
      </c>
      <c r="E4282">
        <v>1976</v>
      </c>
      <c r="F4282">
        <v>1976</v>
      </c>
      <c r="G4282" t="s">
        <v>15</v>
      </c>
      <c r="H4282" t="s">
        <v>16</v>
      </c>
      <c r="I4282">
        <v>0</v>
      </c>
      <c r="J4282" t="s">
        <v>17</v>
      </c>
      <c r="K4282">
        <v>0</v>
      </c>
      <c r="L4282">
        <v>0</v>
      </c>
      <c r="M4282">
        <v>28</v>
      </c>
      <c r="N4282">
        <v>25</v>
      </c>
      <c r="O4282">
        <v>15</v>
      </c>
      <c r="P4282" t="s">
        <v>2763</v>
      </c>
      <c r="Q4282">
        <v>4</v>
      </c>
      <c r="R4282">
        <v>100</v>
      </c>
      <c r="S4282">
        <v>0</v>
      </c>
      <c r="T4282" t="s">
        <v>16</v>
      </c>
      <c r="U4282" t="s">
        <v>16</v>
      </c>
    </row>
    <row r="4283" spans="1:21" x14ac:dyDescent="0.45">
      <c r="A4283" t="s">
        <v>2759</v>
      </c>
      <c r="B4283" t="s">
        <v>2760</v>
      </c>
      <c r="C4283" t="s">
        <v>2761</v>
      </c>
      <c r="D4283" t="s">
        <v>2762</v>
      </c>
      <c r="E4283">
        <v>1976</v>
      </c>
      <c r="F4283">
        <v>1976</v>
      </c>
      <c r="G4283" t="s">
        <v>15</v>
      </c>
      <c r="H4283" t="s">
        <v>16</v>
      </c>
      <c r="I4283">
        <v>0</v>
      </c>
      <c r="J4283" t="s">
        <v>17</v>
      </c>
      <c r="K4283">
        <v>0</v>
      </c>
      <c r="L4283">
        <v>0</v>
      </c>
      <c r="M4283">
        <v>28</v>
      </c>
      <c r="N4283">
        <v>30</v>
      </c>
      <c r="O4283">
        <v>15</v>
      </c>
      <c r="P4283" t="s">
        <v>2763</v>
      </c>
      <c r="Q4283">
        <v>4</v>
      </c>
      <c r="R4283">
        <v>100</v>
      </c>
      <c r="S4283">
        <v>0</v>
      </c>
      <c r="T4283" t="s">
        <v>16</v>
      </c>
      <c r="U4283" t="s">
        <v>16</v>
      </c>
    </row>
    <row r="4284" spans="1:21" x14ac:dyDescent="0.45">
      <c r="A4284" t="s">
        <v>2759</v>
      </c>
      <c r="B4284" t="s">
        <v>2760</v>
      </c>
      <c r="C4284" t="s">
        <v>2761</v>
      </c>
      <c r="D4284" t="s">
        <v>2762</v>
      </c>
      <c r="E4284">
        <v>1976</v>
      </c>
      <c r="F4284">
        <v>1976</v>
      </c>
      <c r="G4284" t="s">
        <v>15</v>
      </c>
      <c r="H4284" t="s">
        <v>16</v>
      </c>
      <c r="I4284">
        <v>0</v>
      </c>
      <c r="J4284" t="s">
        <v>17</v>
      </c>
      <c r="K4284">
        <v>0</v>
      </c>
      <c r="L4284">
        <v>0</v>
      </c>
      <c r="M4284">
        <v>28</v>
      </c>
      <c r="N4284">
        <v>35</v>
      </c>
      <c r="O4284">
        <v>15</v>
      </c>
      <c r="P4284" t="s">
        <v>2763</v>
      </c>
      <c r="Q4284">
        <v>4</v>
      </c>
      <c r="R4284">
        <v>100</v>
      </c>
      <c r="S4284">
        <v>0</v>
      </c>
      <c r="T4284" t="s">
        <v>16</v>
      </c>
      <c r="U4284" t="s">
        <v>16</v>
      </c>
    </row>
    <row r="4285" spans="1:21" x14ac:dyDescent="0.45">
      <c r="A4285" t="s">
        <v>2759</v>
      </c>
      <c r="B4285" t="s">
        <v>2760</v>
      </c>
      <c r="C4285" t="s">
        <v>2761</v>
      </c>
      <c r="D4285" t="s">
        <v>2762</v>
      </c>
      <c r="E4285">
        <v>1976</v>
      </c>
      <c r="F4285">
        <v>1976</v>
      </c>
      <c r="G4285" t="s">
        <v>15</v>
      </c>
      <c r="H4285" t="s">
        <v>16</v>
      </c>
      <c r="I4285">
        <v>0</v>
      </c>
      <c r="J4285" t="s">
        <v>17</v>
      </c>
      <c r="K4285">
        <v>0</v>
      </c>
      <c r="L4285">
        <v>0</v>
      </c>
      <c r="M4285">
        <v>28</v>
      </c>
      <c r="N4285">
        <v>40</v>
      </c>
      <c r="O4285">
        <v>15</v>
      </c>
      <c r="P4285" t="s">
        <v>2763</v>
      </c>
      <c r="Q4285">
        <v>4</v>
      </c>
      <c r="R4285">
        <v>100</v>
      </c>
      <c r="S4285">
        <v>0</v>
      </c>
      <c r="T4285" t="s">
        <v>16</v>
      </c>
      <c r="U4285" t="s">
        <v>16</v>
      </c>
    </row>
    <row r="4286" spans="1:21" x14ac:dyDescent="0.45">
      <c r="A4286" t="s">
        <v>2759</v>
      </c>
      <c r="B4286" t="s">
        <v>2760</v>
      </c>
      <c r="C4286" t="s">
        <v>2761</v>
      </c>
      <c r="D4286" t="s">
        <v>2762</v>
      </c>
      <c r="E4286">
        <v>1976</v>
      </c>
      <c r="F4286">
        <v>1976</v>
      </c>
      <c r="G4286" t="s">
        <v>15</v>
      </c>
      <c r="H4286" t="s">
        <v>16</v>
      </c>
      <c r="I4286">
        <v>0</v>
      </c>
      <c r="J4286" t="s">
        <v>17</v>
      </c>
      <c r="K4286">
        <v>0</v>
      </c>
      <c r="L4286">
        <v>0</v>
      </c>
      <c r="M4286">
        <v>28</v>
      </c>
      <c r="N4286">
        <v>20</v>
      </c>
      <c r="O4286">
        <v>20</v>
      </c>
      <c r="P4286" t="s">
        <v>2763</v>
      </c>
      <c r="Q4286">
        <v>4</v>
      </c>
      <c r="R4286">
        <v>100</v>
      </c>
      <c r="S4286">
        <v>0</v>
      </c>
      <c r="T4286" t="s">
        <v>16</v>
      </c>
      <c r="U4286" t="s">
        <v>16</v>
      </c>
    </row>
    <row r="4287" spans="1:21" x14ac:dyDescent="0.45">
      <c r="A4287" t="s">
        <v>2759</v>
      </c>
      <c r="B4287" t="s">
        <v>2760</v>
      </c>
      <c r="C4287" t="s">
        <v>2761</v>
      </c>
      <c r="D4287" t="s">
        <v>2762</v>
      </c>
      <c r="E4287">
        <v>1976</v>
      </c>
      <c r="F4287">
        <v>1976</v>
      </c>
      <c r="G4287" t="s">
        <v>15</v>
      </c>
      <c r="H4287" t="s">
        <v>16</v>
      </c>
      <c r="I4287">
        <v>0</v>
      </c>
      <c r="J4287" t="s">
        <v>17</v>
      </c>
      <c r="K4287">
        <v>0</v>
      </c>
      <c r="L4287">
        <v>0</v>
      </c>
      <c r="M4287">
        <v>28</v>
      </c>
      <c r="N4287">
        <v>25</v>
      </c>
      <c r="O4287">
        <v>20</v>
      </c>
      <c r="P4287" t="s">
        <v>2763</v>
      </c>
      <c r="Q4287">
        <v>4</v>
      </c>
      <c r="R4287">
        <v>100</v>
      </c>
      <c r="S4287">
        <v>0</v>
      </c>
      <c r="T4287" t="s">
        <v>16</v>
      </c>
      <c r="U4287" t="s">
        <v>16</v>
      </c>
    </row>
    <row r="4288" spans="1:21" x14ac:dyDescent="0.45">
      <c r="A4288" t="s">
        <v>2759</v>
      </c>
      <c r="B4288" t="s">
        <v>2760</v>
      </c>
      <c r="C4288" t="s">
        <v>2761</v>
      </c>
      <c r="D4288" t="s">
        <v>2762</v>
      </c>
      <c r="E4288">
        <v>1976</v>
      </c>
      <c r="F4288">
        <v>1976</v>
      </c>
      <c r="G4288" t="s">
        <v>15</v>
      </c>
      <c r="H4288" t="s">
        <v>16</v>
      </c>
      <c r="I4288">
        <v>0</v>
      </c>
      <c r="J4288" t="s">
        <v>17</v>
      </c>
      <c r="K4288">
        <v>0</v>
      </c>
      <c r="L4288">
        <v>0</v>
      </c>
      <c r="M4288">
        <v>28</v>
      </c>
      <c r="N4288">
        <v>30</v>
      </c>
      <c r="O4288">
        <v>20</v>
      </c>
      <c r="P4288" t="s">
        <v>2763</v>
      </c>
      <c r="Q4288">
        <v>4</v>
      </c>
      <c r="R4288">
        <v>100</v>
      </c>
      <c r="S4288">
        <v>0</v>
      </c>
      <c r="T4288" t="s">
        <v>16</v>
      </c>
      <c r="U4288" t="s">
        <v>16</v>
      </c>
    </row>
    <row r="4289" spans="1:21" x14ac:dyDescent="0.45">
      <c r="A4289" t="s">
        <v>2759</v>
      </c>
      <c r="B4289" t="s">
        <v>2760</v>
      </c>
      <c r="C4289" t="s">
        <v>2761</v>
      </c>
      <c r="D4289" t="s">
        <v>2762</v>
      </c>
      <c r="E4289">
        <v>1976</v>
      </c>
      <c r="F4289">
        <v>1976</v>
      </c>
      <c r="G4289" t="s">
        <v>15</v>
      </c>
      <c r="H4289" t="s">
        <v>16</v>
      </c>
      <c r="I4289">
        <v>0</v>
      </c>
      <c r="J4289" t="s">
        <v>17</v>
      </c>
      <c r="K4289">
        <v>0</v>
      </c>
      <c r="L4289">
        <v>0</v>
      </c>
      <c r="M4289">
        <v>28</v>
      </c>
      <c r="N4289">
        <v>35</v>
      </c>
      <c r="O4289">
        <v>20</v>
      </c>
      <c r="P4289" t="s">
        <v>2763</v>
      </c>
      <c r="Q4289">
        <v>4</v>
      </c>
      <c r="R4289">
        <v>100</v>
      </c>
      <c r="S4289">
        <v>0</v>
      </c>
      <c r="T4289" t="s">
        <v>16</v>
      </c>
      <c r="U4289" t="s">
        <v>16</v>
      </c>
    </row>
    <row r="4290" spans="1:21" x14ac:dyDescent="0.45">
      <c r="A4290" t="s">
        <v>2759</v>
      </c>
      <c r="B4290" t="s">
        <v>2760</v>
      </c>
      <c r="C4290" t="s">
        <v>2761</v>
      </c>
      <c r="D4290" t="s">
        <v>2762</v>
      </c>
      <c r="E4290">
        <v>1976</v>
      </c>
      <c r="F4290">
        <v>1976</v>
      </c>
      <c r="G4290" t="s">
        <v>15</v>
      </c>
      <c r="H4290" t="s">
        <v>16</v>
      </c>
      <c r="I4290">
        <v>0</v>
      </c>
      <c r="J4290" t="s">
        <v>17</v>
      </c>
      <c r="K4290">
        <v>0</v>
      </c>
      <c r="L4290">
        <v>0</v>
      </c>
      <c r="M4290">
        <v>28</v>
      </c>
      <c r="N4290">
        <v>40</v>
      </c>
      <c r="O4290">
        <v>20</v>
      </c>
      <c r="P4290" t="s">
        <v>2763</v>
      </c>
      <c r="Q4290">
        <v>4</v>
      </c>
      <c r="R4290">
        <v>100</v>
      </c>
      <c r="S4290">
        <v>0</v>
      </c>
      <c r="T4290" t="s">
        <v>16</v>
      </c>
      <c r="U4290" t="s">
        <v>16</v>
      </c>
    </row>
    <row r="4291" spans="1:21" x14ac:dyDescent="0.45">
      <c r="A4291" t="s">
        <v>2759</v>
      </c>
      <c r="B4291" t="s">
        <v>2760</v>
      </c>
      <c r="C4291" t="s">
        <v>2761</v>
      </c>
      <c r="D4291" t="s">
        <v>2762</v>
      </c>
      <c r="E4291">
        <v>1976</v>
      </c>
      <c r="F4291">
        <v>1976</v>
      </c>
      <c r="G4291" t="s">
        <v>15</v>
      </c>
      <c r="H4291" t="s">
        <v>16</v>
      </c>
      <c r="I4291">
        <v>0</v>
      </c>
      <c r="J4291" t="s">
        <v>17</v>
      </c>
      <c r="K4291">
        <v>0</v>
      </c>
      <c r="L4291">
        <v>0</v>
      </c>
      <c r="M4291">
        <v>28</v>
      </c>
      <c r="N4291">
        <v>25</v>
      </c>
      <c r="O4291">
        <v>25</v>
      </c>
      <c r="P4291" t="s">
        <v>2763</v>
      </c>
      <c r="Q4291">
        <v>4</v>
      </c>
      <c r="R4291">
        <v>100</v>
      </c>
      <c r="S4291">
        <v>0</v>
      </c>
      <c r="T4291" t="s">
        <v>16</v>
      </c>
      <c r="U4291" t="s">
        <v>16</v>
      </c>
    </row>
    <row r="4292" spans="1:21" x14ac:dyDescent="0.45">
      <c r="A4292" t="s">
        <v>2759</v>
      </c>
      <c r="B4292" t="s">
        <v>2760</v>
      </c>
      <c r="C4292" t="s">
        <v>2761</v>
      </c>
      <c r="D4292" t="s">
        <v>2762</v>
      </c>
      <c r="E4292">
        <v>1976</v>
      </c>
      <c r="F4292">
        <v>1976</v>
      </c>
      <c r="G4292" t="s">
        <v>15</v>
      </c>
      <c r="H4292" t="s">
        <v>16</v>
      </c>
      <c r="I4292">
        <v>0</v>
      </c>
      <c r="J4292" t="s">
        <v>17</v>
      </c>
      <c r="K4292">
        <v>0</v>
      </c>
      <c r="L4292">
        <v>0</v>
      </c>
      <c r="M4292">
        <v>28</v>
      </c>
      <c r="N4292">
        <v>30</v>
      </c>
      <c r="O4292">
        <v>25</v>
      </c>
      <c r="P4292" t="s">
        <v>2763</v>
      </c>
      <c r="Q4292">
        <v>4</v>
      </c>
      <c r="R4292">
        <v>100</v>
      </c>
      <c r="S4292">
        <v>0</v>
      </c>
      <c r="T4292" t="s">
        <v>16</v>
      </c>
      <c r="U4292" t="s">
        <v>16</v>
      </c>
    </row>
    <row r="4293" spans="1:21" x14ac:dyDescent="0.45">
      <c r="A4293" t="s">
        <v>2759</v>
      </c>
      <c r="B4293" t="s">
        <v>2760</v>
      </c>
      <c r="C4293" t="s">
        <v>2761</v>
      </c>
      <c r="D4293" t="s">
        <v>2762</v>
      </c>
      <c r="E4293">
        <v>1976</v>
      </c>
      <c r="F4293">
        <v>1976</v>
      </c>
      <c r="G4293" t="s">
        <v>15</v>
      </c>
      <c r="H4293" t="s">
        <v>16</v>
      </c>
      <c r="I4293">
        <v>0</v>
      </c>
      <c r="J4293" t="s">
        <v>17</v>
      </c>
      <c r="K4293">
        <v>0</v>
      </c>
      <c r="L4293">
        <v>0</v>
      </c>
      <c r="M4293">
        <v>28</v>
      </c>
      <c r="N4293">
        <v>35</v>
      </c>
      <c r="O4293">
        <v>25</v>
      </c>
      <c r="P4293" t="s">
        <v>2763</v>
      </c>
      <c r="Q4293">
        <v>4</v>
      </c>
      <c r="R4293">
        <v>100</v>
      </c>
      <c r="S4293">
        <v>0</v>
      </c>
      <c r="T4293" t="s">
        <v>16</v>
      </c>
      <c r="U4293" t="s">
        <v>16</v>
      </c>
    </row>
    <row r="4294" spans="1:21" x14ac:dyDescent="0.45">
      <c r="A4294" t="s">
        <v>2759</v>
      </c>
      <c r="B4294" t="s">
        <v>2760</v>
      </c>
      <c r="C4294" t="s">
        <v>2761</v>
      </c>
      <c r="D4294" t="s">
        <v>2762</v>
      </c>
      <c r="E4294">
        <v>1976</v>
      </c>
      <c r="F4294">
        <v>1976</v>
      </c>
      <c r="G4294" t="s">
        <v>15</v>
      </c>
      <c r="H4294" t="s">
        <v>16</v>
      </c>
      <c r="I4294">
        <v>0</v>
      </c>
      <c r="J4294" t="s">
        <v>17</v>
      </c>
      <c r="K4294">
        <v>0</v>
      </c>
      <c r="L4294">
        <v>0</v>
      </c>
      <c r="M4294">
        <v>28</v>
      </c>
      <c r="N4294">
        <v>40</v>
      </c>
      <c r="O4294">
        <v>25</v>
      </c>
      <c r="P4294" t="s">
        <v>2763</v>
      </c>
      <c r="Q4294">
        <v>4</v>
      </c>
      <c r="R4294">
        <v>100</v>
      </c>
      <c r="S4294">
        <v>0</v>
      </c>
      <c r="T4294" t="s">
        <v>16</v>
      </c>
      <c r="U4294" t="s">
        <v>16</v>
      </c>
    </row>
    <row r="4295" spans="1:21" x14ac:dyDescent="0.45">
      <c r="A4295" t="s">
        <v>2759</v>
      </c>
      <c r="B4295" t="s">
        <v>2760</v>
      </c>
      <c r="C4295" t="s">
        <v>2761</v>
      </c>
      <c r="D4295" t="s">
        <v>2762</v>
      </c>
      <c r="E4295">
        <v>1976</v>
      </c>
      <c r="F4295">
        <v>1976</v>
      </c>
      <c r="G4295" t="s">
        <v>15</v>
      </c>
      <c r="H4295" t="s">
        <v>16</v>
      </c>
      <c r="I4295">
        <v>0</v>
      </c>
      <c r="J4295" t="s">
        <v>17</v>
      </c>
      <c r="K4295">
        <v>0</v>
      </c>
      <c r="L4295">
        <v>0</v>
      </c>
      <c r="M4295">
        <v>28</v>
      </c>
      <c r="N4295">
        <v>30</v>
      </c>
      <c r="O4295">
        <v>30</v>
      </c>
      <c r="P4295" t="s">
        <v>2763</v>
      </c>
      <c r="Q4295">
        <v>4</v>
      </c>
      <c r="R4295">
        <v>100</v>
      </c>
      <c r="S4295">
        <v>0</v>
      </c>
      <c r="T4295" t="s">
        <v>16</v>
      </c>
      <c r="U4295" t="s">
        <v>16</v>
      </c>
    </row>
    <row r="4296" spans="1:21" x14ac:dyDescent="0.45">
      <c r="A4296" t="s">
        <v>2759</v>
      </c>
      <c r="B4296" t="s">
        <v>2760</v>
      </c>
      <c r="C4296" t="s">
        <v>2761</v>
      </c>
      <c r="D4296" t="s">
        <v>2762</v>
      </c>
      <c r="E4296">
        <v>1976</v>
      </c>
      <c r="F4296">
        <v>1976</v>
      </c>
      <c r="G4296" t="s">
        <v>15</v>
      </c>
      <c r="H4296" t="s">
        <v>16</v>
      </c>
      <c r="I4296">
        <v>0</v>
      </c>
      <c r="J4296" t="s">
        <v>17</v>
      </c>
      <c r="K4296">
        <v>0</v>
      </c>
      <c r="L4296">
        <v>0</v>
      </c>
      <c r="M4296">
        <v>28</v>
      </c>
      <c r="N4296">
        <v>35</v>
      </c>
      <c r="O4296">
        <v>30</v>
      </c>
      <c r="P4296" t="s">
        <v>2763</v>
      </c>
      <c r="Q4296">
        <v>4</v>
      </c>
      <c r="R4296">
        <v>100</v>
      </c>
      <c r="S4296">
        <v>0</v>
      </c>
      <c r="T4296" t="s">
        <v>16</v>
      </c>
      <c r="U4296" t="s">
        <v>16</v>
      </c>
    </row>
    <row r="4297" spans="1:21" x14ac:dyDescent="0.45">
      <c r="A4297" t="s">
        <v>2759</v>
      </c>
      <c r="B4297" t="s">
        <v>2760</v>
      </c>
      <c r="C4297" t="s">
        <v>2761</v>
      </c>
      <c r="D4297" t="s">
        <v>2762</v>
      </c>
      <c r="E4297">
        <v>1976</v>
      </c>
      <c r="F4297">
        <v>1976</v>
      </c>
      <c r="G4297" t="s">
        <v>15</v>
      </c>
      <c r="H4297" t="s">
        <v>16</v>
      </c>
      <c r="I4297">
        <v>0</v>
      </c>
      <c r="J4297" t="s">
        <v>17</v>
      </c>
      <c r="K4297">
        <v>0</v>
      </c>
      <c r="L4297">
        <v>0</v>
      </c>
      <c r="M4297">
        <v>28</v>
      </c>
      <c r="N4297">
        <v>40</v>
      </c>
      <c r="O4297">
        <v>30</v>
      </c>
      <c r="P4297" t="s">
        <v>2763</v>
      </c>
      <c r="Q4297">
        <v>4</v>
      </c>
      <c r="R4297">
        <v>100</v>
      </c>
      <c r="S4297">
        <v>0</v>
      </c>
      <c r="T4297" t="s">
        <v>16</v>
      </c>
      <c r="U4297" t="s">
        <v>16</v>
      </c>
    </row>
    <row r="4298" spans="1:21" x14ac:dyDescent="0.45">
      <c r="A4298" t="s">
        <v>2759</v>
      </c>
      <c r="B4298" t="s">
        <v>2760</v>
      </c>
      <c r="C4298" t="s">
        <v>2761</v>
      </c>
      <c r="D4298" t="s">
        <v>2762</v>
      </c>
      <c r="E4298">
        <v>1976</v>
      </c>
      <c r="F4298">
        <v>1976</v>
      </c>
      <c r="G4298" t="s">
        <v>15</v>
      </c>
      <c r="H4298" t="s">
        <v>16</v>
      </c>
      <c r="I4298">
        <v>0</v>
      </c>
      <c r="J4298" t="s">
        <v>17</v>
      </c>
      <c r="K4298">
        <v>0</v>
      </c>
      <c r="L4298">
        <v>0</v>
      </c>
      <c r="M4298">
        <v>28</v>
      </c>
      <c r="N4298">
        <v>35</v>
      </c>
      <c r="O4298">
        <v>35</v>
      </c>
      <c r="P4298" t="s">
        <v>2763</v>
      </c>
      <c r="Q4298">
        <v>4</v>
      </c>
      <c r="R4298">
        <v>100</v>
      </c>
      <c r="S4298">
        <v>0</v>
      </c>
      <c r="T4298" t="s">
        <v>16</v>
      </c>
      <c r="U4298" t="s">
        <v>16</v>
      </c>
    </row>
    <row r="4299" spans="1:21" x14ac:dyDescent="0.45">
      <c r="A4299" t="s">
        <v>2759</v>
      </c>
      <c r="B4299" t="s">
        <v>2760</v>
      </c>
      <c r="C4299" t="s">
        <v>2761</v>
      </c>
      <c r="D4299" t="s">
        <v>2762</v>
      </c>
      <c r="E4299">
        <v>1976</v>
      </c>
      <c r="F4299">
        <v>1976</v>
      </c>
      <c r="G4299" t="s">
        <v>15</v>
      </c>
      <c r="H4299" t="s">
        <v>16</v>
      </c>
      <c r="I4299">
        <v>0</v>
      </c>
      <c r="J4299" t="s">
        <v>17</v>
      </c>
      <c r="K4299">
        <v>0</v>
      </c>
      <c r="L4299">
        <v>0</v>
      </c>
      <c r="M4299">
        <v>28</v>
      </c>
      <c r="N4299">
        <v>40</v>
      </c>
      <c r="O4299">
        <v>35</v>
      </c>
      <c r="P4299" t="s">
        <v>2763</v>
      </c>
      <c r="Q4299">
        <v>4</v>
      </c>
      <c r="R4299">
        <v>100</v>
      </c>
      <c r="S4299">
        <v>0</v>
      </c>
      <c r="T4299" t="s">
        <v>16</v>
      </c>
      <c r="U4299" t="s">
        <v>16</v>
      </c>
    </row>
    <row r="4300" spans="1:21" x14ac:dyDescent="0.45">
      <c r="A4300" t="s">
        <v>2759</v>
      </c>
      <c r="B4300" t="s">
        <v>2760</v>
      </c>
      <c r="C4300" t="s">
        <v>2761</v>
      </c>
      <c r="D4300" t="s">
        <v>2762</v>
      </c>
      <c r="E4300">
        <v>1976</v>
      </c>
      <c r="F4300">
        <v>1976</v>
      </c>
      <c r="G4300" t="s">
        <v>15</v>
      </c>
      <c r="H4300" t="s">
        <v>16</v>
      </c>
      <c r="I4300">
        <v>0</v>
      </c>
      <c r="J4300" t="s">
        <v>17</v>
      </c>
      <c r="K4300">
        <v>0</v>
      </c>
      <c r="L4300">
        <v>0</v>
      </c>
      <c r="M4300">
        <v>28</v>
      </c>
      <c r="N4300">
        <v>40</v>
      </c>
      <c r="O4300">
        <v>40</v>
      </c>
      <c r="P4300" t="s">
        <v>2763</v>
      </c>
      <c r="Q4300">
        <v>4</v>
      </c>
      <c r="R4300">
        <v>100</v>
      </c>
      <c r="S4300">
        <v>0</v>
      </c>
      <c r="T4300" t="s">
        <v>16</v>
      </c>
      <c r="U4300" t="s">
        <v>16</v>
      </c>
    </row>
    <row r="4301" spans="1:21" x14ac:dyDescent="0.45">
      <c r="A4301" t="s">
        <v>2764</v>
      </c>
      <c r="B4301" t="s">
        <v>1060</v>
      </c>
      <c r="C4301" t="s">
        <v>2567</v>
      </c>
      <c r="D4301" t="s">
        <v>2765</v>
      </c>
      <c r="E4301">
        <v>1978</v>
      </c>
      <c r="F4301">
        <v>1978</v>
      </c>
      <c r="G4301" t="s">
        <v>15</v>
      </c>
      <c r="H4301" t="s">
        <v>16</v>
      </c>
      <c r="I4301">
        <v>0</v>
      </c>
      <c r="J4301" t="s">
        <v>17</v>
      </c>
      <c r="K4301">
        <v>0</v>
      </c>
      <c r="L4301">
        <v>0</v>
      </c>
      <c r="M4301">
        <v>7</v>
      </c>
      <c r="N4301">
        <v>25</v>
      </c>
      <c r="O4301">
        <v>25</v>
      </c>
      <c r="P4301">
        <v>24</v>
      </c>
      <c r="Q4301">
        <v>2</v>
      </c>
      <c r="R4301">
        <v>50</v>
      </c>
      <c r="S4301">
        <v>95</v>
      </c>
      <c r="T4301" t="s">
        <v>16</v>
      </c>
      <c r="U4301" t="s">
        <v>16</v>
      </c>
    </row>
    <row r="4302" spans="1:21" x14ac:dyDescent="0.45">
      <c r="A4302" t="s">
        <v>2764</v>
      </c>
      <c r="B4302" t="s">
        <v>1060</v>
      </c>
      <c r="C4302" t="s">
        <v>2567</v>
      </c>
      <c r="D4302" t="s">
        <v>2765</v>
      </c>
      <c r="E4302">
        <v>1978</v>
      </c>
      <c r="F4302">
        <v>1978</v>
      </c>
      <c r="G4302" t="s">
        <v>15</v>
      </c>
      <c r="H4302" t="s">
        <v>16</v>
      </c>
      <c r="I4302">
        <v>0</v>
      </c>
      <c r="J4302" t="s">
        <v>17</v>
      </c>
      <c r="K4302">
        <v>0</v>
      </c>
      <c r="L4302">
        <v>0</v>
      </c>
      <c r="M4302">
        <v>7</v>
      </c>
      <c r="N4302">
        <v>25</v>
      </c>
      <c r="O4302">
        <v>25</v>
      </c>
      <c r="P4302">
        <v>0</v>
      </c>
      <c r="Q4302">
        <v>2</v>
      </c>
      <c r="R4302">
        <v>50</v>
      </c>
      <c r="S4302">
        <v>29</v>
      </c>
      <c r="T4302" t="s">
        <v>16</v>
      </c>
      <c r="U4302" t="s">
        <v>16</v>
      </c>
    </row>
    <row r="4303" spans="1:21" x14ac:dyDescent="0.45">
      <c r="A4303" t="s">
        <v>2766</v>
      </c>
      <c r="B4303" t="s">
        <v>1746</v>
      </c>
      <c r="C4303" t="s">
        <v>2767</v>
      </c>
      <c r="D4303" t="s">
        <v>2768</v>
      </c>
      <c r="E4303">
        <v>1978</v>
      </c>
      <c r="F4303">
        <v>1978</v>
      </c>
      <c r="G4303" t="s">
        <v>15</v>
      </c>
      <c r="H4303" t="s">
        <v>16</v>
      </c>
      <c r="I4303">
        <v>0</v>
      </c>
      <c r="J4303" t="s">
        <v>17</v>
      </c>
      <c r="K4303">
        <v>0</v>
      </c>
      <c r="L4303">
        <v>0</v>
      </c>
      <c r="M4303">
        <v>21</v>
      </c>
      <c r="N4303">
        <v>24</v>
      </c>
      <c r="O4303">
        <v>24</v>
      </c>
      <c r="P4303">
        <v>24</v>
      </c>
      <c r="Q4303">
        <v>3</v>
      </c>
      <c r="R4303">
        <v>50</v>
      </c>
      <c r="S4303">
        <v>21</v>
      </c>
      <c r="T4303" t="s">
        <v>16</v>
      </c>
      <c r="U4303" t="s">
        <v>16</v>
      </c>
    </row>
    <row r="4304" spans="1:21" x14ac:dyDescent="0.45">
      <c r="A4304" t="s">
        <v>2766</v>
      </c>
      <c r="B4304" t="s">
        <v>1746</v>
      </c>
      <c r="C4304" t="s">
        <v>2767</v>
      </c>
      <c r="D4304" t="s">
        <v>2768</v>
      </c>
      <c r="E4304">
        <v>1978</v>
      </c>
      <c r="F4304">
        <v>1978</v>
      </c>
      <c r="G4304" t="s">
        <v>15</v>
      </c>
      <c r="H4304" t="s">
        <v>16</v>
      </c>
      <c r="I4304">
        <v>0</v>
      </c>
      <c r="J4304" t="s">
        <v>17</v>
      </c>
      <c r="K4304">
        <v>0</v>
      </c>
      <c r="L4304">
        <v>0</v>
      </c>
      <c r="M4304">
        <v>21</v>
      </c>
      <c r="N4304">
        <v>24</v>
      </c>
      <c r="O4304">
        <v>24</v>
      </c>
      <c r="P4304">
        <v>24</v>
      </c>
      <c r="Q4304">
        <v>3</v>
      </c>
      <c r="R4304">
        <v>50</v>
      </c>
      <c r="S4304">
        <v>14</v>
      </c>
      <c r="T4304" t="s">
        <v>16</v>
      </c>
      <c r="U4304" t="s">
        <v>16</v>
      </c>
    </row>
    <row r="4305" spans="1:21" x14ac:dyDescent="0.45">
      <c r="A4305" t="s">
        <v>2766</v>
      </c>
      <c r="B4305" t="s">
        <v>1746</v>
      </c>
      <c r="C4305" t="s">
        <v>2767</v>
      </c>
      <c r="D4305" t="s">
        <v>2768</v>
      </c>
      <c r="E4305">
        <v>1978</v>
      </c>
      <c r="F4305">
        <v>1978</v>
      </c>
      <c r="G4305" t="s">
        <v>15</v>
      </c>
      <c r="H4305">
        <v>5</v>
      </c>
      <c r="I4305">
        <v>28</v>
      </c>
      <c r="J4305" t="s">
        <v>17</v>
      </c>
      <c r="K4305">
        <v>0</v>
      </c>
      <c r="L4305">
        <v>0</v>
      </c>
      <c r="M4305">
        <v>21</v>
      </c>
      <c r="N4305">
        <v>24</v>
      </c>
      <c r="O4305">
        <v>24</v>
      </c>
      <c r="P4305">
        <v>24</v>
      </c>
      <c r="Q4305">
        <v>3</v>
      </c>
      <c r="R4305">
        <v>50</v>
      </c>
      <c r="S4305">
        <v>90</v>
      </c>
      <c r="T4305" t="s">
        <v>16</v>
      </c>
      <c r="U4305" t="s">
        <v>16</v>
      </c>
    </row>
    <row r="4306" spans="1:21" x14ac:dyDescent="0.45">
      <c r="A4306" t="s">
        <v>2766</v>
      </c>
      <c r="B4306" t="s">
        <v>1746</v>
      </c>
      <c r="C4306" t="s">
        <v>2767</v>
      </c>
      <c r="D4306" t="s">
        <v>2768</v>
      </c>
      <c r="E4306">
        <v>1978</v>
      </c>
      <c r="F4306">
        <v>1978</v>
      </c>
      <c r="G4306" t="s">
        <v>15</v>
      </c>
      <c r="H4306">
        <v>5</v>
      </c>
      <c r="I4306">
        <v>28</v>
      </c>
      <c r="J4306" t="s">
        <v>17</v>
      </c>
      <c r="K4306">
        <v>0</v>
      </c>
      <c r="L4306">
        <v>0</v>
      </c>
      <c r="M4306">
        <v>21</v>
      </c>
      <c r="N4306">
        <v>24</v>
      </c>
      <c r="O4306">
        <v>24</v>
      </c>
      <c r="P4306">
        <v>24</v>
      </c>
      <c r="Q4306">
        <v>3</v>
      </c>
      <c r="R4306">
        <v>50</v>
      </c>
      <c r="S4306">
        <v>43</v>
      </c>
      <c r="T4306" t="s">
        <v>16</v>
      </c>
      <c r="U4306" t="s">
        <v>16</v>
      </c>
    </row>
    <row r="4307" spans="1:21" x14ac:dyDescent="0.45">
      <c r="A4307" t="s">
        <v>2769</v>
      </c>
      <c r="B4307" t="s">
        <v>1813</v>
      </c>
      <c r="C4307" t="s">
        <v>471</v>
      </c>
      <c r="D4307" t="s">
        <v>2770</v>
      </c>
      <c r="E4307">
        <v>1977</v>
      </c>
      <c r="F4307">
        <v>1977</v>
      </c>
      <c r="G4307" t="s">
        <v>15</v>
      </c>
      <c r="H4307" t="s">
        <v>16</v>
      </c>
      <c r="I4307">
        <v>0</v>
      </c>
      <c r="J4307" t="s">
        <v>17</v>
      </c>
      <c r="K4307">
        <v>0</v>
      </c>
      <c r="L4307">
        <v>0</v>
      </c>
      <c r="M4307">
        <f>6*7</f>
        <v>42</v>
      </c>
      <c r="N4307">
        <v>4</v>
      </c>
      <c r="O4307">
        <v>4</v>
      </c>
      <c r="P4307">
        <v>8</v>
      </c>
      <c r="Q4307">
        <v>2</v>
      </c>
      <c r="R4307">
        <v>100</v>
      </c>
      <c r="S4307">
        <v>0</v>
      </c>
      <c r="T4307" t="s">
        <v>16</v>
      </c>
      <c r="U4307" t="s">
        <v>16</v>
      </c>
    </row>
    <row r="4308" spans="1:21" x14ac:dyDescent="0.45">
      <c r="A4308" t="s">
        <v>2769</v>
      </c>
      <c r="B4308" t="s">
        <v>1813</v>
      </c>
      <c r="C4308" t="s">
        <v>471</v>
      </c>
      <c r="D4308" t="s">
        <v>2770</v>
      </c>
      <c r="E4308">
        <v>1977</v>
      </c>
      <c r="F4308">
        <v>1977</v>
      </c>
      <c r="G4308" t="s">
        <v>15</v>
      </c>
      <c r="H4308" t="s">
        <v>16</v>
      </c>
      <c r="I4308">
        <v>0</v>
      </c>
      <c r="J4308" t="s">
        <v>17</v>
      </c>
      <c r="K4308">
        <v>0</v>
      </c>
      <c r="L4308">
        <v>0</v>
      </c>
      <c r="M4308">
        <f t="shared" ref="M4308:M4313" si="37">6*7</f>
        <v>42</v>
      </c>
      <c r="N4308">
        <v>8</v>
      </c>
      <c r="O4308">
        <v>8</v>
      </c>
      <c r="P4308">
        <v>8</v>
      </c>
      <c r="Q4308">
        <v>2</v>
      </c>
      <c r="R4308">
        <v>100</v>
      </c>
      <c r="S4308">
        <v>80</v>
      </c>
      <c r="T4308" t="s">
        <v>16</v>
      </c>
      <c r="U4308" t="s">
        <v>16</v>
      </c>
    </row>
    <row r="4309" spans="1:21" x14ac:dyDescent="0.45">
      <c r="A4309" t="s">
        <v>2769</v>
      </c>
      <c r="B4309" t="s">
        <v>1813</v>
      </c>
      <c r="C4309" t="s">
        <v>471</v>
      </c>
      <c r="D4309" t="s">
        <v>2770</v>
      </c>
      <c r="E4309">
        <v>1977</v>
      </c>
      <c r="F4309">
        <v>1977</v>
      </c>
      <c r="G4309" t="s">
        <v>15</v>
      </c>
      <c r="H4309" t="s">
        <v>16</v>
      </c>
      <c r="I4309">
        <v>0</v>
      </c>
      <c r="J4309" t="s">
        <v>17</v>
      </c>
      <c r="K4309">
        <v>0</v>
      </c>
      <c r="L4309">
        <v>0</v>
      </c>
      <c r="M4309">
        <f t="shared" si="37"/>
        <v>42</v>
      </c>
      <c r="N4309">
        <v>12</v>
      </c>
      <c r="O4309">
        <v>12</v>
      </c>
      <c r="P4309">
        <v>8</v>
      </c>
      <c r="Q4309">
        <v>2</v>
      </c>
      <c r="R4309">
        <v>100</v>
      </c>
      <c r="S4309">
        <v>70</v>
      </c>
      <c r="T4309" t="s">
        <v>16</v>
      </c>
      <c r="U4309" t="s">
        <v>16</v>
      </c>
    </row>
    <row r="4310" spans="1:21" x14ac:dyDescent="0.45">
      <c r="A4310" t="s">
        <v>2769</v>
      </c>
      <c r="B4310" t="s">
        <v>1813</v>
      </c>
      <c r="C4310" t="s">
        <v>471</v>
      </c>
      <c r="D4310" t="s">
        <v>2770</v>
      </c>
      <c r="E4310">
        <v>1977</v>
      </c>
      <c r="F4310">
        <v>1977</v>
      </c>
      <c r="G4310" t="s">
        <v>15</v>
      </c>
      <c r="H4310" t="s">
        <v>16</v>
      </c>
      <c r="I4310">
        <v>0</v>
      </c>
      <c r="J4310" t="s">
        <v>17</v>
      </c>
      <c r="K4310">
        <v>0</v>
      </c>
      <c r="L4310">
        <v>0</v>
      </c>
      <c r="M4310">
        <f t="shared" si="37"/>
        <v>42</v>
      </c>
      <c r="N4310">
        <v>16</v>
      </c>
      <c r="O4310">
        <v>16</v>
      </c>
      <c r="P4310">
        <v>8</v>
      </c>
      <c r="Q4310">
        <v>2</v>
      </c>
      <c r="R4310">
        <v>100</v>
      </c>
      <c r="S4310">
        <v>75</v>
      </c>
      <c r="T4310" t="s">
        <v>16</v>
      </c>
      <c r="U4310" t="s">
        <v>16</v>
      </c>
    </row>
    <row r="4311" spans="1:21" x14ac:dyDescent="0.45">
      <c r="A4311" t="s">
        <v>2769</v>
      </c>
      <c r="B4311" t="s">
        <v>1813</v>
      </c>
      <c r="C4311" t="s">
        <v>471</v>
      </c>
      <c r="D4311" t="s">
        <v>2770</v>
      </c>
      <c r="E4311">
        <v>1977</v>
      </c>
      <c r="F4311">
        <v>1977</v>
      </c>
      <c r="G4311" t="s">
        <v>15</v>
      </c>
      <c r="H4311" t="s">
        <v>16</v>
      </c>
      <c r="I4311">
        <v>0</v>
      </c>
      <c r="J4311" t="s">
        <v>17</v>
      </c>
      <c r="K4311">
        <v>0</v>
      </c>
      <c r="L4311">
        <v>0</v>
      </c>
      <c r="M4311">
        <f t="shared" si="37"/>
        <v>42</v>
      </c>
      <c r="N4311">
        <v>20</v>
      </c>
      <c r="O4311">
        <v>20</v>
      </c>
      <c r="P4311">
        <v>8</v>
      </c>
      <c r="Q4311">
        <v>2</v>
      </c>
      <c r="R4311">
        <v>100</v>
      </c>
      <c r="S4311">
        <v>81</v>
      </c>
      <c r="T4311" t="s">
        <v>16</v>
      </c>
      <c r="U4311" t="s">
        <v>16</v>
      </c>
    </row>
    <row r="4312" spans="1:21" x14ac:dyDescent="0.45">
      <c r="A4312" t="s">
        <v>2769</v>
      </c>
      <c r="B4312" t="s">
        <v>1813</v>
      </c>
      <c r="C4312" t="s">
        <v>471</v>
      </c>
      <c r="D4312" t="s">
        <v>2770</v>
      </c>
      <c r="E4312">
        <v>1977</v>
      </c>
      <c r="F4312">
        <v>1977</v>
      </c>
      <c r="G4312" t="s">
        <v>15</v>
      </c>
      <c r="H4312" t="s">
        <v>16</v>
      </c>
      <c r="I4312">
        <v>0</v>
      </c>
      <c r="J4312" t="s">
        <v>17</v>
      </c>
      <c r="K4312">
        <v>0</v>
      </c>
      <c r="L4312">
        <v>0</v>
      </c>
      <c r="M4312">
        <f t="shared" si="37"/>
        <v>42</v>
      </c>
      <c r="N4312">
        <v>24</v>
      </c>
      <c r="O4312">
        <v>24</v>
      </c>
      <c r="P4312">
        <v>8</v>
      </c>
      <c r="Q4312">
        <v>2</v>
      </c>
      <c r="R4312">
        <v>100</v>
      </c>
      <c r="S4312">
        <v>77</v>
      </c>
      <c r="T4312" t="s">
        <v>16</v>
      </c>
      <c r="U4312" t="s">
        <v>16</v>
      </c>
    </row>
    <row r="4313" spans="1:21" x14ac:dyDescent="0.45">
      <c r="A4313" t="s">
        <v>2769</v>
      </c>
      <c r="B4313" t="s">
        <v>1813</v>
      </c>
      <c r="C4313" t="s">
        <v>471</v>
      </c>
      <c r="D4313" t="s">
        <v>2770</v>
      </c>
      <c r="E4313">
        <v>1977</v>
      </c>
      <c r="F4313">
        <v>1977</v>
      </c>
      <c r="G4313" t="s">
        <v>15</v>
      </c>
      <c r="H4313" t="s">
        <v>16</v>
      </c>
      <c r="I4313">
        <v>0</v>
      </c>
      <c r="J4313" t="s">
        <v>17</v>
      </c>
      <c r="K4313">
        <v>0</v>
      </c>
      <c r="L4313">
        <v>0</v>
      </c>
      <c r="M4313">
        <f t="shared" si="37"/>
        <v>42</v>
      </c>
      <c r="N4313">
        <v>28</v>
      </c>
      <c r="O4313">
        <v>28</v>
      </c>
      <c r="P4313">
        <v>8</v>
      </c>
      <c r="Q4313">
        <v>2</v>
      </c>
      <c r="R4313">
        <v>100</v>
      </c>
      <c r="S4313">
        <v>0</v>
      </c>
      <c r="T4313" t="s">
        <v>16</v>
      </c>
      <c r="U4313" t="s">
        <v>16</v>
      </c>
    </row>
    <row r="4314" spans="1:21" x14ac:dyDescent="0.45">
      <c r="A4314" t="s">
        <v>2771</v>
      </c>
      <c r="B4314" t="s">
        <v>434</v>
      </c>
      <c r="C4314" t="s">
        <v>2772</v>
      </c>
      <c r="D4314" t="s">
        <v>2773</v>
      </c>
      <c r="E4314">
        <v>1977</v>
      </c>
      <c r="F4314">
        <v>1977</v>
      </c>
      <c r="G4314" t="s">
        <v>15</v>
      </c>
      <c r="H4314" t="s">
        <v>16</v>
      </c>
      <c r="I4314">
        <v>0</v>
      </c>
      <c r="J4314" t="s">
        <v>17</v>
      </c>
      <c r="K4314">
        <v>0</v>
      </c>
      <c r="L4314">
        <v>0</v>
      </c>
      <c r="M4314">
        <v>14</v>
      </c>
      <c r="N4314">
        <v>20</v>
      </c>
      <c r="O4314">
        <v>20</v>
      </c>
      <c r="P4314">
        <v>24</v>
      </c>
      <c r="Q4314">
        <v>1</v>
      </c>
      <c r="R4314">
        <v>100</v>
      </c>
      <c r="S4314">
        <v>39</v>
      </c>
      <c r="T4314" t="s">
        <v>16</v>
      </c>
      <c r="U4314" t="s">
        <v>16</v>
      </c>
    </row>
    <row r="4315" spans="1:21" x14ac:dyDescent="0.45">
      <c r="A4315" t="s">
        <v>2771</v>
      </c>
      <c r="B4315" t="s">
        <v>434</v>
      </c>
      <c r="C4315" t="s">
        <v>2772</v>
      </c>
      <c r="D4315" t="s">
        <v>2773</v>
      </c>
      <c r="E4315">
        <v>1977</v>
      </c>
      <c r="F4315">
        <v>1977</v>
      </c>
      <c r="G4315" t="s">
        <v>15</v>
      </c>
      <c r="H4315" t="s">
        <v>16</v>
      </c>
      <c r="I4315">
        <v>0</v>
      </c>
      <c r="J4315" t="s">
        <v>15</v>
      </c>
      <c r="K4315">
        <v>0</v>
      </c>
      <c r="L4315">
        <v>0</v>
      </c>
      <c r="M4315">
        <v>14</v>
      </c>
      <c r="N4315">
        <v>20</v>
      </c>
      <c r="O4315">
        <v>20</v>
      </c>
      <c r="P4315">
        <v>24</v>
      </c>
      <c r="Q4315">
        <v>1</v>
      </c>
      <c r="R4315">
        <v>100</v>
      </c>
      <c r="S4315">
        <v>93</v>
      </c>
      <c r="T4315" t="s">
        <v>16</v>
      </c>
      <c r="U4315" t="s">
        <v>16</v>
      </c>
    </row>
    <row r="4316" spans="1:21" x14ac:dyDescent="0.45">
      <c r="A4316" t="s">
        <v>2771</v>
      </c>
      <c r="B4316" t="s">
        <v>434</v>
      </c>
      <c r="C4316" t="s">
        <v>2772</v>
      </c>
      <c r="D4316" t="s">
        <v>2773</v>
      </c>
      <c r="E4316">
        <v>1977</v>
      </c>
      <c r="F4316">
        <v>1977</v>
      </c>
      <c r="G4316" t="s">
        <v>15</v>
      </c>
      <c r="H4316">
        <v>5</v>
      </c>
      <c r="I4316">
        <f>6*7</f>
        <v>42</v>
      </c>
      <c r="J4316" t="s">
        <v>17</v>
      </c>
      <c r="K4316">
        <v>0</v>
      </c>
      <c r="L4316">
        <v>0</v>
      </c>
      <c r="M4316">
        <v>14</v>
      </c>
      <c r="N4316">
        <v>20</v>
      </c>
      <c r="O4316">
        <v>20</v>
      </c>
      <c r="P4316">
        <v>0</v>
      </c>
      <c r="Q4316">
        <v>1</v>
      </c>
      <c r="R4316">
        <v>100</v>
      </c>
      <c r="S4316">
        <v>65</v>
      </c>
      <c r="T4316" t="s">
        <v>16</v>
      </c>
      <c r="U4316" t="s">
        <v>16</v>
      </c>
    </row>
    <row r="4317" spans="1:21" x14ac:dyDescent="0.45">
      <c r="A4317" t="s">
        <v>2771</v>
      </c>
      <c r="B4317" t="s">
        <v>434</v>
      </c>
      <c r="C4317" t="s">
        <v>2772</v>
      </c>
      <c r="D4317" t="s">
        <v>2773</v>
      </c>
      <c r="E4317">
        <v>1977</v>
      </c>
      <c r="F4317">
        <v>1977</v>
      </c>
      <c r="G4317" t="s">
        <v>15</v>
      </c>
      <c r="H4317">
        <v>5</v>
      </c>
      <c r="I4317">
        <f t="shared" ref="I4317" si="38">6*7</f>
        <v>42</v>
      </c>
      <c r="J4317" t="s">
        <v>15</v>
      </c>
      <c r="K4317">
        <v>0</v>
      </c>
      <c r="L4317">
        <v>0</v>
      </c>
      <c r="M4317">
        <v>14</v>
      </c>
      <c r="N4317">
        <v>20</v>
      </c>
      <c r="O4317">
        <v>20</v>
      </c>
      <c r="P4317">
        <v>0</v>
      </c>
      <c r="Q4317">
        <v>1</v>
      </c>
      <c r="R4317">
        <v>100</v>
      </c>
      <c r="S4317">
        <v>85</v>
      </c>
      <c r="T4317" t="s">
        <v>16</v>
      </c>
      <c r="U4317" t="s">
        <v>16</v>
      </c>
    </row>
    <row r="4318" spans="1:21" x14ac:dyDescent="0.45">
      <c r="A4318" t="s">
        <v>2771</v>
      </c>
      <c r="B4318" t="s">
        <v>434</v>
      </c>
      <c r="C4318" t="s">
        <v>2772</v>
      </c>
      <c r="D4318" t="s">
        <v>2773</v>
      </c>
      <c r="E4318">
        <v>1977</v>
      </c>
      <c r="F4318">
        <v>1977</v>
      </c>
      <c r="G4318" t="s">
        <v>15</v>
      </c>
      <c r="H4318" t="s">
        <v>16</v>
      </c>
      <c r="I4318">
        <v>0</v>
      </c>
      <c r="J4318" t="s">
        <v>17</v>
      </c>
      <c r="K4318">
        <v>0</v>
      </c>
      <c r="L4318">
        <v>0</v>
      </c>
      <c r="M4318">
        <v>14</v>
      </c>
      <c r="N4318">
        <v>20</v>
      </c>
      <c r="O4318">
        <v>20</v>
      </c>
      <c r="P4318">
        <v>0</v>
      </c>
      <c r="Q4318">
        <v>1</v>
      </c>
      <c r="R4318">
        <v>100</v>
      </c>
      <c r="S4318">
        <v>10</v>
      </c>
      <c r="T4318" t="s">
        <v>16</v>
      </c>
      <c r="U4318" t="s">
        <v>16</v>
      </c>
    </row>
    <row r="4319" spans="1:21" x14ac:dyDescent="0.45">
      <c r="A4319" t="s">
        <v>2771</v>
      </c>
      <c r="B4319" t="s">
        <v>434</v>
      </c>
      <c r="C4319" t="s">
        <v>2772</v>
      </c>
      <c r="D4319" t="s">
        <v>2773</v>
      </c>
      <c r="E4319">
        <v>1977</v>
      </c>
      <c r="F4319">
        <v>1977</v>
      </c>
      <c r="G4319" t="s">
        <v>15</v>
      </c>
      <c r="H4319" t="s">
        <v>16</v>
      </c>
      <c r="I4319">
        <v>0</v>
      </c>
      <c r="J4319" t="s">
        <v>15</v>
      </c>
      <c r="K4319">
        <v>0</v>
      </c>
      <c r="L4319">
        <v>0</v>
      </c>
      <c r="M4319">
        <v>14</v>
      </c>
      <c r="N4319">
        <v>20</v>
      </c>
      <c r="O4319">
        <v>20</v>
      </c>
      <c r="P4319">
        <v>0</v>
      </c>
      <c r="Q4319">
        <v>1</v>
      </c>
      <c r="R4319">
        <v>100</v>
      </c>
      <c r="S4319">
        <v>66</v>
      </c>
      <c r="T4319" t="s">
        <v>16</v>
      </c>
      <c r="U4319" t="s">
        <v>16</v>
      </c>
    </row>
    <row r="4320" spans="1:21" x14ac:dyDescent="0.45">
      <c r="A4320" t="s">
        <v>2774</v>
      </c>
      <c r="B4320" t="s">
        <v>2775</v>
      </c>
      <c r="C4320" t="s">
        <v>2776</v>
      </c>
      <c r="D4320" t="s">
        <v>2777</v>
      </c>
      <c r="E4320">
        <v>1971</v>
      </c>
      <c r="F4320">
        <v>1971</v>
      </c>
      <c r="G4320" t="s">
        <v>15</v>
      </c>
      <c r="H4320">
        <v>3</v>
      </c>
      <c r="I4320">
        <f>8*7</f>
        <v>56</v>
      </c>
      <c r="J4320" t="s">
        <v>17</v>
      </c>
      <c r="K4320">
        <v>0</v>
      </c>
      <c r="L4320">
        <v>0</v>
      </c>
      <c r="M4320">
        <f>6*7</f>
        <v>42</v>
      </c>
      <c r="N4320">
        <v>18</v>
      </c>
      <c r="O4320">
        <v>13</v>
      </c>
      <c r="P4320">
        <v>14</v>
      </c>
      <c r="Q4320">
        <v>20</v>
      </c>
      <c r="R4320">
        <v>10</v>
      </c>
      <c r="S4320">
        <v>65</v>
      </c>
      <c r="T4320" t="s">
        <v>16</v>
      </c>
      <c r="U4320" t="s">
        <v>16</v>
      </c>
    </row>
    <row r="4321" spans="1:21" x14ac:dyDescent="0.45">
      <c r="A4321" t="s">
        <v>2774</v>
      </c>
      <c r="B4321" t="s">
        <v>2775</v>
      </c>
      <c r="C4321" t="s">
        <v>2776</v>
      </c>
      <c r="D4321" t="s">
        <v>2777</v>
      </c>
      <c r="E4321">
        <v>1971</v>
      </c>
      <c r="F4321">
        <v>1971</v>
      </c>
      <c r="G4321" t="s">
        <v>15</v>
      </c>
      <c r="H4321">
        <v>3</v>
      </c>
      <c r="I4321">
        <f t="shared" ref="I4321:I4323" si="39">8*7</f>
        <v>56</v>
      </c>
      <c r="J4321" t="s">
        <v>17</v>
      </c>
      <c r="K4321">
        <v>0</v>
      </c>
      <c r="L4321">
        <v>0</v>
      </c>
      <c r="M4321">
        <f t="shared" ref="M4321:M4327" si="40">6*7</f>
        <v>42</v>
      </c>
      <c r="N4321">
        <v>18</v>
      </c>
      <c r="O4321">
        <v>13</v>
      </c>
      <c r="P4321">
        <v>0</v>
      </c>
      <c r="Q4321">
        <v>20</v>
      </c>
      <c r="R4321">
        <v>10</v>
      </c>
      <c r="S4321">
        <v>47</v>
      </c>
      <c r="T4321" t="s">
        <v>16</v>
      </c>
      <c r="U4321" t="s">
        <v>16</v>
      </c>
    </row>
    <row r="4322" spans="1:21" x14ac:dyDescent="0.45">
      <c r="A4322" t="s">
        <v>2774</v>
      </c>
      <c r="B4322" t="s">
        <v>2775</v>
      </c>
      <c r="C4322" t="s">
        <v>2776</v>
      </c>
      <c r="D4322" t="s">
        <v>2777</v>
      </c>
      <c r="E4322">
        <v>1971</v>
      </c>
      <c r="F4322">
        <v>1971</v>
      </c>
      <c r="G4322" t="s">
        <v>15</v>
      </c>
      <c r="H4322">
        <v>3</v>
      </c>
      <c r="I4322">
        <f t="shared" si="39"/>
        <v>56</v>
      </c>
      <c r="J4322" t="s">
        <v>17</v>
      </c>
      <c r="K4322">
        <v>0</v>
      </c>
      <c r="L4322">
        <v>0</v>
      </c>
      <c r="M4322">
        <f t="shared" si="40"/>
        <v>42</v>
      </c>
      <c r="N4322">
        <v>29</v>
      </c>
      <c r="O4322">
        <v>24</v>
      </c>
      <c r="P4322">
        <v>14</v>
      </c>
      <c r="Q4322">
        <v>20</v>
      </c>
      <c r="R4322">
        <v>10</v>
      </c>
      <c r="S4322">
        <v>33</v>
      </c>
      <c r="T4322" t="s">
        <v>16</v>
      </c>
      <c r="U4322" t="s">
        <v>16</v>
      </c>
    </row>
    <row r="4323" spans="1:21" x14ac:dyDescent="0.45">
      <c r="A4323" t="s">
        <v>2774</v>
      </c>
      <c r="B4323" t="s">
        <v>2775</v>
      </c>
      <c r="C4323" t="s">
        <v>2776</v>
      </c>
      <c r="D4323" t="s">
        <v>2777</v>
      </c>
      <c r="E4323">
        <v>1971</v>
      </c>
      <c r="F4323">
        <v>1971</v>
      </c>
      <c r="G4323" t="s">
        <v>15</v>
      </c>
      <c r="H4323">
        <v>3</v>
      </c>
      <c r="I4323">
        <f t="shared" si="39"/>
        <v>56</v>
      </c>
      <c r="J4323" t="s">
        <v>17</v>
      </c>
      <c r="K4323">
        <v>0</v>
      </c>
      <c r="L4323">
        <v>0</v>
      </c>
      <c r="M4323">
        <f t="shared" si="40"/>
        <v>42</v>
      </c>
      <c r="N4323">
        <v>29</v>
      </c>
      <c r="O4323">
        <v>24</v>
      </c>
      <c r="P4323">
        <v>0</v>
      </c>
      <c r="Q4323">
        <v>20</v>
      </c>
      <c r="R4323">
        <v>10</v>
      </c>
      <c r="S4323">
        <v>29</v>
      </c>
      <c r="T4323" t="s">
        <v>16</v>
      </c>
      <c r="U4323" t="s">
        <v>16</v>
      </c>
    </row>
    <row r="4324" spans="1:21" x14ac:dyDescent="0.45">
      <c r="A4324" t="s">
        <v>2774</v>
      </c>
      <c r="B4324" t="s">
        <v>2775</v>
      </c>
      <c r="C4324" t="s">
        <v>2776</v>
      </c>
      <c r="D4324" t="s">
        <v>2777</v>
      </c>
      <c r="E4324">
        <v>1971</v>
      </c>
      <c r="F4324">
        <v>1971</v>
      </c>
      <c r="G4324" t="s">
        <v>15</v>
      </c>
      <c r="H4324">
        <v>3</v>
      </c>
      <c r="I4324">
        <f>24*7</f>
        <v>168</v>
      </c>
      <c r="J4324" t="s">
        <v>17</v>
      </c>
      <c r="K4324">
        <v>0</v>
      </c>
      <c r="L4324">
        <v>0</v>
      </c>
      <c r="M4324">
        <f>6*7</f>
        <v>42</v>
      </c>
      <c r="N4324">
        <v>18</v>
      </c>
      <c r="O4324">
        <v>13</v>
      </c>
      <c r="P4324">
        <v>14</v>
      </c>
      <c r="Q4324">
        <v>20</v>
      </c>
      <c r="R4324">
        <v>10</v>
      </c>
      <c r="S4324">
        <v>67</v>
      </c>
      <c r="T4324" t="s">
        <v>16</v>
      </c>
      <c r="U4324" t="s">
        <v>16</v>
      </c>
    </row>
    <row r="4325" spans="1:21" x14ac:dyDescent="0.45">
      <c r="A4325" t="s">
        <v>2774</v>
      </c>
      <c r="B4325" t="s">
        <v>2775</v>
      </c>
      <c r="C4325" t="s">
        <v>2776</v>
      </c>
      <c r="D4325" t="s">
        <v>2777</v>
      </c>
      <c r="E4325">
        <v>1971</v>
      </c>
      <c r="F4325">
        <v>1971</v>
      </c>
      <c r="G4325" t="s">
        <v>15</v>
      </c>
      <c r="H4325">
        <v>3</v>
      </c>
      <c r="I4325">
        <f t="shared" ref="I4325:I4327" si="41">24*7</f>
        <v>168</v>
      </c>
      <c r="J4325" t="s">
        <v>17</v>
      </c>
      <c r="K4325">
        <v>0</v>
      </c>
      <c r="L4325">
        <v>0</v>
      </c>
      <c r="M4325">
        <f t="shared" si="40"/>
        <v>42</v>
      </c>
      <c r="N4325">
        <v>18</v>
      </c>
      <c r="O4325">
        <v>13</v>
      </c>
      <c r="P4325">
        <v>0</v>
      </c>
      <c r="Q4325">
        <v>20</v>
      </c>
      <c r="R4325">
        <v>10</v>
      </c>
      <c r="S4325">
        <v>67</v>
      </c>
      <c r="T4325" t="s">
        <v>16</v>
      </c>
      <c r="U4325" t="s">
        <v>16</v>
      </c>
    </row>
    <row r="4326" spans="1:21" x14ac:dyDescent="0.45">
      <c r="A4326" t="s">
        <v>2774</v>
      </c>
      <c r="B4326" t="s">
        <v>2775</v>
      </c>
      <c r="C4326" t="s">
        <v>2776</v>
      </c>
      <c r="D4326" t="s">
        <v>2777</v>
      </c>
      <c r="E4326">
        <v>1971</v>
      </c>
      <c r="F4326">
        <v>1971</v>
      </c>
      <c r="G4326" t="s">
        <v>15</v>
      </c>
      <c r="H4326">
        <v>3</v>
      </c>
      <c r="I4326">
        <f t="shared" si="41"/>
        <v>168</v>
      </c>
      <c r="J4326" t="s">
        <v>17</v>
      </c>
      <c r="K4326">
        <v>0</v>
      </c>
      <c r="L4326">
        <v>0</v>
      </c>
      <c r="M4326">
        <f t="shared" si="40"/>
        <v>42</v>
      </c>
      <c r="N4326">
        <v>29</v>
      </c>
      <c r="O4326">
        <v>24</v>
      </c>
      <c r="P4326">
        <v>14</v>
      </c>
      <c r="Q4326">
        <v>20</v>
      </c>
      <c r="R4326">
        <v>10</v>
      </c>
      <c r="S4326">
        <v>41</v>
      </c>
      <c r="T4326" t="s">
        <v>16</v>
      </c>
      <c r="U4326" t="s">
        <v>16</v>
      </c>
    </row>
    <row r="4327" spans="1:21" x14ac:dyDescent="0.45">
      <c r="A4327" t="s">
        <v>2774</v>
      </c>
      <c r="B4327" t="s">
        <v>2775</v>
      </c>
      <c r="C4327" t="s">
        <v>2776</v>
      </c>
      <c r="D4327" t="s">
        <v>2777</v>
      </c>
      <c r="E4327">
        <v>1971</v>
      </c>
      <c r="F4327">
        <v>1971</v>
      </c>
      <c r="G4327" t="s">
        <v>15</v>
      </c>
      <c r="H4327">
        <v>3</v>
      </c>
      <c r="I4327">
        <f t="shared" si="41"/>
        <v>168</v>
      </c>
      <c r="J4327" t="s">
        <v>17</v>
      </c>
      <c r="K4327">
        <v>0</v>
      </c>
      <c r="L4327">
        <v>0</v>
      </c>
      <c r="M4327">
        <f t="shared" si="40"/>
        <v>42</v>
      </c>
      <c r="N4327">
        <v>29</v>
      </c>
      <c r="O4327">
        <v>24</v>
      </c>
      <c r="P4327">
        <v>0</v>
      </c>
      <c r="Q4327">
        <v>20</v>
      </c>
      <c r="R4327">
        <v>10</v>
      </c>
      <c r="S4327">
        <v>42</v>
      </c>
      <c r="T4327" t="s">
        <v>16</v>
      </c>
      <c r="U4327" t="s">
        <v>16</v>
      </c>
    </row>
    <row r="4328" spans="1:21" x14ac:dyDescent="0.45">
      <c r="A4328" t="s">
        <v>2778</v>
      </c>
      <c r="B4328" t="s">
        <v>2464</v>
      </c>
      <c r="C4328" t="s">
        <v>2779</v>
      </c>
      <c r="D4328" t="s">
        <v>2780</v>
      </c>
      <c r="E4328">
        <v>1967</v>
      </c>
      <c r="F4328">
        <v>1967</v>
      </c>
      <c r="G4328" t="s">
        <v>15</v>
      </c>
      <c r="H4328" t="s">
        <v>16</v>
      </c>
      <c r="I4328">
        <v>0</v>
      </c>
      <c r="J4328" t="s">
        <v>17</v>
      </c>
      <c r="K4328">
        <v>0</v>
      </c>
      <c r="L4328">
        <v>0</v>
      </c>
      <c r="M4328">
        <v>28</v>
      </c>
      <c r="N4328">
        <v>0</v>
      </c>
      <c r="O4328">
        <v>-6</v>
      </c>
      <c r="P4328" t="s">
        <v>2763</v>
      </c>
      <c r="Q4328">
        <v>4</v>
      </c>
      <c r="R4328">
        <v>100</v>
      </c>
      <c r="S4328">
        <v>0</v>
      </c>
      <c r="T4328" t="s">
        <v>16</v>
      </c>
      <c r="U4328" t="s">
        <v>16</v>
      </c>
    </row>
    <row r="4329" spans="1:21" x14ac:dyDescent="0.45">
      <c r="A4329" t="s">
        <v>2778</v>
      </c>
      <c r="B4329" t="s">
        <v>2464</v>
      </c>
      <c r="C4329" t="s">
        <v>2779</v>
      </c>
      <c r="D4329" t="s">
        <v>2780</v>
      </c>
      <c r="E4329">
        <v>1967</v>
      </c>
      <c r="F4329">
        <v>1967</v>
      </c>
      <c r="G4329" t="s">
        <v>15</v>
      </c>
      <c r="H4329" t="s">
        <v>16</v>
      </c>
      <c r="I4329">
        <v>0</v>
      </c>
      <c r="J4329" t="s">
        <v>17</v>
      </c>
      <c r="K4329">
        <v>0</v>
      </c>
      <c r="L4329">
        <v>0</v>
      </c>
      <c r="M4329">
        <v>28</v>
      </c>
      <c r="N4329">
        <v>2</v>
      </c>
      <c r="O4329">
        <v>-6</v>
      </c>
      <c r="P4329" t="s">
        <v>2763</v>
      </c>
      <c r="Q4329">
        <v>4</v>
      </c>
      <c r="R4329">
        <v>100</v>
      </c>
      <c r="S4329">
        <v>0</v>
      </c>
      <c r="T4329" t="s">
        <v>16</v>
      </c>
      <c r="U4329" t="s">
        <v>16</v>
      </c>
    </row>
    <row r="4330" spans="1:21" x14ac:dyDescent="0.45">
      <c r="A4330" t="s">
        <v>2778</v>
      </c>
      <c r="B4330" t="s">
        <v>2464</v>
      </c>
      <c r="C4330" t="s">
        <v>2779</v>
      </c>
      <c r="D4330" t="s">
        <v>2780</v>
      </c>
      <c r="E4330">
        <v>1967</v>
      </c>
      <c r="F4330">
        <v>1967</v>
      </c>
      <c r="G4330" t="s">
        <v>15</v>
      </c>
      <c r="H4330" t="s">
        <v>16</v>
      </c>
      <c r="I4330">
        <v>0</v>
      </c>
      <c r="J4330" t="s">
        <v>17</v>
      </c>
      <c r="K4330">
        <v>0</v>
      </c>
      <c r="L4330">
        <v>0</v>
      </c>
      <c r="M4330">
        <v>28</v>
      </c>
      <c r="N4330">
        <v>5</v>
      </c>
      <c r="O4330">
        <v>-6</v>
      </c>
      <c r="P4330" t="s">
        <v>2763</v>
      </c>
      <c r="Q4330">
        <v>4</v>
      </c>
      <c r="R4330">
        <v>100</v>
      </c>
      <c r="S4330">
        <v>0</v>
      </c>
      <c r="T4330" t="s">
        <v>16</v>
      </c>
      <c r="U4330" t="s">
        <v>16</v>
      </c>
    </row>
    <row r="4331" spans="1:21" x14ac:dyDescent="0.45">
      <c r="A4331" t="s">
        <v>2778</v>
      </c>
      <c r="B4331" t="s">
        <v>2464</v>
      </c>
      <c r="C4331" t="s">
        <v>2779</v>
      </c>
      <c r="D4331" t="s">
        <v>2780</v>
      </c>
      <c r="E4331">
        <v>1967</v>
      </c>
      <c r="F4331">
        <v>1967</v>
      </c>
      <c r="G4331" t="s">
        <v>15</v>
      </c>
      <c r="H4331" t="s">
        <v>16</v>
      </c>
      <c r="I4331">
        <v>0</v>
      </c>
      <c r="J4331" t="s">
        <v>17</v>
      </c>
      <c r="K4331">
        <v>0</v>
      </c>
      <c r="L4331">
        <v>0</v>
      </c>
      <c r="M4331">
        <v>28</v>
      </c>
      <c r="N4331">
        <v>10</v>
      </c>
      <c r="O4331">
        <v>-6</v>
      </c>
      <c r="P4331" t="s">
        <v>2763</v>
      </c>
      <c r="Q4331">
        <v>4</v>
      </c>
      <c r="R4331">
        <v>100</v>
      </c>
      <c r="S4331">
        <v>0</v>
      </c>
      <c r="T4331" t="s">
        <v>16</v>
      </c>
      <c r="U4331" t="s">
        <v>16</v>
      </c>
    </row>
    <row r="4332" spans="1:21" x14ac:dyDescent="0.45">
      <c r="A4332" t="s">
        <v>2778</v>
      </c>
      <c r="B4332" t="s">
        <v>2464</v>
      </c>
      <c r="C4332" t="s">
        <v>2779</v>
      </c>
      <c r="D4332" t="s">
        <v>2780</v>
      </c>
      <c r="E4332">
        <v>1967</v>
      </c>
      <c r="F4332">
        <v>1967</v>
      </c>
      <c r="G4332" t="s">
        <v>15</v>
      </c>
      <c r="H4332" t="s">
        <v>16</v>
      </c>
      <c r="I4332">
        <v>0</v>
      </c>
      <c r="J4332" t="s">
        <v>17</v>
      </c>
      <c r="K4332">
        <v>0</v>
      </c>
      <c r="L4332">
        <v>0</v>
      </c>
      <c r="M4332">
        <v>28</v>
      </c>
      <c r="N4332">
        <v>15</v>
      </c>
      <c r="O4332">
        <v>-6</v>
      </c>
      <c r="P4332" t="s">
        <v>2763</v>
      </c>
      <c r="Q4332">
        <v>4</v>
      </c>
      <c r="R4332">
        <v>100</v>
      </c>
      <c r="S4332">
        <v>0</v>
      </c>
      <c r="T4332" t="s">
        <v>16</v>
      </c>
      <c r="U4332" t="s">
        <v>16</v>
      </c>
    </row>
    <row r="4333" spans="1:21" x14ac:dyDescent="0.45">
      <c r="A4333" t="s">
        <v>2778</v>
      </c>
      <c r="B4333" t="s">
        <v>2464</v>
      </c>
      <c r="C4333" t="s">
        <v>2779</v>
      </c>
      <c r="D4333" t="s">
        <v>2780</v>
      </c>
      <c r="E4333">
        <v>1967</v>
      </c>
      <c r="F4333">
        <v>1967</v>
      </c>
      <c r="G4333" t="s">
        <v>15</v>
      </c>
      <c r="H4333" t="s">
        <v>16</v>
      </c>
      <c r="I4333">
        <v>0</v>
      </c>
      <c r="J4333" t="s">
        <v>17</v>
      </c>
      <c r="K4333">
        <v>0</v>
      </c>
      <c r="L4333">
        <v>0</v>
      </c>
      <c r="M4333">
        <v>28</v>
      </c>
      <c r="N4333">
        <v>20</v>
      </c>
      <c r="O4333">
        <v>-6</v>
      </c>
      <c r="P4333" t="s">
        <v>2763</v>
      </c>
      <c r="Q4333">
        <v>4</v>
      </c>
      <c r="R4333">
        <v>100</v>
      </c>
      <c r="S4333">
        <v>0</v>
      </c>
      <c r="T4333" t="s">
        <v>16</v>
      </c>
      <c r="U4333" t="s">
        <v>16</v>
      </c>
    </row>
    <row r="4334" spans="1:21" x14ac:dyDescent="0.45">
      <c r="A4334" t="s">
        <v>2778</v>
      </c>
      <c r="B4334" t="s">
        <v>2464</v>
      </c>
      <c r="C4334" t="s">
        <v>2779</v>
      </c>
      <c r="D4334" t="s">
        <v>2780</v>
      </c>
      <c r="E4334">
        <v>1967</v>
      </c>
      <c r="F4334">
        <v>1967</v>
      </c>
      <c r="G4334" t="s">
        <v>15</v>
      </c>
      <c r="H4334" t="s">
        <v>16</v>
      </c>
      <c r="I4334">
        <v>0</v>
      </c>
      <c r="J4334" t="s">
        <v>17</v>
      </c>
      <c r="K4334">
        <v>0</v>
      </c>
      <c r="L4334">
        <v>0</v>
      </c>
      <c r="M4334">
        <v>28</v>
      </c>
      <c r="N4334">
        <v>25</v>
      </c>
      <c r="O4334">
        <v>-6</v>
      </c>
      <c r="P4334" t="s">
        <v>2763</v>
      </c>
      <c r="Q4334">
        <v>4</v>
      </c>
      <c r="R4334">
        <v>100</v>
      </c>
      <c r="S4334">
        <v>0</v>
      </c>
      <c r="T4334" t="s">
        <v>16</v>
      </c>
      <c r="U4334" t="s">
        <v>16</v>
      </c>
    </row>
    <row r="4335" spans="1:21" x14ac:dyDescent="0.45">
      <c r="A4335" t="s">
        <v>2778</v>
      </c>
      <c r="B4335" t="s">
        <v>2464</v>
      </c>
      <c r="C4335" t="s">
        <v>2779</v>
      </c>
      <c r="D4335" t="s">
        <v>2780</v>
      </c>
      <c r="E4335">
        <v>1967</v>
      </c>
      <c r="F4335">
        <v>1967</v>
      </c>
      <c r="G4335" t="s">
        <v>15</v>
      </c>
      <c r="H4335" t="s">
        <v>16</v>
      </c>
      <c r="I4335">
        <v>0</v>
      </c>
      <c r="J4335" t="s">
        <v>17</v>
      </c>
      <c r="K4335">
        <v>0</v>
      </c>
      <c r="L4335">
        <v>0</v>
      </c>
      <c r="M4335">
        <v>28</v>
      </c>
      <c r="N4335">
        <v>30</v>
      </c>
      <c r="O4335">
        <v>-6</v>
      </c>
      <c r="P4335" t="s">
        <v>2763</v>
      </c>
      <c r="Q4335">
        <v>4</v>
      </c>
      <c r="R4335">
        <v>100</v>
      </c>
      <c r="S4335">
        <v>0</v>
      </c>
      <c r="T4335" t="s">
        <v>16</v>
      </c>
      <c r="U4335" t="s">
        <v>16</v>
      </c>
    </row>
    <row r="4336" spans="1:21" x14ac:dyDescent="0.45">
      <c r="A4336" t="s">
        <v>2778</v>
      </c>
      <c r="B4336" t="s">
        <v>2464</v>
      </c>
      <c r="C4336" t="s">
        <v>2779</v>
      </c>
      <c r="D4336" t="s">
        <v>2780</v>
      </c>
      <c r="E4336">
        <v>1967</v>
      </c>
      <c r="F4336">
        <v>1967</v>
      </c>
      <c r="G4336" t="s">
        <v>15</v>
      </c>
      <c r="H4336" t="s">
        <v>16</v>
      </c>
      <c r="I4336">
        <v>0</v>
      </c>
      <c r="J4336" t="s">
        <v>17</v>
      </c>
      <c r="K4336">
        <v>0</v>
      </c>
      <c r="L4336">
        <v>0</v>
      </c>
      <c r="M4336">
        <v>28</v>
      </c>
      <c r="N4336">
        <v>35</v>
      </c>
      <c r="O4336">
        <v>-6</v>
      </c>
      <c r="P4336" t="s">
        <v>2763</v>
      </c>
      <c r="Q4336">
        <v>4</v>
      </c>
      <c r="R4336">
        <v>100</v>
      </c>
      <c r="S4336">
        <v>0</v>
      </c>
      <c r="T4336" t="s">
        <v>16</v>
      </c>
      <c r="U4336" t="s">
        <v>16</v>
      </c>
    </row>
    <row r="4337" spans="1:21" x14ac:dyDescent="0.45">
      <c r="A4337" t="s">
        <v>2778</v>
      </c>
      <c r="B4337" t="s">
        <v>2464</v>
      </c>
      <c r="C4337" t="s">
        <v>2779</v>
      </c>
      <c r="D4337" t="s">
        <v>2780</v>
      </c>
      <c r="E4337">
        <v>1967</v>
      </c>
      <c r="F4337">
        <v>1967</v>
      </c>
      <c r="G4337" t="s">
        <v>15</v>
      </c>
      <c r="H4337" t="s">
        <v>16</v>
      </c>
      <c r="I4337">
        <v>0</v>
      </c>
      <c r="J4337" t="s">
        <v>17</v>
      </c>
      <c r="K4337">
        <v>0</v>
      </c>
      <c r="L4337">
        <v>0</v>
      </c>
      <c r="M4337">
        <v>28</v>
      </c>
      <c r="N4337">
        <v>40</v>
      </c>
      <c r="O4337">
        <v>-6</v>
      </c>
      <c r="P4337" t="s">
        <v>2763</v>
      </c>
      <c r="Q4337">
        <v>4</v>
      </c>
      <c r="R4337">
        <v>100</v>
      </c>
      <c r="S4337">
        <v>0</v>
      </c>
      <c r="T4337" t="s">
        <v>16</v>
      </c>
      <c r="U4337" t="s">
        <v>16</v>
      </c>
    </row>
    <row r="4338" spans="1:21" x14ac:dyDescent="0.45">
      <c r="A4338" t="s">
        <v>2778</v>
      </c>
      <c r="B4338" t="s">
        <v>2464</v>
      </c>
      <c r="C4338" t="s">
        <v>2779</v>
      </c>
      <c r="D4338" t="s">
        <v>2780</v>
      </c>
      <c r="E4338">
        <v>1967</v>
      </c>
      <c r="F4338">
        <v>1967</v>
      </c>
      <c r="G4338" t="s">
        <v>15</v>
      </c>
      <c r="H4338" t="s">
        <v>16</v>
      </c>
      <c r="I4338">
        <v>0</v>
      </c>
      <c r="J4338" t="s">
        <v>17</v>
      </c>
      <c r="K4338">
        <v>0</v>
      </c>
      <c r="L4338">
        <v>0</v>
      </c>
      <c r="M4338">
        <v>28</v>
      </c>
      <c r="N4338">
        <v>0</v>
      </c>
      <c r="O4338">
        <v>-4</v>
      </c>
      <c r="P4338" t="s">
        <v>2763</v>
      </c>
      <c r="Q4338">
        <v>4</v>
      </c>
      <c r="R4338">
        <v>100</v>
      </c>
      <c r="S4338">
        <v>0</v>
      </c>
      <c r="T4338" t="s">
        <v>16</v>
      </c>
      <c r="U4338" t="s">
        <v>16</v>
      </c>
    </row>
    <row r="4339" spans="1:21" x14ac:dyDescent="0.45">
      <c r="A4339" t="s">
        <v>2778</v>
      </c>
      <c r="B4339" t="s">
        <v>2464</v>
      </c>
      <c r="C4339" t="s">
        <v>2779</v>
      </c>
      <c r="D4339" t="s">
        <v>2780</v>
      </c>
      <c r="E4339">
        <v>1967</v>
      </c>
      <c r="F4339">
        <v>1967</v>
      </c>
      <c r="G4339" t="s">
        <v>15</v>
      </c>
      <c r="H4339" t="s">
        <v>16</v>
      </c>
      <c r="I4339">
        <v>0</v>
      </c>
      <c r="J4339" t="s">
        <v>17</v>
      </c>
      <c r="K4339">
        <v>0</v>
      </c>
      <c r="L4339">
        <v>0</v>
      </c>
      <c r="M4339">
        <v>28</v>
      </c>
      <c r="N4339">
        <v>2</v>
      </c>
      <c r="O4339">
        <v>-4</v>
      </c>
      <c r="P4339" t="s">
        <v>2763</v>
      </c>
      <c r="Q4339">
        <v>4</v>
      </c>
      <c r="R4339">
        <v>100</v>
      </c>
      <c r="S4339">
        <v>0</v>
      </c>
      <c r="T4339" t="s">
        <v>16</v>
      </c>
      <c r="U4339" t="s">
        <v>16</v>
      </c>
    </row>
    <row r="4340" spans="1:21" x14ac:dyDescent="0.45">
      <c r="A4340" t="s">
        <v>2778</v>
      </c>
      <c r="B4340" t="s">
        <v>2464</v>
      </c>
      <c r="C4340" t="s">
        <v>2779</v>
      </c>
      <c r="D4340" t="s">
        <v>2780</v>
      </c>
      <c r="E4340">
        <v>1967</v>
      </c>
      <c r="F4340">
        <v>1967</v>
      </c>
      <c r="G4340" t="s">
        <v>15</v>
      </c>
      <c r="H4340" t="s">
        <v>16</v>
      </c>
      <c r="I4340">
        <v>0</v>
      </c>
      <c r="J4340" t="s">
        <v>17</v>
      </c>
      <c r="K4340">
        <v>0</v>
      </c>
      <c r="L4340">
        <v>0</v>
      </c>
      <c r="M4340">
        <v>28</v>
      </c>
      <c r="N4340">
        <v>5</v>
      </c>
      <c r="O4340">
        <v>-4</v>
      </c>
      <c r="P4340" t="s">
        <v>2763</v>
      </c>
      <c r="Q4340">
        <v>4</v>
      </c>
      <c r="R4340">
        <v>100</v>
      </c>
      <c r="S4340">
        <v>0</v>
      </c>
      <c r="T4340" t="s">
        <v>16</v>
      </c>
      <c r="U4340" t="s">
        <v>16</v>
      </c>
    </row>
    <row r="4341" spans="1:21" x14ac:dyDescent="0.45">
      <c r="A4341" t="s">
        <v>2778</v>
      </c>
      <c r="B4341" t="s">
        <v>2464</v>
      </c>
      <c r="C4341" t="s">
        <v>2779</v>
      </c>
      <c r="D4341" t="s">
        <v>2780</v>
      </c>
      <c r="E4341">
        <v>1967</v>
      </c>
      <c r="F4341">
        <v>1967</v>
      </c>
      <c r="G4341" t="s">
        <v>15</v>
      </c>
      <c r="H4341" t="s">
        <v>16</v>
      </c>
      <c r="I4341">
        <v>0</v>
      </c>
      <c r="J4341" t="s">
        <v>17</v>
      </c>
      <c r="K4341">
        <v>0</v>
      </c>
      <c r="L4341">
        <v>0</v>
      </c>
      <c r="M4341">
        <v>28</v>
      </c>
      <c r="N4341">
        <v>10</v>
      </c>
      <c r="O4341">
        <v>-4</v>
      </c>
      <c r="P4341" t="s">
        <v>2763</v>
      </c>
      <c r="Q4341">
        <v>4</v>
      </c>
      <c r="R4341">
        <v>100</v>
      </c>
      <c r="S4341">
        <v>0</v>
      </c>
      <c r="T4341" t="s">
        <v>16</v>
      </c>
      <c r="U4341" t="s">
        <v>16</v>
      </c>
    </row>
    <row r="4342" spans="1:21" x14ac:dyDescent="0.45">
      <c r="A4342" t="s">
        <v>2778</v>
      </c>
      <c r="B4342" t="s">
        <v>2464</v>
      </c>
      <c r="C4342" t="s">
        <v>2779</v>
      </c>
      <c r="D4342" t="s">
        <v>2780</v>
      </c>
      <c r="E4342">
        <v>1967</v>
      </c>
      <c r="F4342">
        <v>1967</v>
      </c>
      <c r="G4342" t="s">
        <v>15</v>
      </c>
      <c r="H4342" t="s">
        <v>16</v>
      </c>
      <c r="I4342">
        <v>0</v>
      </c>
      <c r="J4342" t="s">
        <v>17</v>
      </c>
      <c r="K4342">
        <v>0</v>
      </c>
      <c r="L4342">
        <v>0</v>
      </c>
      <c r="M4342">
        <v>28</v>
      </c>
      <c r="N4342">
        <v>15</v>
      </c>
      <c r="O4342">
        <v>-4</v>
      </c>
      <c r="P4342" t="s">
        <v>2763</v>
      </c>
      <c r="Q4342">
        <v>4</v>
      </c>
      <c r="R4342">
        <v>100</v>
      </c>
      <c r="S4342">
        <v>0</v>
      </c>
      <c r="T4342" t="s">
        <v>16</v>
      </c>
      <c r="U4342" t="s">
        <v>16</v>
      </c>
    </row>
    <row r="4343" spans="1:21" x14ac:dyDescent="0.45">
      <c r="A4343" t="s">
        <v>2778</v>
      </c>
      <c r="B4343" t="s">
        <v>2464</v>
      </c>
      <c r="C4343" t="s">
        <v>2779</v>
      </c>
      <c r="D4343" t="s">
        <v>2780</v>
      </c>
      <c r="E4343">
        <v>1967</v>
      </c>
      <c r="F4343">
        <v>1967</v>
      </c>
      <c r="G4343" t="s">
        <v>15</v>
      </c>
      <c r="H4343" t="s">
        <v>16</v>
      </c>
      <c r="I4343">
        <v>0</v>
      </c>
      <c r="J4343" t="s">
        <v>17</v>
      </c>
      <c r="K4343">
        <v>0</v>
      </c>
      <c r="L4343">
        <v>0</v>
      </c>
      <c r="M4343">
        <v>28</v>
      </c>
      <c r="N4343">
        <v>20</v>
      </c>
      <c r="O4343">
        <v>-4</v>
      </c>
      <c r="P4343" t="s">
        <v>2763</v>
      </c>
      <c r="Q4343">
        <v>4</v>
      </c>
      <c r="R4343">
        <v>100</v>
      </c>
      <c r="S4343">
        <v>0</v>
      </c>
      <c r="T4343" t="s">
        <v>16</v>
      </c>
      <c r="U4343" t="s">
        <v>16</v>
      </c>
    </row>
    <row r="4344" spans="1:21" x14ac:dyDescent="0.45">
      <c r="A4344" t="s">
        <v>2778</v>
      </c>
      <c r="B4344" t="s">
        <v>2464</v>
      </c>
      <c r="C4344" t="s">
        <v>2779</v>
      </c>
      <c r="D4344" t="s">
        <v>2780</v>
      </c>
      <c r="E4344">
        <v>1967</v>
      </c>
      <c r="F4344">
        <v>1967</v>
      </c>
      <c r="G4344" t="s">
        <v>15</v>
      </c>
      <c r="H4344" t="s">
        <v>16</v>
      </c>
      <c r="I4344">
        <v>0</v>
      </c>
      <c r="J4344" t="s">
        <v>17</v>
      </c>
      <c r="K4344">
        <v>0</v>
      </c>
      <c r="L4344">
        <v>0</v>
      </c>
      <c r="M4344">
        <v>28</v>
      </c>
      <c r="N4344">
        <v>25</v>
      </c>
      <c r="O4344">
        <v>-4</v>
      </c>
      <c r="P4344" t="s">
        <v>2763</v>
      </c>
      <c r="Q4344">
        <v>4</v>
      </c>
      <c r="R4344">
        <v>100</v>
      </c>
      <c r="S4344">
        <v>0</v>
      </c>
      <c r="T4344" t="s">
        <v>16</v>
      </c>
      <c r="U4344" t="s">
        <v>16</v>
      </c>
    </row>
    <row r="4345" spans="1:21" x14ac:dyDescent="0.45">
      <c r="A4345" t="s">
        <v>2778</v>
      </c>
      <c r="B4345" t="s">
        <v>2464</v>
      </c>
      <c r="C4345" t="s">
        <v>2779</v>
      </c>
      <c r="D4345" t="s">
        <v>2780</v>
      </c>
      <c r="E4345">
        <v>1967</v>
      </c>
      <c r="F4345">
        <v>1967</v>
      </c>
      <c r="G4345" t="s">
        <v>15</v>
      </c>
      <c r="H4345" t="s">
        <v>16</v>
      </c>
      <c r="I4345">
        <v>0</v>
      </c>
      <c r="J4345" t="s">
        <v>17</v>
      </c>
      <c r="K4345">
        <v>0</v>
      </c>
      <c r="L4345">
        <v>0</v>
      </c>
      <c r="M4345">
        <v>28</v>
      </c>
      <c r="N4345">
        <v>30</v>
      </c>
      <c r="O4345">
        <v>-4</v>
      </c>
      <c r="P4345" t="s">
        <v>2763</v>
      </c>
      <c r="Q4345">
        <v>4</v>
      </c>
      <c r="R4345">
        <v>100</v>
      </c>
      <c r="S4345">
        <v>0</v>
      </c>
      <c r="T4345" t="s">
        <v>16</v>
      </c>
      <c r="U4345" t="s">
        <v>16</v>
      </c>
    </row>
    <row r="4346" spans="1:21" x14ac:dyDescent="0.45">
      <c r="A4346" t="s">
        <v>2778</v>
      </c>
      <c r="B4346" t="s">
        <v>2464</v>
      </c>
      <c r="C4346" t="s">
        <v>2779</v>
      </c>
      <c r="D4346" t="s">
        <v>2780</v>
      </c>
      <c r="E4346">
        <v>1967</v>
      </c>
      <c r="F4346">
        <v>1967</v>
      </c>
      <c r="G4346" t="s">
        <v>15</v>
      </c>
      <c r="H4346" t="s">
        <v>16</v>
      </c>
      <c r="I4346">
        <v>0</v>
      </c>
      <c r="J4346" t="s">
        <v>17</v>
      </c>
      <c r="K4346">
        <v>0</v>
      </c>
      <c r="L4346">
        <v>0</v>
      </c>
      <c r="M4346">
        <v>28</v>
      </c>
      <c r="N4346">
        <v>35</v>
      </c>
      <c r="O4346">
        <v>-4</v>
      </c>
      <c r="P4346" t="s">
        <v>2763</v>
      </c>
      <c r="Q4346">
        <v>4</v>
      </c>
      <c r="R4346">
        <v>100</v>
      </c>
      <c r="S4346">
        <v>0</v>
      </c>
      <c r="T4346" t="s">
        <v>16</v>
      </c>
      <c r="U4346" t="s">
        <v>16</v>
      </c>
    </row>
    <row r="4347" spans="1:21" x14ac:dyDescent="0.45">
      <c r="A4347" t="s">
        <v>2778</v>
      </c>
      <c r="B4347" t="s">
        <v>2464</v>
      </c>
      <c r="C4347" t="s">
        <v>2779</v>
      </c>
      <c r="D4347" t="s">
        <v>2780</v>
      </c>
      <c r="E4347">
        <v>1967</v>
      </c>
      <c r="F4347">
        <v>1967</v>
      </c>
      <c r="G4347" t="s">
        <v>15</v>
      </c>
      <c r="H4347" t="s">
        <v>16</v>
      </c>
      <c r="I4347">
        <v>0</v>
      </c>
      <c r="J4347" t="s">
        <v>17</v>
      </c>
      <c r="K4347">
        <v>0</v>
      </c>
      <c r="L4347">
        <v>0</v>
      </c>
      <c r="M4347">
        <v>28</v>
      </c>
      <c r="N4347">
        <v>40</v>
      </c>
      <c r="O4347">
        <v>-4</v>
      </c>
      <c r="P4347" t="s">
        <v>2763</v>
      </c>
      <c r="Q4347">
        <v>4</v>
      </c>
      <c r="R4347">
        <v>100</v>
      </c>
      <c r="S4347">
        <v>0</v>
      </c>
      <c r="T4347" t="s">
        <v>16</v>
      </c>
      <c r="U4347" t="s">
        <v>16</v>
      </c>
    </row>
    <row r="4348" spans="1:21" x14ac:dyDescent="0.45">
      <c r="A4348" t="s">
        <v>2778</v>
      </c>
      <c r="B4348" t="s">
        <v>2464</v>
      </c>
      <c r="C4348" t="s">
        <v>2779</v>
      </c>
      <c r="D4348" t="s">
        <v>2780</v>
      </c>
      <c r="E4348">
        <v>1967</v>
      </c>
      <c r="F4348">
        <v>1967</v>
      </c>
      <c r="G4348" t="s">
        <v>15</v>
      </c>
      <c r="H4348" t="s">
        <v>16</v>
      </c>
      <c r="I4348">
        <v>0</v>
      </c>
      <c r="J4348" t="s">
        <v>17</v>
      </c>
      <c r="K4348">
        <v>0</v>
      </c>
      <c r="L4348">
        <v>0</v>
      </c>
      <c r="M4348">
        <v>28</v>
      </c>
      <c r="N4348">
        <v>0</v>
      </c>
      <c r="O4348">
        <v>-2</v>
      </c>
      <c r="P4348" t="s">
        <v>2763</v>
      </c>
      <c r="Q4348">
        <v>4</v>
      </c>
      <c r="R4348">
        <v>100</v>
      </c>
      <c r="S4348">
        <v>0</v>
      </c>
      <c r="T4348" t="s">
        <v>16</v>
      </c>
      <c r="U4348" t="s">
        <v>16</v>
      </c>
    </row>
    <row r="4349" spans="1:21" x14ac:dyDescent="0.45">
      <c r="A4349" t="s">
        <v>2778</v>
      </c>
      <c r="B4349" t="s">
        <v>2464</v>
      </c>
      <c r="C4349" t="s">
        <v>2779</v>
      </c>
      <c r="D4349" t="s">
        <v>2780</v>
      </c>
      <c r="E4349">
        <v>1967</v>
      </c>
      <c r="F4349">
        <v>1967</v>
      </c>
      <c r="G4349" t="s">
        <v>15</v>
      </c>
      <c r="H4349" t="s">
        <v>16</v>
      </c>
      <c r="I4349">
        <v>0</v>
      </c>
      <c r="J4349" t="s">
        <v>17</v>
      </c>
      <c r="K4349">
        <v>0</v>
      </c>
      <c r="L4349">
        <v>0</v>
      </c>
      <c r="M4349">
        <v>28</v>
      </c>
      <c r="N4349">
        <v>2</v>
      </c>
      <c r="O4349">
        <v>-2</v>
      </c>
      <c r="P4349" t="s">
        <v>2763</v>
      </c>
      <c r="Q4349">
        <v>4</v>
      </c>
      <c r="R4349">
        <v>100</v>
      </c>
      <c r="S4349">
        <v>0</v>
      </c>
      <c r="T4349" t="s">
        <v>16</v>
      </c>
      <c r="U4349" t="s">
        <v>16</v>
      </c>
    </row>
    <row r="4350" spans="1:21" x14ac:dyDescent="0.45">
      <c r="A4350" t="s">
        <v>2778</v>
      </c>
      <c r="B4350" t="s">
        <v>2464</v>
      </c>
      <c r="C4350" t="s">
        <v>2779</v>
      </c>
      <c r="D4350" t="s">
        <v>2780</v>
      </c>
      <c r="E4350">
        <v>1967</v>
      </c>
      <c r="F4350">
        <v>1967</v>
      </c>
      <c r="G4350" t="s">
        <v>15</v>
      </c>
      <c r="H4350" t="s">
        <v>16</v>
      </c>
      <c r="I4350">
        <v>0</v>
      </c>
      <c r="J4350" t="s">
        <v>17</v>
      </c>
      <c r="K4350">
        <v>0</v>
      </c>
      <c r="L4350">
        <v>0</v>
      </c>
      <c r="M4350">
        <v>28</v>
      </c>
      <c r="N4350">
        <v>5</v>
      </c>
      <c r="O4350">
        <v>-2</v>
      </c>
      <c r="P4350" t="s">
        <v>2763</v>
      </c>
      <c r="Q4350">
        <v>4</v>
      </c>
      <c r="R4350">
        <v>100</v>
      </c>
      <c r="S4350">
        <v>0</v>
      </c>
      <c r="T4350" t="s">
        <v>16</v>
      </c>
      <c r="U4350" t="s">
        <v>16</v>
      </c>
    </row>
    <row r="4351" spans="1:21" x14ac:dyDescent="0.45">
      <c r="A4351" t="s">
        <v>2778</v>
      </c>
      <c r="B4351" t="s">
        <v>2464</v>
      </c>
      <c r="C4351" t="s">
        <v>2779</v>
      </c>
      <c r="D4351" t="s">
        <v>2780</v>
      </c>
      <c r="E4351">
        <v>1967</v>
      </c>
      <c r="F4351">
        <v>1967</v>
      </c>
      <c r="G4351" t="s">
        <v>15</v>
      </c>
      <c r="H4351" t="s">
        <v>16</v>
      </c>
      <c r="I4351">
        <v>0</v>
      </c>
      <c r="J4351" t="s">
        <v>17</v>
      </c>
      <c r="K4351">
        <v>0</v>
      </c>
      <c r="L4351">
        <v>0</v>
      </c>
      <c r="M4351">
        <v>28</v>
      </c>
      <c r="N4351">
        <v>10</v>
      </c>
      <c r="O4351">
        <v>-2</v>
      </c>
      <c r="P4351" t="s">
        <v>2763</v>
      </c>
      <c r="Q4351">
        <v>4</v>
      </c>
      <c r="R4351">
        <v>100</v>
      </c>
      <c r="S4351">
        <v>12</v>
      </c>
      <c r="T4351" t="s">
        <v>16</v>
      </c>
      <c r="U4351" t="s">
        <v>16</v>
      </c>
    </row>
    <row r="4352" spans="1:21" x14ac:dyDescent="0.45">
      <c r="A4352" t="s">
        <v>2778</v>
      </c>
      <c r="B4352" t="s">
        <v>2464</v>
      </c>
      <c r="C4352" t="s">
        <v>2779</v>
      </c>
      <c r="D4352" t="s">
        <v>2780</v>
      </c>
      <c r="E4352">
        <v>1967</v>
      </c>
      <c r="F4352">
        <v>1967</v>
      </c>
      <c r="G4352" t="s">
        <v>15</v>
      </c>
      <c r="H4352" t="s">
        <v>16</v>
      </c>
      <c r="I4352">
        <v>0</v>
      </c>
      <c r="J4352" t="s">
        <v>17</v>
      </c>
      <c r="K4352">
        <v>0</v>
      </c>
      <c r="L4352">
        <v>0</v>
      </c>
      <c r="M4352">
        <v>28</v>
      </c>
      <c r="N4352">
        <v>15</v>
      </c>
      <c r="O4352">
        <v>-2</v>
      </c>
      <c r="P4352" t="s">
        <v>2763</v>
      </c>
      <c r="Q4352">
        <v>4</v>
      </c>
      <c r="R4352">
        <v>100</v>
      </c>
      <c r="S4352">
        <v>31</v>
      </c>
      <c r="T4352" t="s">
        <v>16</v>
      </c>
      <c r="U4352" t="s">
        <v>16</v>
      </c>
    </row>
    <row r="4353" spans="1:21" x14ac:dyDescent="0.45">
      <c r="A4353" t="s">
        <v>2778</v>
      </c>
      <c r="B4353" t="s">
        <v>2464</v>
      </c>
      <c r="C4353" t="s">
        <v>2779</v>
      </c>
      <c r="D4353" t="s">
        <v>2780</v>
      </c>
      <c r="E4353">
        <v>1967</v>
      </c>
      <c r="F4353">
        <v>1967</v>
      </c>
      <c r="G4353" t="s">
        <v>15</v>
      </c>
      <c r="H4353" t="s">
        <v>16</v>
      </c>
      <c r="I4353">
        <v>0</v>
      </c>
      <c r="J4353" t="s">
        <v>17</v>
      </c>
      <c r="K4353">
        <v>0</v>
      </c>
      <c r="L4353">
        <v>0</v>
      </c>
      <c r="M4353">
        <v>28</v>
      </c>
      <c r="N4353">
        <v>20</v>
      </c>
      <c r="O4353">
        <v>-2</v>
      </c>
      <c r="P4353" t="s">
        <v>2763</v>
      </c>
      <c r="Q4353">
        <v>4</v>
      </c>
      <c r="R4353">
        <v>100</v>
      </c>
      <c r="S4353">
        <v>15</v>
      </c>
      <c r="T4353" t="s">
        <v>16</v>
      </c>
      <c r="U4353" t="s">
        <v>16</v>
      </c>
    </row>
    <row r="4354" spans="1:21" x14ac:dyDescent="0.45">
      <c r="A4354" t="s">
        <v>2778</v>
      </c>
      <c r="B4354" t="s">
        <v>2464</v>
      </c>
      <c r="C4354" t="s">
        <v>2779</v>
      </c>
      <c r="D4354" t="s">
        <v>2780</v>
      </c>
      <c r="E4354">
        <v>1967</v>
      </c>
      <c r="F4354">
        <v>1967</v>
      </c>
      <c r="G4354" t="s">
        <v>15</v>
      </c>
      <c r="H4354" t="s">
        <v>16</v>
      </c>
      <c r="I4354">
        <v>0</v>
      </c>
      <c r="J4354" t="s">
        <v>17</v>
      </c>
      <c r="K4354">
        <v>0</v>
      </c>
      <c r="L4354">
        <v>0</v>
      </c>
      <c r="M4354">
        <v>28</v>
      </c>
      <c r="N4354">
        <v>25</v>
      </c>
      <c r="O4354">
        <v>-2</v>
      </c>
      <c r="P4354" t="s">
        <v>2763</v>
      </c>
      <c r="Q4354">
        <v>4</v>
      </c>
      <c r="R4354">
        <v>100</v>
      </c>
      <c r="S4354">
        <v>21</v>
      </c>
      <c r="T4354" t="s">
        <v>16</v>
      </c>
      <c r="U4354" t="s">
        <v>16</v>
      </c>
    </row>
    <row r="4355" spans="1:21" x14ac:dyDescent="0.45">
      <c r="A4355" t="s">
        <v>2778</v>
      </c>
      <c r="B4355" t="s">
        <v>2464</v>
      </c>
      <c r="C4355" t="s">
        <v>2779</v>
      </c>
      <c r="D4355" t="s">
        <v>2780</v>
      </c>
      <c r="E4355">
        <v>1967</v>
      </c>
      <c r="F4355">
        <v>1967</v>
      </c>
      <c r="G4355" t="s">
        <v>15</v>
      </c>
      <c r="H4355" t="s">
        <v>16</v>
      </c>
      <c r="I4355">
        <v>0</v>
      </c>
      <c r="J4355" t="s">
        <v>17</v>
      </c>
      <c r="K4355">
        <v>0</v>
      </c>
      <c r="L4355">
        <v>0</v>
      </c>
      <c r="M4355">
        <v>28</v>
      </c>
      <c r="N4355">
        <v>30</v>
      </c>
      <c r="O4355">
        <v>-2</v>
      </c>
      <c r="P4355" t="s">
        <v>2763</v>
      </c>
      <c r="Q4355">
        <v>4</v>
      </c>
      <c r="R4355">
        <v>100</v>
      </c>
      <c r="S4355">
        <v>3</v>
      </c>
      <c r="T4355" t="s">
        <v>16</v>
      </c>
      <c r="U4355" t="s">
        <v>16</v>
      </c>
    </row>
    <row r="4356" spans="1:21" x14ac:dyDescent="0.45">
      <c r="A4356" t="s">
        <v>2778</v>
      </c>
      <c r="B4356" t="s">
        <v>2464</v>
      </c>
      <c r="C4356" t="s">
        <v>2779</v>
      </c>
      <c r="D4356" t="s">
        <v>2780</v>
      </c>
      <c r="E4356">
        <v>1967</v>
      </c>
      <c r="F4356">
        <v>1967</v>
      </c>
      <c r="G4356" t="s">
        <v>15</v>
      </c>
      <c r="H4356" t="s">
        <v>16</v>
      </c>
      <c r="I4356">
        <v>0</v>
      </c>
      <c r="J4356" t="s">
        <v>17</v>
      </c>
      <c r="K4356">
        <v>0</v>
      </c>
      <c r="L4356">
        <v>0</v>
      </c>
      <c r="M4356">
        <v>28</v>
      </c>
      <c r="N4356">
        <v>35</v>
      </c>
      <c r="O4356">
        <v>-2</v>
      </c>
      <c r="P4356" t="s">
        <v>2763</v>
      </c>
      <c r="Q4356">
        <v>4</v>
      </c>
      <c r="R4356">
        <v>100</v>
      </c>
      <c r="S4356">
        <v>0</v>
      </c>
      <c r="T4356" t="s">
        <v>16</v>
      </c>
      <c r="U4356" t="s">
        <v>16</v>
      </c>
    </row>
    <row r="4357" spans="1:21" x14ac:dyDescent="0.45">
      <c r="A4357" t="s">
        <v>2778</v>
      </c>
      <c r="B4357" t="s">
        <v>2464</v>
      </c>
      <c r="C4357" t="s">
        <v>2779</v>
      </c>
      <c r="D4357" t="s">
        <v>2780</v>
      </c>
      <c r="E4357">
        <v>1967</v>
      </c>
      <c r="F4357">
        <v>1967</v>
      </c>
      <c r="G4357" t="s">
        <v>15</v>
      </c>
      <c r="H4357" t="s">
        <v>16</v>
      </c>
      <c r="I4357">
        <v>0</v>
      </c>
      <c r="J4357" t="s">
        <v>17</v>
      </c>
      <c r="K4357">
        <v>0</v>
      </c>
      <c r="L4357">
        <v>0</v>
      </c>
      <c r="M4357">
        <v>28</v>
      </c>
      <c r="N4357">
        <v>40</v>
      </c>
      <c r="O4357">
        <v>-2</v>
      </c>
      <c r="P4357" t="s">
        <v>2763</v>
      </c>
      <c r="Q4357">
        <v>4</v>
      </c>
      <c r="R4357">
        <v>100</v>
      </c>
      <c r="S4357">
        <v>0</v>
      </c>
      <c r="T4357" t="s">
        <v>16</v>
      </c>
      <c r="U4357" t="s">
        <v>16</v>
      </c>
    </row>
    <row r="4358" spans="1:21" x14ac:dyDescent="0.45">
      <c r="A4358" t="s">
        <v>2778</v>
      </c>
      <c r="B4358" t="s">
        <v>2464</v>
      </c>
      <c r="C4358" t="s">
        <v>2779</v>
      </c>
      <c r="D4358" t="s">
        <v>2780</v>
      </c>
      <c r="E4358">
        <v>1967</v>
      </c>
      <c r="F4358">
        <v>1967</v>
      </c>
      <c r="G4358" t="s">
        <v>15</v>
      </c>
      <c r="H4358" t="s">
        <v>16</v>
      </c>
      <c r="I4358">
        <v>0</v>
      </c>
      <c r="J4358" t="s">
        <v>17</v>
      </c>
      <c r="K4358">
        <v>0</v>
      </c>
      <c r="L4358">
        <v>0</v>
      </c>
      <c r="M4358">
        <v>28</v>
      </c>
      <c r="N4358">
        <v>0</v>
      </c>
      <c r="O4358">
        <v>0</v>
      </c>
      <c r="P4358" t="s">
        <v>2763</v>
      </c>
      <c r="Q4358">
        <v>4</v>
      </c>
      <c r="R4358">
        <v>100</v>
      </c>
      <c r="S4358">
        <v>0</v>
      </c>
      <c r="T4358" t="s">
        <v>16</v>
      </c>
      <c r="U4358" t="s">
        <v>16</v>
      </c>
    </row>
    <row r="4359" spans="1:21" x14ac:dyDescent="0.45">
      <c r="A4359" t="s">
        <v>2778</v>
      </c>
      <c r="B4359" t="s">
        <v>2464</v>
      </c>
      <c r="C4359" t="s">
        <v>2779</v>
      </c>
      <c r="D4359" t="s">
        <v>2780</v>
      </c>
      <c r="E4359">
        <v>1967</v>
      </c>
      <c r="F4359">
        <v>1967</v>
      </c>
      <c r="G4359" t="s">
        <v>15</v>
      </c>
      <c r="H4359" t="s">
        <v>16</v>
      </c>
      <c r="I4359">
        <v>0</v>
      </c>
      <c r="J4359" t="s">
        <v>17</v>
      </c>
      <c r="K4359">
        <v>0</v>
      </c>
      <c r="L4359">
        <v>0</v>
      </c>
      <c r="M4359">
        <v>28</v>
      </c>
      <c r="N4359">
        <v>2</v>
      </c>
      <c r="O4359">
        <v>0</v>
      </c>
      <c r="P4359" t="s">
        <v>2763</v>
      </c>
      <c r="Q4359">
        <v>4</v>
      </c>
      <c r="R4359">
        <v>100</v>
      </c>
      <c r="S4359">
        <v>0</v>
      </c>
      <c r="T4359" t="s">
        <v>16</v>
      </c>
      <c r="U4359" t="s">
        <v>16</v>
      </c>
    </row>
    <row r="4360" spans="1:21" x14ac:dyDescent="0.45">
      <c r="A4360" t="s">
        <v>2778</v>
      </c>
      <c r="B4360" t="s">
        <v>2464</v>
      </c>
      <c r="C4360" t="s">
        <v>2779</v>
      </c>
      <c r="D4360" t="s">
        <v>2780</v>
      </c>
      <c r="E4360">
        <v>1967</v>
      </c>
      <c r="F4360">
        <v>1967</v>
      </c>
      <c r="G4360" t="s">
        <v>15</v>
      </c>
      <c r="H4360" t="s">
        <v>16</v>
      </c>
      <c r="I4360">
        <v>0</v>
      </c>
      <c r="J4360" t="s">
        <v>17</v>
      </c>
      <c r="K4360">
        <v>0</v>
      </c>
      <c r="L4360">
        <v>0</v>
      </c>
      <c r="M4360">
        <v>28</v>
      </c>
      <c r="N4360">
        <v>5</v>
      </c>
      <c r="O4360">
        <v>0</v>
      </c>
      <c r="P4360" t="s">
        <v>2763</v>
      </c>
      <c r="Q4360">
        <v>4</v>
      </c>
      <c r="R4360">
        <v>100</v>
      </c>
      <c r="S4360">
        <v>0</v>
      </c>
      <c r="T4360" t="s">
        <v>16</v>
      </c>
      <c r="U4360" t="s">
        <v>16</v>
      </c>
    </row>
    <row r="4361" spans="1:21" x14ac:dyDescent="0.45">
      <c r="A4361" t="s">
        <v>2778</v>
      </c>
      <c r="B4361" t="s">
        <v>2464</v>
      </c>
      <c r="C4361" t="s">
        <v>2779</v>
      </c>
      <c r="D4361" t="s">
        <v>2780</v>
      </c>
      <c r="E4361">
        <v>1967</v>
      </c>
      <c r="F4361">
        <v>1967</v>
      </c>
      <c r="G4361" t="s">
        <v>15</v>
      </c>
      <c r="H4361" t="s">
        <v>16</v>
      </c>
      <c r="I4361">
        <v>0</v>
      </c>
      <c r="J4361" t="s">
        <v>17</v>
      </c>
      <c r="K4361">
        <v>0</v>
      </c>
      <c r="L4361">
        <v>0</v>
      </c>
      <c r="M4361">
        <v>28</v>
      </c>
      <c r="N4361">
        <v>10</v>
      </c>
      <c r="O4361">
        <v>0</v>
      </c>
      <c r="P4361" t="s">
        <v>2763</v>
      </c>
      <c r="Q4361">
        <v>4</v>
      </c>
      <c r="R4361">
        <v>100</v>
      </c>
      <c r="S4361">
        <v>16</v>
      </c>
      <c r="T4361" t="s">
        <v>16</v>
      </c>
      <c r="U4361" t="s">
        <v>16</v>
      </c>
    </row>
    <row r="4362" spans="1:21" x14ac:dyDescent="0.45">
      <c r="A4362" t="s">
        <v>2778</v>
      </c>
      <c r="B4362" t="s">
        <v>2464</v>
      </c>
      <c r="C4362" t="s">
        <v>2779</v>
      </c>
      <c r="D4362" t="s">
        <v>2780</v>
      </c>
      <c r="E4362">
        <v>1967</v>
      </c>
      <c r="F4362">
        <v>1967</v>
      </c>
      <c r="G4362" t="s">
        <v>15</v>
      </c>
      <c r="H4362" t="s">
        <v>16</v>
      </c>
      <c r="I4362">
        <v>0</v>
      </c>
      <c r="J4362" t="s">
        <v>17</v>
      </c>
      <c r="K4362">
        <v>0</v>
      </c>
      <c r="L4362">
        <v>0</v>
      </c>
      <c r="M4362">
        <v>28</v>
      </c>
      <c r="N4362">
        <v>15</v>
      </c>
      <c r="O4362">
        <v>0</v>
      </c>
      <c r="P4362" t="s">
        <v>2763</v>
      </c>
      <c r="Q4362">
        <v>4</v>
      </c>
      <c r="R4362">
        <v>100</v>
      </c>
      <c r="S4362">
        <v>35</v>
      </c>
      <c r="T4362" t="s">
        <v>16</v>
      </c>
      <c r="U4362" t="s">
        <v>16</v>
      </c>
    </row>
    <row r="4363" spans="1:21" x14ac:dyDescent="0.45">
      <c r="A4363" t="s">
        <v>2778</v>
      </c>
      <c r="B4363" t="s">
        <v>2464</v>
      </c>
      <c r="C4363" t="s">
        <v>2779</v>
      </c>
      <c r="D4363" t="s">
        <v>2780</v>
      </c>
      <c r="E4363">
        <v>1967</v>
      </c>
      <c r="F4363">
        <v>1967</v>
      </c>
      <c r="G4363" t="s">
        <v>15</v>
      </c>
      <c r="H4363" t="s">
        <v>16</v>
      </c>
      <c r="I4363">
        <v>0</v>
      </c>
      <c r="J4363" t="s">
        <v>17</v>
      </c>
      <c r="K4363">
        <v>0</v>
      </c>
      <c r="L4363">
        <v>0</v>
      </c>
      <c r="M4363">
        <v>28</v>
      </c>
      <c r="N4363">
        <v>20</v>
      </c>
      <c r="O4363">
        <v>0</v>
      </c>
      <c r="P4363" t="s">
        <v>2763</v>
      </c>
      <c r="Q4363">
        <v>4</v>
      </c>
      <c r="R4363">
        <v>100</v>
      </c>
      <c r="S4363">
        <v>20</v>
      </c>
      <c r="T4363" t="s">
        <v>16</v>
      </c>
      <c r="U4363" t="s">
        <v>16</v>
      </c>
    </row>
    <row r="4364" spans="1:21" x14ac:dyDescent="0.45">
      <c r="A4364" t="s">
        <v>2778</v>
      </c>
      <c r="B4364" t="s">
        <v>2464</v>
      </c>
      <c r="C4364" t="s">
        <v>2779</v>
      </c>
      <c r="D4364" t="s">
        <v>2780</v>
      </c>
      <c r="E4364">
        <v>1967</v>
      </c>
      <c r="F4364">
        <v>1967</v>
      </c>
      <c r="G4364" t="s">
        <v>15</v>
      </c>
      <c r="H4364" t="s">
        <v>16</v>
      </c>
      <c r="I4364">
        <v>0</v>
      </c>
      <c r="J4364" t="s">
        <v>17</v>
      </c>
      <c r="K4364">
        <v>0</v>
      </c>
      <c r="L4364">
        <v>0</v>
      </c>
      <c r="M4364">
        <v>28</v>
      </c>
      <c r="N4364">
        <v>25</v>
      </c>
      <c r="O4364">
        <v>0</v>
      </c>
      <c r="P4364" t="s">
        <v>2763</v>
      </c>
      <c r="Q4364">
        <v>4</v>
      </c>
      <c r="R4364">
        <v>100</v>
      </c>
      <c r="S4364">
        <v>21</v>
      </c>
      <c r="T4364" t="s">
        <v>16</v>
      </c>
      <c r="U4364" t="s">
        <v>16</v>
      </c>
    </row>
    <row r="4365" spans="1:21" x14ac:dyDescent="0.45">
      <c r="A4365" t="s">
        <v>2778</v>
      </c>
      <c r="B4365" t="s">
        <v>2464</v>
      </c>
      <c r="C4365" t="s">
        <v>2779</v>
      </c>
      <c r="D4365" t="s">
        <v>2780</v>
      </c>
      <c r="E4365">
        <v>1967</v>
      </c>
      <c r="F4365">
        <v>1967</v>
      </c>
      <c r="G4365" t="s">
        <v>15</v>
      </c>
      <c r="H4365" t="s">
        <v>16</v>
      </c>
      <c r="I4365">
        <v>0</v>
      </c>
      <c r="J4365" t="s">
        <v>17</v>
      </c>
      <c r="K4365">
        <v>0</v>
      </c>
      <c r="L4365">
        <v>0</v>
      </c>
      <c r="M4365">
        <v>28</v>
      </c>
      <c r="N4365">
        <v>30</v>
      </c>
      <c r="O4365">
        <v>0</v>
      </c>
      <c r="P4365" t="s">
        <v>2763</v>
      </c>
      <c r="Q4365">
        <v>4</v>
      </c>
      <c r="R4365">
        <v>100</v>
      </c>
      <c r="S4365">
        <v>10</v>
      </c>
      <c r="T4365" t="s">
        <v>16</v>
      </c>
      <c r="U4365" t="s">
        <v>16</v>
      </c>
    </row>
    <row r="4366" spans="1:21" x14ac:dyDescent="0.45">
      <c r="A4366" t="s">
        <v>2778</v>
      </c>
      <c r="B4366" t="s">
        <v>2464</v>
      </c>
      <c r="C4366" t="s">
        <v>2779</v>
      </c>
      <c r="D4366" t="s">
        <v>2780</v>
      </c>
      <c r="E4366">
        <v>1967</v>
      </c>
      <c r="F4366">
        <v>1967</v>
      </c>
      <c r="G4366" t="s">
        <v>15</v>
      </c>
      <c r="H4366" t="s">
        <v>16</v>
      </c>
      <c r="I4366">
        <v>0</v>
      </c>
      <c r="J4366" t="s">
        <v>17</v>
      </c>
      <c r="K4366">
        <v>0</v>
      </c>
      <c r="L4366">
        <v>0</v>
      </c>
      <c r="M4366">
        <v>28</v>
      </c>
      <c r="N4366">
        <v>35</v>
      </c>
      <c r="O4366">
        <v>0</v>
      </c>
      <c r="P4366" t="s">
        <v>2763</v>
      </c>
      <c r="Q4366">
        <v>4</v>
      </c>
      <c r="R4366">
        <v>100</v>
      </c>
      <c r="S4366">
        <v>2</v>
      </c>
      <c r="T4366" t="s">
        <v>16</v>
      </c>
      <c r="U4366" t="s">
        <v>16</v>
      </c>
    </row>
    <row r="4367" spans="1:21" x14ac:dyDescent="0.45">
      <c r="A4367" t="s">
        <v>2778</v>
      </c>
      <c r="B4367" t="s">
        <v>2464</v>
      </c>
      <c r="C4367" t="s">
        <v>2779</v>
      </c>
      <c r="D4367" t="s">
        <v>2780</v>
      </c>
      <c r="E4367">
        <v>1967</v>
      </c>
      <c r="F4367">
        <v>1967</v>
      </c>
      <c r="G4367" t="s">
        <v>15</v>
      </c>
      <c r="H4367" t="s">
        <v>16</v>
      </c>
      <c r="I4367">
        <v>0</v>
      </c>
      <c r="J4367" t="s">
        <v>17</v>
      </c>
      <c r="K4367">
        <v>0</v>
      </c>
      <c r="L4367">
        <v>0</v>
      </c>
      <c r="M4367">
        <v>28</v>
      </c>
      <c r="N4367">
        <v>40</v>
      </c>
      <c r="O4367">
        <v>0</v>
      </c>
      <c r="P4367" t="s">
        <v>2763</v>
      </c>
      <c r="Q4367">
        <v>4</v>
      </c>
      <c r="R4367">
        <v>100</v>
      </c>
      <c r="S4367">
        <v>0</v>
      </c>
      <c r="T4367" t="s">
        <v>16</v>
      </c>
      <c r="U4367" t="s">
        <v>16</v>
      </c>
    </row>
    <row r="4368" spans="1:21" x14ac:dyDescent="0.45">
      <c r="A4368" t="s">
        <v>2778</v>
      </c>
      <c r="B4368" t="s">
        <v>2464</v>
      </c>
      <c r="C4368" t="s">
        <v>2779</v>
      </c>
      <c r="D4368" t="s">
        <v>2780</v>
      </c>
      <c r="E4368">
        <v>1967</v>
      </c>
      <c r="F4368">
        <v>1967</v>
      </c>
      <c r="G4368" t="s">
        <v>15</v>
      </c>
      <c r="H4368" t="s">
        <v>16</v>
      </c>
      <c r="I4368">
        <v>0</v>
      </c>
      <c r="J4368" t="s">
        <v>17</v>
      </c>
      <c r="K4368">
        <v>0</v>
      </c>
      <c r="L4368">
        <v>0</v>
      </c>
      <c r="M4368">
        <v>28</v>
      </c>
      <c r="N4368">
        <v>2</v>
      </c>
      <c r="O4368">
        <v>2</v>
      </c>
      <c r="P4368" t="s">
        <v>2763</v>
      </c>
      <c r="Q4368">
        <v>4</v>
      </c>
      <c r="R4368">
        <v>100</v>
      </c>
      <c r="S4368">
        <v>42</v>
      </c>
      <c r="T4368" t="s">
        <v>16</v>
      </c>
      <c r="U4368" t="s">
        <v>16</v>
      </c>
    </row>
    <row r="4369" spans="1:21" x14ac:dyDescent="0.45">
      <c r="A4369" t="s">
        <v>2778</v>
      </c>
      <c r="B4369" t="s">
        <v>2464</v>
      </c>
      <c r="C4369" t="s">
        <v>2779</v>
      </c>
      <c r="D4369" t="s">
        <v>2780</v>
      </c>
      <c r="E4369">
        <v>1967</v>
      </c>
      <c r="F4369">
        <v>1967</v>
      </c>
      <c r="G4369" t="s">
        <v>15</v>
      </c>
      <c r="H4369" t="s">
        <v>16</v>
      </c>
      <c r="I4369">
        <v>0</v>
      </c>
      <c r="J4369" t="s">
        <v>17</v>
      </c>
      <c r="K4369">
        <v>0</v>
      </c>
      <c r="L4369">
        <v>0</v>
      </c>
      <c r="M4369">
        <v>28</v>
      </c>
      <c r="N4369">
        <v>5</v>
      </c>
      <c r="O4369">
        <v>2</v>
      </c>
      <c r="P4369" t="s">
        <v>2763</v>
      </c>
      <c r="Q4369">
        <v>4</v>
      </c>
      <c r="R4369">
        <v>100</v>
      </c>
      <c r="S4369">
        <v>59</v>
      </c>
      <c r="T4369" t="s">
        <v>16</v>
      </c>
      <c r="U4369" t="s">
        <v>16</v>
      </c>
    </row>
    <row r="4370" spans="1:21" x14ac:dyDescent="0.45">
      <c r="A4370" t="s">
        <v>2778</v>
      </c>
      <c r="B4370" t="s">
        <v>2464</v>
      </c>
      <c r="C4370" t="s">
        <v>2779</v>
      </c>
      <c r="D4370" t="s">
        <v>2780</v>
      </c>
      <c r="E4370">
        <v>1967</v>
      </c>
      <c r="F4370">
        <v>1967</v>
      </c>
      <c r="G4370" t="s">
        <v>15</v>
      </c>
      <c r="H4370" t="s">
        <v>16</v>
      </c>
      <c r="I4370">
        <v>0</v>
      </c>
      <c r="J4370" t="s">
        <v>17</v>
      </c>
      <c r="K4370">
        <v>0</v>
      </c>
      <c r="L4370">
        <v>0</v>
      </c>
      <c r="M4370">
        <v>28</v>
      </c>
      <c r="N4370">
        <v>10</v>
      </c>
      <c r="O4370">
        <v>2</v>
      </c>
      <c r="P4370" t="s">
        <v>2763</v>
      </c>
      <c r="Q4370">
        <v>4</v>
      </c>
      <c r="R4370">
        <v>100</v>
      </c>
      <c r="S4370">
        <v>67</v>
      </c>
      <c r="T4370" t="s">
        <v>16</v>
      </c>
      <c r="U4370" t="s">
        <v>16</v>
      </c>
    </row>
    <row r="4371" spans="1:21" x14ac:dyDescent="0.45">
      <c r="A4371" t="s">
        <v>2778</v>
      </c>
      <c r="B4371" t="s">
        <v>2464</v>
      </c>
      <c r="C4371" t="s">
        <v>2779</v>
      </c>
      <c r="D4371" t="s">
        <v>2780</v>
      </c>
      <c r="E4371">
        <v>1967</v>
      </c>
      <c r="F4371">
        <v>1967</v>
      </c>
      <c r="G4371" t="s">
        <v>15</v>
      </c>
      <c r="H4371" t="s">
        <v>16</v>
      </c>
      <c r="I4371">
        <v>0</v>
      </c>
      <c r="J4371" t="s">
        <v>17</v>
      </c>
      <c r="K4371">
        <v>0</v>
      </c>
      <c r="L4371">
        <v>0</v>
      </c>
      <c r="M4371">
        <v>28</v>
      </c>
      <c r="N4371">
        <v>15</v>
      </c>
      <c r="O4371">
        <v>2</v>
      </c>
      <c r="P4371" t="s">
        <v>2763</v>
      </c>
      <c r="Q4371">
        <v>4</v>
      </c>
      <c r="R4371">
        <v>100</v>
      </c>
      <c r="S4371">
        <v>68</v>
      </c>
      <c r="T4371" t="s">
        <v>16</v>
      </c>
      <c r="U4371" t="s">
        <v>16</v>
      </c>
    </row>
    <row r="4372" spans="1:21" x14ac:dyDescent="0.45">
      <c r="A4372" t="s">
        <v>2778</v>
      </c>
      <c r="B4372" t="s">
        <v>2464</v>
      </c>
      <c r="C4372" t="s">
        <v>2779</v>
      </c>
      <c r="D4372" t="s">
        <v>2780</v>
      </c>
      <c r="E4372">
        <v>1967</v>
      </c>
      <c r="F4372">
        <v>1967</v>
      </c>
      <c r="G4372" t="s">
        <v>15</v>
      </c>
      <c r="H4372" t="s">
        <v>16</v>
      </c>
      <c r="I4372">
        <v>0</v>
      </c>
      <c r="J4372" t="s">
        <v>17</v>
      </c>
      <c r="K4372">
        <v>0</v>
      </c>
      <c r="L4372">
        <v>0</v>
      </c>
      <c r="M4372">
        <v>28</v>
      </c>
      <c r="N4372">
        <v>20</v>
      </c>
      <c r="O4372">
        <v>2</v>
      </c>
      <c r="P4372" t="s">
        <v>2763</v>
      </c>
      <c r="Q4372">
        <v>4</v>
      </c>
      <c r="R4372">
        <v>100</v>
      </c>
      <c r="S4372">
        <v>71</v>
      </c>
      <c r="T4372" t="s">
        <v>16</v>
      </c>
      <c r="U4372" t="s">
        <v>16</v>
      </c>
    </row>
    <row r="4373" spans="1:21" x14ac:dyDescent="0.45">
      <c r="A4373" t="s">
        <v>2778</v>
      </c>
      <c r="B4373" t="s">
        <v>2464</v>
      </c>
      <c r="C4373" t="s">
        <v>2779</v>
      </c>
      <c r="D4373" t="s">
        <v>2780</v>
      </c>
      <c r="E4373">
        <v>1967</v>
      </c>
      <c r="F4373">
        <v>1967</v>
      </c>
      <c r="G4373" t="s">
        <v>15</v>
      </c>
      <c r="H4373" t="s">
        <v>16</v>
      </c>
      <c r="I4373">
        <v>0</v>
      </c>
      <c r="J4373" t="s">
        <v>17</v>
      </c>
      <c r="K4373">
        <v>0</v>
      </c>
      <c r="L4373">
        <v>0</v>
      </c>
      <c r="M4373">
        <v>28</v>
      </c>
      <c r="N4373">
        <v>25</v>
      </c>
      <c r="O4373">
        <v>2</v>
      </c>
      <c r="P4373" t="s">
        <v>2763</v>
      </c>
      <c r="Q4373">
        <v>4</v>
      </c>
      <c r="R4373">
        <v>100</v>
      </c>
      <c r="S4373">
        <v>67</v>
      </c>
      <c r="T4373" t="s">
        <v>16</v>
      </c>
      <c r="U4373" t="s">
        <v>16</v>
      </c>
    </row>
    <row r="4374" spans="1:21" x14ac:dyDescent="0.45">
      <c r="A4374" t="s">
        <v>2778</v>
      </c>
      <c r="B4374" t="s">
        <v>2464</v>
      </c>
      <c r="C4374" t="s">
        <v>2779</v>
      </c>
      <c r="D4374" t="s">
        <v>2780</v>
      </c>
      <c r="E4374">
        <v>1967</v>
      </c>
      <c r="F4374">
        <v>1967</v>
      </c>
      <c r="G4374" t="s">
        <v>15</v>
      </c>
      <c r="H4374" t="s">
        <v>16</v>
      </c>
      <c r="I4374">
        <v>0</v>
      </c>
      <c r="J4374" t="s">
        <v>17</v>
      </c>
      <c r="K4374">
        <v>0</v>
      </c>
      <c r="L4374">
        <v>0</v>
      </c>
      <c r="M4374">
        <v>28</v>
      </c>
      <c r="N4374">
        <v>30</v>
      </c>
      <c r="O4374">
        <v>2</v>
      </c>
      <c r="P4374" t="s">
        <v>2763</v>
      </c>
      <c r="Q4374">
        <v>4</v>
      </c>
      <c r="R4374">
        <v>100</v>
      </c>
      <c r="S4374">
        <v>55</v>
      </c>
      <c r="T4374" t="s">
        <v>16</v>
      </c>
      <c r="U4374" t="s">
        <v>16</v>
      </c>
    </row>
    <row r="4375" spans="1:21" x14ac:dyDescent="0.45">
      <c r="A4375" t="s">
        <v>2778</v>
      </c>
      <c r="B4375" t="s">
        <v>2464</v>
      </c>
      <c r="C4375" t="s">
        <v>2779</v>
      </c>
      <c r="D4375" t="s">
        <v>2780</v>
      </c>
      <c r="E4375">
        <v>1967</v>
      </c>
      <c r="F4375">
        <v>1967</v>
      </c>
      <c r="G4375" t="s">
        <v>15</v>
      </c>
      <c r="H4375" t="s">
        <v>16</v>
      </c>
      <c r="I4375">
        <v>0</v>
      </c>
      <c r="J4375" t="s">
        <v>17</v>
      </c>
      <c r="K4375">
        <v>0</v>
      </c>
      <c r="L4375">
        <v>0</v>
      </c>
      <c r="M4375">
        <v>28</v>
      </c>
      <c r="N4375">
        <v>35</v>
      </c>
      <c r="O4375">
        <v>2</v>
      </c>
      <c r="P4375" t="s">
        <v>2763</v>
      </c>
      <c r="Q4375">
        <v>4</v>
      </c>
      <c r="R4375">
        <v>100</v>
      </c>
      <c r="S4375">
        <v>2</v>
      </c>
      <c r="T4375" t="s">
        <v>16</v>
      </c>
      <c r="U4375" t="s">
        <v>16</v>
      </c>
    </row>
    <row r="4376" spans="1:21" x14ac:dyDescent="0.45">
      <c r="A4376" t="s">
        <v>2778</v>
      </c>
      <c r="B4376" t="s">
        <v>2464</v>
      </c>
      <c r="C4376" t="s">
        <v>2779</v>
      </c>
      <c r="D4376" t="s">
        <v>2780</v>
      </c>
      <c r="E4376">
        <v>1967</v>
      </c>
      <c r="F4376">
        <v>1967</v>
      </c>
      <c r="G4376" t="s">
        <v>15</v>
      </c>
      <c r="H4376" t="s">
        <v>16</v>
      </c>
      <c r="I4376">
        <v>0</v>
      </c>
      <c r="J4376" t="s">
        <v>17</v>
      </c>
      <c r="K4376">
        <v>0</v>
      </c>
      <c r="L4376">
        <v>0</v>
      </c>
      <c r="M4376">
        <v>28</v>
      </c>
      <c r="N4376">
        <v>40</v>
      </c>
      <c r="O4376">
        <v>2</v>
      </c>
      <c r="P4376" t="s">
        <v>2763</v>
      </c>
      <c r="Q4376">
        <v>4</v>
      </c>
      <c r="R4376">
        <v>100</v>
      </c>
      <c r="S4376">
        <v>0</v>
      </c>
      <c r="T4376" t="s">
        <v>16</v>
      </c>
      <c r="U4376" t="s">
        <v>16</v>
      </c>
    </row>
    <row r="4377" spans="1:21" x14ac:dyDescent="0.45">
      <c r="A4377" t="s">
        <v>2778</v>
      </c>
      <c r="B4377" t="s">
        <v>2464</v>
      </c>
      <c r="C4377" t="s">
        <v>2779</v>
      </c>
      <c r="D4377" t="s">
        <v>2780</v>
      </c>
      <c r="E4377">
        <v>1967</v>
      </c>
      <c r="F4377">
        <v>1967</v>
      </c>
      <c r="G4377" t="s">
        <v>15</v>
      </c>
      <c r="H4377" t="s">
        <v>16</v>
      </c>
      <c r="I4377">
        <v>0</v>
      </c>
      <c r="J4377" t="s">
        <v>17</v>
      </c>
      <c r="K4377">
        <v>0</v>
      </c>
      <c r="L4377">
        <v>0</v>
      </c>
      <c r="M4377">
        <v>28</v>
      </c>
      <c r="N4377">
        <v>5</v>
      </c>
      <c r="O4377">
        <v>5</v>
      </c>
      <c r="P4377" t="s">
        <v>2763</v>
      </c>
      <c r="Q4377">
        <v>4</v>
      </c>
      <c r="R4377">
        <v>100</v>
      </c>
      <c r="S4377">
        <v>64</v>
      </c>
      <c r="T4377" t="s">
        <v>16</v>
      </c>
      <c r="U4377" t="s">
        <v>16</v>
      </c>
    </row>
    <row r="4378" spans="1:21" x14ac:dyDescent="0.45">
      <c r="A4378" t="s">
        <v>2778</v>
      </c>
      <c r="B4378" t="s">
        <v>2464</v>
      </c>
      <c r="C4378" t="s">
        <v>2779</v>
      </c>
      <c r="D4378" t="s">
        <v>2780</v>
      </c>
      <c r="E4378">
        <v>1967</v>
      </c>
      <c r="F4378">
        <v>1967</v>
      </c>
      <c r="G4378" t="s">
        <v>15</v>
      </c>
      <c r="H4378" t="s">
        <v>16</v>
      </c>
      <c r="I4378">
        <v>0</v>
      </c>
      <c r="J4378" t="s">
        <v>17</v>
      </c>
      <c r="K4378">
        <v>0</v>
      </c>
      <c r="L4378">
        <v>0</v>
      </c>
      <c r="M4378">
        <v>28</v>
      </c>
      <c r="N4378">
        <v>10</v>
      </c>
      <c r="O4378">
        <v>5</v>
      </c>
      <c r="P4378" t="s">
        <v>2763</v>
      </c>
      <c r="Q4378">
        <v>4</v>
      </c>
      <c r="R4378">
        <v>100</v>
      </c>
      <c r="S4378">
        <v>78</v>
      </c>
      <c r="T4378" t="s">
        <v>16</v>
      </c>
      <c r="U4378" t="s">
        <v>16</v>
      </c>
    </row>
    <row r="4379" spans="1:21" x14ac:dyDescent="0.45">
      <c r="A4379" t="s">
        <v>2778</v>
      </c>
      <c r="B4379" t="s">
        <v>2464</v>
      </c>
      <c r="C4379" t="s">
        <v>2779</v>
      </c>
      <c r="D4379" t="s">
        <v>2780</v>
      </c>
      <c r="E4379">
        <v>1967</v>
      </c>
      <c r="F4379">
        <v>1967</v>
      </c>
      <c r="G4379" t="s">
        <v>15</v>
      </c>
      <c r="H4379" t="s">
        <v>16</v>
      </c>
      <c r="I4379">
        <v>0</v>
      </c>
      <c r="J4379" t="s">
        <v>17</v>
      </c>
      <c r="K4379">
        <v>0</v>
      </c>
      <c r="L4379">
        <v>0</v>
      </c>
      <c r="M4379">
        <v>28</v>
      </c>
      <c r="N4379">
        <v>15</v>
      </c>
      <c r="O4379">
        <v>5</v>
      </c>
      <c r="P4379" t="s">
        <v>2763</v>
      </c>
      <c r="Q4379">
        <v>4</v>
      </c>
      <c r="R4379">
        <v>100</v>
      </c>
      <c r="S4379">
        <v>81</v>
      </c>
      <c r="T4379" t="s">
        <v>16</v>
      </c>
      <c r="U4379" t="s">
        <v>16</v>
      </c>
    </row>
    <row r="4380" spans="1:21" x14ac:dyDescent="0.45">
      <c r="A4380" t="s">
        <v>2778</v>
      </c>
      <c r="B4380" t="s">
        <v>2464</v>
      </c>
      <c r="C4380" t="s">
        <v>2779</v>
      </c>
      <c r="D4380" t="s">
        <v>2780</v>
      </c>
      <c r="E4380">
        <v>1967</v>
      </c>
      <c r="F4380">
        <v>1967</v>
      </c>
      <c r="G4380" t="s">
        <v>15</v>
      </c>
      <c r="H4380" t="s">
        <v>16</v>
      </c>
      <c r="I4380">
        <v>0</v>
      </c>
      <c r="J4380" t="s">
        <v>17</v>
      </c>
      <c r="K4380">
        <v>0</v>
      </c>
      <c r="L4380">
        <v>0</v>
      </c>
      <c r="M4380">
        <v>28</v>
      </c>
      <c r="N4380">
        <v>20</v>
      </c>
      <c r="O4380">
        <v>5</v>
      </c>
      <c r="P4380" t="s">
        <v>2763</v>
      </c>
      <c r="Q4380">
        <v>4</v>
      </c>
      <c r="R4380">
        <v>100</v>
      </c>
      <c r="S4380">
        <v>83</v>
      </c>
      <c r="T4380" t="s">
        <v>16</v>
      </c>
      <c r="U4380" t="s">
        <v>16</v>
      </c>
    </row>
    <row r="4381" spans="1:21" x14ac:dyDescent="0.45">
      <c r="A4381" t="s">
        <v>2778</v>
      </c>
      <c r="B4381" t="s">
        <v>2464</v>
      </c>
      <c r="C4381" t="s">
        <v>2779</v>
      </c>
      <c r="D4381" t="s">
        <v>2780</v>
      </c>
      <c r="E4381">
        <v>1967</v>
      </c>
      <c r="F4381">
        <v>1967</v>
      </c>
      <c r="G4381" t="s">
        <v>15</v>
      </c>
      <c r="H4381" t="s">
        <v>16</v>
      </c>
      <c r="I4381">
        <v>0</v>
      </c>
      <c r="J4381" t="s">
        <v>17</v>
      </c>
      <c r="K4381">
        <v>0</v>
      </c>
      <c r="L4381">
        <v>0</v>
      </c>
      <c r="M4381">
        <v>28</v>
      </c>
      <c r="N4381">
        <v>25</v>
      </c>
      <c r="O4381">
        <v>5</v>
      </c>
      <c r="P4381" t="s">
        <v>2763</v>
      </c>
      <c r="Q4381">
        <v>4</v>
      </c>
      <c r="R4381">
        <v>100</v>
      </c>
      <c r="S4381">
        <v>79</v>
      </c>
      <c r="T4381" t="s">
        <v>16</v>
      </c>
      <c r="U4381" t="s">
        <v>16</v>
      </c>
    </row>
    <row r="4382" spans="1:21" x14ac:dyDescent="0.45">
      <c r="A4382" t="s">
        <v>2778</v>
      </c>
      <c r="B4382" t="s">
        <v>2464</v>
      </c>
      <c r="C4382" t="s">
        <v>2779</v>
      </c>
      <c r="D4382" t="s">
        <v>2780</v>
      </c>
      <c r="E4382">
        <v>1967</v>
      </c>
      <c r="F4382">
        <v>1967</v>
      </c>
      <c r="G4382" t="s">
        <v>15</v>
      </c>
      <c r="H4382" t="s">
        <v>16</v>
      </c>
      <c r="I4382">
        <v>0</v>
      </c>
      <c r="J4382" t="s">
        <v>17</v>
      </c>
      <c r="K4382">
        <v>0</v>
      </c>
      <c r="L4382">
        <v>0</v>
      </c>
      <c r="M4382">
        <v>28</v>
      </c>
      <c r="N4382">
        <v>30</v>
      </c>
      <c r="O4382">
        <v>5</v>
      </c>
      <c r="P4382" t="s">
        <v>2763</v>
      </c>
      <c r="Q4382">
        <v>4</v>
      </c>
      <c r="R4382">
        <v>100</v>
      </c>
      <c r="S4382">
        <v>72</v>
      </c>
      <c r="T4382" t="s">
        <v>16</v>
      </c>
      <c r="U4382" t="s">
        <v>16</v>
      </c>
    </row>
    <row r="4383" spans="1:21" x14ac:dyDescent="0.45">
      <c r="A4383" t="s">
        <v>2778</v>
      </c>
      <c r="B4383" t="s">
        <v>2464</v>
      </c>
      <c r="C4383" t="s">
        <v>2779</v>
      </c>
      <c r="D4383" t="s">
        <v>2780</v>
      </c>
      <c r="E4383">
        <v>1967</v>
      </c>
      <c r="F4383">
        <v>1967</v>
      </c>
      <c r="G4383" t="s">
        <v>15</v>
      </c>
      <c r="H4383" t="s">
        <v>16</v>
      </c>
      <c r="I4383">
        <v>0</v>
      </c>
      <c r="J4383" t="s">
        <v>17</v>
      </c>
      <c r="K4383">
        <v>0</v>
      </c>
      <c r="L4383">
        <v>0</v>
      </c>
      <c r="M4383">
        <v>28</v>
      </c>
      <c r="N4383">
        <v>35</v>
      </c>
      <c r="O4383">
        <v>5</v>
      </c>
      <c r="P4383" t="s">
        <v>2763</v>
      </c>
      <c r="Q4383">
        <v>4</v>
      </c>
      <c r="R4383">
        <v>100</v>
      </c>
      <c r="S4383">
        <v>21</v>
      </c>
      <c r="T4383" t="s">
        <v>16</v>
      </c>
      <c r="U4383" t="s">
        <v>16</v>
      </c>
    </row>
    <row r="4384" spans="1:21" x14ac:dyDescent="0.45">
      <c r="A4384" t="s">
        <v>2778</v>
      </c>
      <c r="B4384" t="s">
        <v>2464</v>
      </c>
      <c r="C4384" t="s">
        <v>2779</v>
      </c>
      <c r="D4384" t="s">
        <v>2780</v>
      </c>
      <c r="E4384">
        <v>1967</v>
      </c>
      <c r="F4384">
        <v>1967</v>
      </c>
      <c r="G4384" t="s">
        <v>15</v>
      </c>
      <c r="H4384" t="s">
        <v>16</v>
      </c>
      <c r="I4384">
        <v>0</v>
      </c>
      <c r="J4384" t="s">
        <v>17</v>
      </c>
      <c r="K4384">
        <v>0</v>
      </c>
      <c r="L4384">
        <v>0</v>
      </c>
      <c r="M4384">
        <v>28</v>
      </c>
      <c r="N4384">
        <v>40</v>
      </c>
      <c r="O4384">
        <v>5</v>
      </c>
      <c r="P4384" t="s">
        <v>2763</v>
      </c>
      <c r="Q4384">
        <v>4</v>
      </c>
      <c r="R4384">
        <v>100</v>
      </c>
      <c r="S4384">
        <v>1</v>
      </c>
      <c r="T4384" t="s">
        <v>16</v>
      </c>
      <c r="U4384" t="s">
        <v>16</v>
      </c>
    </row>
    <row r="4385" spans="1:21" x14ac:dyDescent="0.45">
      <c r="A4385" t="s">
        <v>2778</v>
      </c>
      <c r="B4385" t="s">
        <v>2464</v>
      </c>
      <c r="C4385" t="s">
        <v>2779</v>
      </c>
      <c r="D4385" t="s">
        <v>2780</v>
      </c>
      <c r="E4385">
        <v>1967</v>
      </c>
      <c r="F4385">
        <v>1967</v>
      </c>
      <c r="G4385" t="s">
        <v>15</v>
      </c>
      <c r="H4385" t="s">
        <v>16</v>
      </c>
      <c r="I4385">
        <v>0</v>
      </c>
      <c r="J4385" t="s">
        <v>17</v>
      </c>
      <c r="K4385">
        <v>0</v>
      </c>
      <c r="L4385">
        <v>0</v>
      </c>
      <c r="M4385">
        <v>28</v>
      </c>
      <c r="N4385">
        <v>10</v>
      </c>
      <c r="O4385">
        <v>10</v>
      </c>
      <c r="P4385" t="s">
        <v>2763</v>
      </c>
      <c r="Q4385">
        <v>4</v>
      </c>
      <c r="R4385">
        <v>100</v>
      </c>
      <c r="S4385">
        <v>87</v>
      </c>
      <c r="T4385" t="s">
        <v>16</v>
      </c>
      <c r="U4385" t="s">
        <v>16</v>
      </c>
    </row>
    <row r="4386" spans="1:21" x14ac:dyDescent="0.45">
      <c r="A4386" t="s">
        <v>2778</v>
      </c>
      <c r="B4386" t="s">
        <v>2464</v>
      </c>
      <c r="C4386" t="s">
        <v>2779</v>
      </c>
      <c r="D4386" t="s">
        <v>2780</v>
      </c>
      <c r="E4386">
        <v>1967</v>
      </c>
      <c r="F4386">
        <v>1967</v>
      </c>
      <c r="G4386" t="s">
        <v>15</v>
      </c>
      <c r="H4386" t="s">
        <v>16</v>
      </c>
      <c r="I4386">
        <v>0</v>
      </c>
      <c r="J4386" t="s">
        <v>17</v>
      </c>
      <c r="K4386">
        <v>0</v>
      </c>
      <c r="L4386">
        <v>0</v>
      </c>
      <c r="M4386">
        <v>28</v>
      </c>
      <c r="N4386">
        <v>15</v>
      </c>
      <c r="O4386">
        <v>10</v>
      </c>
      <c r="P4386" t="s">
        <v>2763</v>
      </c>
      <c r="Q4386">
        <v>4</v>
      </c>
      <c r="R4386">
        <v>100</v>
      </c>
      <c r="S4386">
        <v>87</v>
      </c>
      <c r="T4386" t="s">
        <v>16</v>
      </c>
      <c r="U4386" t="s">
        <v>16</v>
      </c>
    </row>
    <row r="4387" spans="1:21" x14ac:dyDescent="0.45">
      <c r="A4387" t="s">
        <v>2778</v>
      </c>
      <c r="B4387" t="s">
        <v>2464</v>
      </c>
      <c r="C4387" t="s">
        <v>2779</v>
      </c>
      <c r="D4387" t="s">
        <v>2780</v>
      </c>
      <c r="E4387">
        <v>1967</v>
      </c>
      <c r="F4387">
        <v>1967</v>
      </c>
      <c r="G4387" t="s">
        <v>15</v>
      </c>
      <c r="H4387" t="s">
        <v>16</v>
      </c>
      <c r="I4387">
        <v>0</v>
      </c>
      <c r="J4387" t="s">
        <v>17</v>
      </c>
      <c r="K4387">
        <v>0</v>
      </c>
      <c r="L4387">
        <v>0</v>
      </c>
      <c r="M4387">
        <v>28</v>
      </c>
      <c r="N4387">
        <v>20</v>
      </c>
      <c r="O4387">
        <v>10</v>
      </c>
      <c r="P4387" t="s">
        <v>2763</v>
      </c>
      <c r="Q4387">
        <v>4</v>
      </c>
      <c r="R4387">
        <v>100</v>
      </c>
      <c r="S4387">
        <v>90</v>
      </c>
      <c r="T4387" t="s">
        <v>16</v>
      </c>
      <c r="U4387" t="s">
        <v>16</v>
      </c>
    </row>
    <row r="4388" spans="1:21" x14ac:dyDescent="0.45">
      <c r="A4388" t="s">
        <v>2778</v>
      </c>
      <c r="B4388" t="s">
        <v>2464</v>
      </c>
      <c r="C4388" t="s">
        <v>2779</v>
      </c>
      <c r="D4388" t="s">
        <v>2780</v>
      </c>
      <c r="E4388">
        <v>1967</v>
      </c>
      <c r="F4388">
        <v>1967</v>
      </c>
      <c r="G4388" t="s">
        <v>15</v>
      </c>
      <c r="H4388" t="s">
        <v>16</v>
      </c>
      <c r="I4388">
        <v>0</v>
      </c>
      <c r="J4388" t="s">
        <v>17</v>
      </c>
      <c r="K4388">
        <v>0</v>
      </c>
      <c r="L4388">
        <v>0</v>
      </c>
      <c r="M4388">
        <v>28</v>
      </c>
      <c r="N4388">
        <v>25</v>
      </c>
      <c r="O4388">
        <v>10</v>
      </c>
      <c r="P4388" t="s">
        <v>2763</v>
      </c>
      <c r="Q4388">
        <v>4</v>
      </c>
      <c r="R4388">
        <v>100</v>
      </c>
      <c r="S4388">
        <v>89</v>
      </c>
      <c r="T4388" t="s">
        <v>16</v>
      </c>
      <c r="U4388" t="s">
        <v>16</v>
      </c>
    </row>
    <row r="4389" spans="1:21" x14ac:dyDescent="0.45">
      <c r="A4389" t="s">
        <v>2778</v>
      </c>
      <c r="B4389" t="s">
        <v>2464</v>
      </c>
      <c r="C4389" t="s">
        <v>2779</v>
      </c>
      <c r="D4389" t="s">
        <v>2780</v>
      </c>
      <c r="E4389">
        <v>1967</v>
      </c>
      <c r="F4389">
        <v>1967</v>
      </c>
      <c r="G4389" t="s">
        <v>15</v>
      </c>
      <c r="H4389" t="s">
        <v>16</v>
      </c>
      <c r="I4389">
        <v>0</v>
      </c>
      <c r="J4389" t="s">
        <v>17</v>
      </c>
      <c r="K4389">
        <v>0</v>
      </c>
      <c r="L4389">
        <v>0</v>
      </c>
      <c r="M4389">
        <v>28</v>
      </c>
      <c r="N4389">
        <v>30</v>
      </c>
      <c r="O4389">
        <v>10</v>
      </c>
      <c r="P4389" t="s">
        <v>2763</v>
      </c>
      <c r="Q4389">
        <v>4</v>
      </c>
      <c r="R4389">
        <v>100</v>
      </c>
      <c r="S4389">
        <v>83</v>
      </c>
      <c r="T4389" t="s">
        <v>16</v>
      </c>
      <c r="U4389" t="s">
        <v>16</v>
      </c>
    </row>
    <row r="4390" spans="1:21" x14ac:dyDescent="0.45">
      <c r="A4390" t="s">
        <v>2778</v>
      </c>
      <c r="B4390" t="s">
        <v>2464</v>
      </c>
      <c r="C4390" t="s">
        <v>2779</v>
      </c>
      <c r="D4390" t="s">
        <v>2780</v>
      </c>
      <c r="E4390">
        <v>1967</v>
      </c>
      <c r="F4390">
        <v>1967</v>
      </c>
      <c r="G4390" t="s">
        <v>15</v>
      </c>
      <c r="H4390" t="s">
        <v>16</v>
      </c>
      <c r="I4390">
        <v>0</v>
      </c>
      <c r="J4390" t="s">
        <v>17</v>
      </c>
      <c r="K4390">
        <v>0</v>
      </c>
      <c r="L4390">
        <v>0</v>
      </c>
      <c r="M4390">
        <v>28</v>
      </c>
      <c r="N4390">
        <v>35</v>
      </c>
      <c r="O4390">
        <v>10</v>
      </c>
      <c r="P4390" t="s">
        <v>2763</v>
      </c>
      <c r="Q4390">
        <v>4</v>
      </c>
      <c r="R4390">
        <v>100</v>
      </c>
      <c r="S4390">
        <v>39</v>
      </c>
      <c r="T4390" t="s">
        <v>16</v>
      </c>
      <c r="U4390" t="s">
        <v>16</v>
      </c>
    </row>
    <row r="4391" spans="1:21" x14ac:dyDescent="0.45">
      <c r="A4391" t="s">
        <v>2778</v>
      </c>
      <c r="B4391" t="s">
        <v>2464</v>
      </c>
      <c r="C4391" t="s">
        <v>2779</v>
      </c>
      <c r="D4391" t="s">
        <v>2780</v>
      </c>
      <c r="E4391">
        <v>1967</v>
      </c>
      <c r="F4391">
        <v>1967</v>
      </c>
      <c r="G4391" t="s">
        <v>15</v>
      </c>
      <c r="H4391" t="s">
        <v>16</v>
      </c>
      <c r="I4391">
        <v>0</v>
      </c>
      <c r="J4391" t="s">
        <v>17</v>
      </c>
      <c r="K4391">
        <v>0</v>
      </c>
      <c r="L4391">
        <v>0</v>
      </c>
      <c r="M4391">
        <v>28</v>
      </c>
      <c r="N4391">
        <v>40</v>
      </c>
      <c r="O4391">
        <v>10</v>
      </c>
      <c r="P4391" t="s">
        <v>2763</v>
      </c>
      <c r="Q4391">
        <v>4</v>
      </c>
      <c r="R4391">
        <v>100</v>
      </c>
      <c r="S4391">
        <v>10</v>
      </c>
      <c r="T4391" t="s">
        <v>16</v>
      </c>
      <c r="U4391" t="s">
        <v>16</v>
      </c>
    </row>
    <row r="4392" spans="1:21" x14ac:dyDescent="0.45">
      <c r="A4392" t="s">
        <v>2778</v>
      </c>
      <c r="B4392" t="s">
        <v>2464</v>
      </c>
      <c r="C4392" t="s">
        <v>2779</v>
      </c>
      <c r="D4392" t="s">
        <v>2780</v>
      </c>
      <c r="E4392">
        <v>1967</v>
      </c>
      <c r="F4392">
        <v>1967</v>
      </c>
      <c r="G4392" t="s">
        <v>15</v>
      </c>
      <c r="H4392" t="s">
        <v>16</v>
      </c>
      <c r="I4392">
        <v>0</v>
      </c>
      <c r="J4392" t="s">
        <v>17</v>
      </c>
      <c r="K4392">
        <v>0</v>
      </c>
      <c r="L4392">
        <v>0</v>
      </c>
      <c r="M4392">
        <v>28</v>
      </c>
      <c r="N4392">
        <v>15</v>
      </c>
      <c r="O4392">
        <v>15</v>
      </c>
      <c r="P4392" t="s">
        <v>2763</v>
      </c>
      <c r="Q4392">
        <v>4</v>
      </c>
      <c r="R4392">
        <v>100</v>
      </c>
      <c r="S4392">
        <v>87</v>
      </c>
      <c r="T4392" t="s">
        <v>16</v>
      </c>
      <c r="U4392" t="s">
        <v>16</v>
      </c>
    </row>
    <row r="4393" spans="1:21" x14ac:dyDescent="0.45">
      <c r="A4393" t="s">
        <v>2778</v>
      </c>
      <c r="B4393" t="s">
        <v>2464</v>
      </c>
      <c r="C4393" t="s">
        <v>2779</v>
      </c>
      <c r="D4393" t="s">
        <v>2780</v>
      </c>
      <c r="E4393">
        <v>1967</v>
      </c>
      <c r="F4393">
        <v>1967</v>
      </c>
      <c r="G4393" t="s">
        <v>15</v>
      </c>
      <c r="H4393" t="s">
        <v>16</v>
      </c>
      <c r="I4393">
        <v>0</v>
      </c>
      <c r="J4393" t="s">
        <v>17</v>
      </c>
      <c r="K4393">
        <v>0</v>
      </c>
      <c r="L4393">
        <v>0</v>
      </c>
      <c r="M4393">
        <v>28</v>
      </c>
      <c r="N4393">
        <v>20</v>
      </c>
      <c r="O4393">
        <v>15</v>
      </c>
      <c r="P4393" t="s">
        <v>2763</v>
      </c>
      <c r="Q4393">
        <v>4</v>
      </c>
      <c r="R4393">
        <v>100</v>
      </c>
      <c r="S4393">
        <v>88</v>
      </c>
      <c r="T4393" t="s">
        <v>16</v>
      </c>
      <c r="U4393" t="s">
        <v>16</v>
      </c>
    </row>
    <row r="4394" spans="1:21" x14ac:dyDescent="0.45">
      <c r="A4394" t="s">
        <v>2778</v>
      </c>
      <c r="B4394" t="s">
        <v>2464</v>
      </c>
      <c r="C4394" t="s">
        <v>2779</v>
      </c>
      <c r="D4394" t="s">
        <v>2780</v>
      </c>
      <c r="E4394">
        <v>1967</v>
      </c>
      <c r="F4394">
        <v>1967</v>
      </c>
      <c r="G4394" t="s">
        <v>15</v>
      </c>
      <c r="H4394" t="s">
        <v>16</v>
      </c>
      <c r="I4394">
        <v>0</v>
      </c>
      <c r="J4394" t="s">
        <v>17</v>
      </c>
      <c r="K4394">
        <v>0</v>
      </c>
      <c r="L4394">
        <v>0</v>
      </c>
      <c r="M4394">
        <v>28</v>
      </c>
      <c r="N4394">
        <v>25</v>
      </c>
      <c r="O4394">
        <v>15</v>
      </c>
      <c r="P4394" t="s">
        <v>2763</v>
      </c>
      <c r="Q4394">
        <v>4</v>
      </c>
      <c r="R4394">
        <v>100</v>
      </c>
      <c r="S4394">
        <v>91</v>
      </c>
      <c r="T4394" t="s">
        <v>16</v>
      </c>
      <c r="U4394" t="s">
        <v>16</v>
      </c>
    </row>
    <row r="4395" spans="1:21" x14ac:dyDescent="0.45">
      <c r="A4395" t="s">
        <v>2778</v>
      </c>
      <c r="B4395" t="s">
        <v>2464</v>
      </c>
      <c r="C4395" t="s">
        <v>2779</v>
      </c>
      <c r="D4395" t="s">
        <v>2780</v>
      </c>
      <c r="E4395">
        <v>1967</v>
      </c>
      <c r="F4395">
        <v>1967</v>
      </c>
      <c r="G4395" t="s">
        <v>15</v>
      </c>
      <c r="H4395" t="s">
        <v>16</v>
      </c>
      <c r="I4395">
        <v>0</v>
      </c>
      <c r="J4395" t="s">
        <v>17</v>
      </c>
      <c r="K4395">
        <v>0</v>
      </c>
      <c r="L4395">
        <v>0</v>
      </c>
      <c r="M4395">
        <v>28</v>
      </c>
      <c r="N4395">
        <v>30</v>
      </c>
      <c r="O4395">
        <v>15</v>
      </c>
      <c r="P4395" t="s">
        <v>2763</v>
      </c>
      <c r="Q4395">
        <v>4</v>
      </c>
      <c r="R4395">
        <v>100</v>
      </c>
      <c r="S4395">
        <v>82</v>
      </c>
      <c r="T4395" t="s">
        <v>16</v>
      </c>
      <c r="U4395" t="s">
        <v>16</v>
      </c>
    </row>
    <row r="4396" spans="1:21" x14ac:dyDescent="0.45">
      <c r="A4396" t="s">
        <v>2778</v>
      </c>
      <c r="B4396" t="s">
        <v>2464</v>
      </c>
      <c r="C4396" t="s">
        <v>2779</v>
      </c>
      <c r="D4396" t="s">
        <v>2780</v>
      </c>
      <c r="E4396">
        <v>1967</v>
      </c>
      <c r="F4396">
        <v>1967</v>
      </c>
      <c r="G4396" t="s">
        <v>15</v>
      </c>
      <c r="H4396" t="s">
        <v>16</v>
      </c>
      <c r="I4396">
        <v>0</v>
      </c>
      <c r="J4396" t="s">
        <v>17</v>
      </c>
      <c r="K4396">
        <v>0</v>
      </c>
      <c r="L4396">
        <v>0</v>
      </c>
      <c r="M4396">
        <v>28</v>
      </c>
      <c r="N4396">
        <v>35</v>
      </c>
      <c r="O4396">
        <v>15</v>
      </c>
      <c r="P4396" t="s">
        <v>2763</v>
      </c>
      <c r="Q4396">
        <v>4</v>
      </c>
      <c r="R4396">
        <v>100</v>
      </c>
      <c r="S4396">
        <v>81</v>
      </c>
      <c r="T4396" t="s">
        <v>16</v>
      </c>
      <c r="U4396" t="s">
        <v>16</v>
      </c>
    </row>
    <row r="4397" spans="1:21" x14ac:dyDescent="0.45">
      <c r="A4397" t="s">
        <v>2778</v>
      </c>
      <c r="B4397" t="s">
        <v>2464</v>
      </c>
      <c r="C4397" t="s">
        <v>2779</v>
      </c>
      <c r="D4397" t="s">
        <v>2780</v>
      </c>
      <c r="E4397">
        <v>1967</v>
      </c>
      <c r="F4397">
        <v>1967</v>
      </c>
      <c r="G4397" t="s">
        <v>15</v>
      </c>
      <c r="H4397" t="s">
        <v>16</v>
      </c>
      <c r="I4397">
        <v>0</v>
      </c>
      <c r="J4397" t="s">
        <v>17</v>
      </c>
      <c r="K4397">
        <v>0</v>
      </c>
      <c r="L4397">
        <v>0</v>
      </c>
      <c r="M4397">
        <v>28</v>
      </c>
      <c r="N4397">
        <v>40</v>
      </c>
      <c r="O4397">
        <v>15</v>
      </c>
      <c r="P4397" t="s">
        <v>2763</v>
      </c>
      <c r="Q4397">
        <v>4</v>
      </c>
      <c r="R4397">
        <v>100</v>
      </c>
      <c r="S4397">
        <v>46</v>
      </c>
      <c r="T4397" t="s">
        <v>16</v>
      </c>
      <c r="U4397" t="s">
        <v>16</v>
      </c>
    </row>
    <row r="4398" spans="1:21" x14ac:dyDescent="0.45">
      <c r="A4398" t="s">
        <v>2778</v>
      </c>
      <c r="B4398" t="s">
        <v>2464</v>
      </c>
      <c r="C4398" t="s">
        <v>2779</v>
      </c>
      <c r="D4398" t="s">
        <v>2780</v>
      </c>
      <c r="E4398">
        <v>1967</v>
      </c>
      <c r="F4398">
        <v>1967</v>
      </c>
      <c r="G4398" t="s">
        <v>15</v>
      </c>
      <c r="H4398" t="s">
        <v>16</v>
      </c>
      <c r="I4398">
        <v>0</v>
      </c>
      <c r="J4398" t="s">
        <v>17</v>
      </c>
      <c r="K4398">
        <v>0</v>
      </c>
      <c r="L4398">
        <v>0</v>
      </c>
      <c r="M4398">
        <v>28</v>
      </c>
      <c r="N4398">
        <v>20</v>
      </c>
      <c r="O4398">
        <v>20</v>
      </c>
      <c r="P4398" t="s">
        <v>2763</v>
      </c>
      <c r="Q4398">
        <v>4</v>
      </c>
      <c r="R4398">
        <v>100</v>
      </c>
      <c r="S4398">
        <v>82</v>
      </c>
      <c r="T4398" t="s">
        <v>16</v>
      </c>
      <c r="U4398" t="s">
        <v>16</v>
      </c>
    </row>
    <row r="4399" spans="1:21" x14ac:dyDescent="0.45">
      <c r="A4399" t="s">
        <v>2778</v>
      </c>
      <c r="B4399" t="s">
        <v>2464</v>
      </c>
      <c r="C4399" t="s">
        <v>2779</v>
      </c>
      <c r="D4399" t="s">
        <v>2780</v>
      </c>
      <c r="E4399">
        <v>1967</v>
      </c>
      <c r="F4399">
        <v>1967</v>
      </c>
      <c r="G4399" t="s">
        <v>15</v>
      </c>
      <c r="H4399" t="s">
        <v>16</v>
      </c>
      <c r="I4399">
        <v>0</v>
      </c>
      <c r="J4399" t="s">
        <v>17</v>
      </c>
      <c r="K4399">
        <v>0</v>
      </c>
      <c r="L4399">
        <v>0</v>
      </c>
      <c r="M4399">
        <v>28</v>
      </c>
      <c r="N4399">
        <v>25</v>
      </c>
      <c r="O4399">
        <v>20</v>
      </c>
      <c r="P4399" t="s">
        <v>2763</v>
      </c>
      <c r="Q4399">
        <v>4</v>
      </c>
      <c r="R4399">
        <v>100</v>
      </c>
      <c r="S4399">
        <v>81</v>
      </c>
      <c r="T4399" t="s">
        <v>16</v>
      </c>
      <c r="U4399" t="s">
        <v>16</v>
      </c>
    </row>
    <row r="4400" spans="1:21" x14ac:dyDescent="0.45">
      <c r="A4400" t="s">
        <v>2778</v>
      </c>
      <c r="B4400" t="s">
        <v>2464</v>
      </c>
      <c r="C4400" t="s">
        <v>2779</v>
      </c>
      <c r="D4400" t="s">
        <v>2780</v>
      </c>
      <c r="E4400">
        <v>1967</v>
      </c>
      <c r="F4400">
        <v>1967</v>
      </c>
      <c r="G4400" t="s">
        <v>15</v>
      </c>
      <c r="H4400" t="s">
        <v>16</v>
      </c>
      <c r="I4400">
        <v>0</v>
      </c>
      <c r="J4400" t="s">
        <v>17</v>
      </c>
      <c r="K4400">
        <v>0</v>
      </c>
      <c r="L4400">
        <v>0</v>
      </c>
      <c r="M4400">
        <v>28</v>
      </c>
      <c r="N4400">
        <v>30</v>
      </c>
      <c r="O4400">
        <v>20</v>
      </c>
      <c r="P4400" t="s">
        <v>2763</v>
      </c>
      <c r="Q4400">
        <v>4</v>
      </c>
      <c r="R4400">
        <v>100</v>
      </c>
      <c r="S4400">
        <v>77</v>
      </c>
      <c r="T4400" t="s">
        <v>16</v>
      </c>
      <c r="U4400" t="s">
        <v>16</v>
      </c>
    </row>
    <row r="4401" spans="1:21" x14ac:dyDescent="0.45">
      <c r="A4401" t="s">
        <v>2778</v>
      </c>
      <c r="B4401" t="s">
        <v>2464</v>
      </c>
      <c r="C4401" t="s">
        <v>2779</v>
      </c>
      <c r="D4401" t="s">
        <v>2780</v>
      </c>
      <c r="E4401">
        <v>1967</v>
      </c>
      <c r="F4401">
        <v>1967</v>
      </c>
      <c r="G4401" t="s">
        <v>15</v>
      </c>
      <c r="H4401" t="s">
        <v>16</v>
      </c>
      <c r="I4401">
        <v>0</v>
      </c>
      <c r="J4401" t="s">
        <v>17</v>
      </c>
      <c r="K4401">
        <v>0</v>
      </c>
      <c r="L4401">
        <v>0</v>
      </c>
      <c r="M4401">
        <v>28</v>
      </c>
      <c r="N4401">
        <v>35</v>
      </c>
      <c r="O4401">
        <v>20</v>
      </c>
      <c r="P4401" t="s">
        <v>2763</v>
      </c>
      <c r="Q4401">
        <v>4</v>
      </c>
      <c r="R4401">
        <v>100</v>
      </c>
      <c r="S4401">
        <v>52</v>
      </c>
      <c r="T4401" t="s">
        <v>16</v>
      </c>
      <c r="U4401" t="s">
        <v>16</v>
      </c>
    </row>
    <row r="4402" spans="1:21" x14ac:dyDescent="0.45">
      <c r="A4402" t="s">
        <v>2778</v>
      </c>
      <c r="B4402" t="s">
        <v>2464</v>
      </c>
      <c r="C4402" t="s">
        <v>2779</v>
      </c>
      <c r="D4402" t="s">
        <v>2780</v>
      </c>
      <c r="E4402">
        <v>1967</v>
      </c>
      <c r="F4402">
        <v>1967</v>
      </c>
      <c r="G4402" t="s">
        <v>15</v>
      </c>
      <c r="H4402" t="s">
        <v>16</v>
      </c>
      <c r="I4402">
        <v>0</v>
      </c>
      <c r="J4402" t="s">
        <v>17</v>
      </c>
      <c r="K4402">
        <v>0</v>
      </c>
      <c r="L4402">
        <v>0</v>
      </c>
      <c r="M4402">
        <v>28</v>
      </c>
      <c r="N4402">
        <v>40</v>
      </c>
      <c r="O4402">
        <v>20</v>
      </c>
      <c r="P4402" t="s">
        <v>2763</v>
      </c>
      <c r="Q4402">
        <v>4</v>
      </c>
      <c r="R4402">
        <v>100</v>
      </c>
      <c r="S4402">
        <v>57</v>
      </c>
      <c r="T4402" t="s">
        <v>16</v>
      </c>
      <c r="U4402" t="s">
        <v>16</v>
      </c>
    </row>
    <row r="4403" spans="1:21" x14ac:dyDescent="0.45">
      <c r="A4403" t="s">
        <v>2778</v>
      </c>
      <c r="B4403" t="s">
        <v>2464</v>
      </c>
      <c r="C4403" t="s">
        <v>2779</v>
      </c>
      <c r="D4403" t="s">
        <v>2780</v>
      </c>
      <c r="E4403">
        <v>1967</v>
      </c>
      <c r="F4403">
        <v>1967</v>
      </c>
      <c r="G4403" t="s">
        <v>15</v>
      </c>
      <c r="H4403" t="s">
        <v>16</v>
      </c>
      <c r="I4403">
        <v>0</v>
      </c>
      <c r="J4403" t="s">
        <v>17</v>
      </c>
      <c r="K4403">
        <v>0</v>
      </c>
      <c r="L4403">
        <v>0</v>
      </c>
      <c r="M4403">
        <v>28</v>
      </c>
      <c r="N4403">
        <v>25</v>
      </c>
      <c r="O4403">
        <v>25</v>
      </c>
      <c r="P4403" t="s">
        <v>2763</v>
      </c>
      <c r="Q4403">
        <v>4</v>
      </c>
      <c r="R4403">
        <v>100</v>
      </c>
      <c r="S4403">
        <v>72</v>
      </c>
      <c r="T4403" t="s">
        <v>16</v>
      </c>
      <c r="U4403" t="s">
        <v>16</v>
      </c>
    </row>
    <row r="4404" spans="1:21" x14ac:dyDescent="0.45">
      <c r="A4404" t="s">
        <v>2778</v>
      </c>
      <c r="B4404" t="s">
        <v>2464</v>
      </c>
      <c r="C4404" t="s">
        <v>2779</v>
      </c>
      <c r="D4404" t="s">
        <v>2780</v>
      </c>
      <c r="E4404">
        <v>1967</v>
      </c>
      <c r="F4404">
        <v>1967</v>
      </c>
      <c r="G4404" t="s">
        <v>15</v>
      </c>
      <c r="H4404" t="s">
        <v>16</v>
      </c>
      <c r="I4404">
        <v>0</v>
      </c>
      <c r="J4404" t="s">
        <v>17</v>
      </c>
      <c r="K4404">
        <v>0</v>
      </c>
      <c r="L4404">
        <v>0</v>
      </c>
      <c r="M4404">
        <v>28</v>
      </c>
      <c r="N4404">
        <v>30</v>
      </c>
      <c r="O4404">
        <v>25</v>
      </c>
      <c r="P4404" t="s">
        <v>2763</v>
      </c>
      <c r="Q4404">
        <v>4</v>
      </c>
      <c r="R4404">
        <v>100</v>
      </c>
      <c r="S4404">
        <v>74</v>
      </c>
      <c r="T4404" t="s">
        <v>16</v>
      </c>
      <c r="U4404" t="s">
        <v>16</v>
      </c>
    </row>
    <row r="4405" spans="1:21" x14ac:dyDescent="0.45">
      <c r="A4405" t="s">
        <v>2778</v>
      </c>
      <c r="B4405" t="s">
        <v>2464</v>
      </c>
      <c r="C4405" t="s">
        <v>2779</v>
      </c>
      <c r="D4405" t="s">
        <v>2780</v>
      </c>
      <c r="E4405">
        <v>1967</v>
      </c>
      <c r="F4405">
        <v>1967</v>
      </c>
      <c r="G4405" t="s">
        <v>15</v>
      </c>
      <c r="H4405" t="s">
        <v>16</v>
      </c>
      <c r="I4405">
        <v>0</v>
      </c>
      <c r="J4405" t="s">
        <v>17</v>
      </c>
      <c r="K4405">
        <v>0</v>
      </c>
      <c r="L4405">
        <v>0</v>
      </c>
      <c r="M4405">
        <v>28</v>
      </c>
      <c r="N4405">
        <v>35</v>
      </c>
      <c r="O4405">
        <v>25</v>
      </c>
      <c r="P4405" t="s">
        <v>2763</v>
      </c>
      <c r="Q4405">
        <v>4</v>
      </c>
      <c r="R4405">
        <v>100</v>
      </c>
      <c r="S4405">
        <v>46</v>
      </c>
      <c r="T4405" t="s">
        <v>16</v>
      </c>
      <c r="U4405" t="s">
        <v>16</v>
      </c>
    </row>
    <row r="4406" spans="1:21" x14ac:dyDescent="0.45">
      <c r="A4406" t="s">
        <v>2778</v>
      </c>
      <c r="B4406" t="s">
        <v>2464</v>
      </c>
      <c r="C4406" t="s">
        <v>2779</v>
      </c>
      <c r="D4406" t="s">
        <v>2780</v>
      </c>
      <c r="E4406">
        <v>1967</v>
      </c>
      <c r="F4406">
        <v>1967</v>
      </c>
      <c r="G4406" t="s">
        <v>15</v>
      </c>
      <c r="H4406" t="s">
        <v>16</v>
      </c>
      <c r="I4406">
        <v>0</v>
      </c>
      <c r="J4406" t="s">
        <v>17</v>
      </c>
      <c r="K4406">
        <v>0</v>
      </c>
      <c r="L4406">
        <v>0</v>
      </c>
      <c r="M4406">
        <v>28</v>
      </c>
      <c r="N4406">
        <v>40</v>
      </c>
      <c r="O4406">
        <v>25</v>
      </c>
      <c r="P4406" t="s">
        <v>2763</v>
      </c>
      <c r="Q4406">
        <v>4</v>
      </c>
      <c r="R4406">
        <v>100</v>
      </c>
      <c r="S4406">
        <v>50</v>
      </c>
      <c r="T4406" t="s">
        <v>16</v>
      </c>
      <c r="U4406" t="s">
        <v>16</v>
      </c>
    </row>
    <row r="4407" spans="1:21" x14ac:dyDescent="0.45">
      <c r="A4407" t="s">
        <v>2778</v>
      </c>
      <c r="B4407" t="s">
        <v>2464</v>
      </c>
      <c r="C4407" t="s">
        <v>2779</v>
      </c>
      <c r="D4407" t="s">
        <v>2780</v>
      </c>
      <c r="E4407">
        <v>1967</v>
      </c>
      <c r="F4407">
        <v>1967</v>
      </c>
      <c r="G4407" t="s">
        <v>15</v>
      </c>
      <c r="H4407" t="s">
        <v>16</v>
      </c>
      <c r="I4407">
        <v>0</v>
      </c>
      <c r="J4407" t="s">
        <v>17</v>
      </c>
      <c r="K4407">
        <v>0</v>
      </c>
      <c r="L4407">
        <v>0</v>
      </c>
      <c r="M4407">
        <v>28</v>
      </c>
      <c r="N4407">
        <v>30</v>
      </c>
      <c r="O4407">
        <v>30</v>
      </c>
      <c r="P4407" t="s">
        <v>2763</v>
      </c>
      <c r="Q4407">
        <v>4</v>
      </c>
      <c r="R4407">
        <v>100</v>
      </c>
      <c r="S4407">
        <v>47</v>
      </c>
      <c r="T4407" t="s">
        <v>16</v>
      </c>
      <c r="U4407" t="s">
        <v>16</v>
      </c>
    </row>
    <row r="4408" spans="1:21" x14ac:dyDescent="0.45">
      <c r="A4408" t="s">
        <v>2778</v>
      </c>
      <c r="B4408" t="s">
        <v>2464</v>
      </c>
      <c r="C4408" t="s">
        <v>2779</v>
      </c>
      <c r="D4408" t="s">
        <v>2780</v>
      </c>
      <c r="E4408">
        <v>1967</v>
      </c>
      <c r="F4408">
        <v>1967</v>
      </c>
      <c r="G4408" t="s">
        <v>15</v>
      </c>
      <c r="H4408" t="s">
        <v>16</v>
      </c>
      <c r="I4408">
        <v>0</v>
      </c>
      <c r="J4408" t="s">
        <v>17</v>
      </c>
      <c r="K4408">
        <v>0</v>
      </c>
      <c r="L4408">
        <v>0</v>
      </c>
      <c r="M4408">
        <v>28</v>
      </c>
      <c r="N4408">
        <v>35</v>
      </c>
      <c r="O4408">
        <v>30</v>
      </c>
      <c r="P4408" t="s">
        <v>2763</v>
      </c>
      <c r="Q4408">
        <v>4</v>
      </c>
      <c r="R4408">
        <v>100</v>
      </c>
      <c r="S4408">
        <v>28</v>
      </c>
      <c r="T4408" t="s">
        <v>16</v>
      </c>
      <c r="U4408" t="s">
        <v>16</v>
      </c>
    </row>
    <row r="4409" spans="1:21" x14ac:dyDescent="0.45">
      <c r="A4409" t="s">
        <v>2778</v>
      </c>
      <c r="B4409" t="s">
        <v>2464</v>
      </c>
      <c r="C4409" t="s">
        <v>2779</v>
      </c>
      <c r="D4409" t="s">
        <v>2780</v>
      </c>
      <c r="E4409">
        <v>1967</v>
      </c>
      <c r="F4409">
        <v>1967</v>
      </c>
      <c r="G4409" t="s">
        <v>15</v>
      </c>
      <c r="H4409" t="s">
        <v>16</v>
      </c>
      <c r="I4409">
        <v>0</v>
      </c>
      <c r="J4409" t="s">
        <v>17</v>
      </c>
      <c r="K4409">
        <v>0</v>
      </c>
      <c r="L4409">
        <v>0</v>
      </c>
      <c r="M4409">
        <v>28</v>
      </c>
      <c r="N4409">
        <v>40</v>
      </c>
      <c r="O4409">
        <v>30</v>
      </c>
      <c r="P4409" t="s">
        <v>2763</v>
      </c>
      <c r="Q4409">
        <v>4</v>
      </c>
      <c r="R4409">
        <v>100</v>
      </c>
      <c r="S4409">
        <v>29</v>
      </c>
      <c r="T4409" t="s">
        <v>16</v>
      </c>
      <c r="U4409" t="s">
        <v>16</v>
      </c>
    </row>
    <row r="4410" spans="1:21" x14ac:dyDescent="0.45">
      <c r="A4410" t="s">
        <v>2778</v>
      </c>
      <c r="B4410" t="s">
        <v>2464</v>
      </c>
      <c r="C4410" t="s">
        <v>2779</v>
      </c>
      <c r="D4410" t="s">
        <v>2780</v>
      </c>
      <c r="E4410">
        <v>1967</v>
      </c>
      <c r="F4410">
        <v>1967</v>
      </c>
      <c r="G4410" t="s">
        <v>15</v>
      </c>
      <c r="H4410" t="s">
        <v>16</v>
      </c>
      <c r="I4410">
        <v>0</v>
      </c>
      <c r="J4410" t="s">
        <v>17</v>
      </c>
      <c r="K4410">
        <v>0</v>
      </c>
      <c r="L4410">
        <v>0</v>
      </c>
      <c r="M4410">
        <v>28</v>
      </c>
      <c r="N4410">
        <v>35</v>
      </c>
      <c r="O4410">
        <v>35</v>
      </c>
      <c r="P4410" t="s">
        <v>2763</v>
      </c>
      <c r="Q4410">
        <v>4</v>
      </c>
      <c r="R4410">
        <v>100</v>
      </c>
      <c r="S4410">
        <v>2</v>
      </c>
      <c r="T4410" t="s">
        <v>16</v>
      </c>
      <c r="U4410" t="s">
        <v>16</v>
      </c>
    </row>
    <row r="4411" spans="1:21" x14ac:dyDescent="0.45">
      <c r="A4411" t="s">
        <v>2778</v>
      </c>
      <c r="B4411" t="s">
        <v>2464</v>
      </c>
      <c r="C4411" t="s">
        <v>2779</v>
      </c>
      <c r="D4411" t="s">
        <v>2780</v>
      </c>
      <c r="E4411">
        <v>1967</v>
      </c>
      <c r="F4411">
        <v>1967</v>
      </c>
      <c r="G4411" t="s">
        <v>15</v>
      </c>
      <c r="H4411" t="s">
        <v>16</v>
      </c>
      <c r="I4411">
        <v>0</v>
      </c>
      <c r="J4411" t="s">
        <v>17</v>
      </c>
      <c r="K4411">
        <v>0</v>
      </c>
      <c r="L4411">
        <v>0</v>
      </c>
      <c r="M4411">
        <v>28</v>
      </c>
      <c r="N4411">
        <v>40</v>
      </c>
      <c r="O4411">
        <v>35</v>
      </c>
      <c r="P4411" t="s">
        <v>2763</v>
      </c>
      <c r="Q4411">
        <v>4</v>
      </c>
      <c r="R4411">
        <v>100</v>
      </c>
      <c r="S4411">
        <v>2</v>
      </c>
      <c r="T4411" t="s">
        <v>16</v>
      </c>
      <c r="U4411" t="s">
        <v>16</v>
      </c>
    </row>
    <row r="4412" spans="1:21" x14ac:dyDescent="0.45">
      <c r="A4412" t="s">
        <v>2778</v>
      </c>
      <c r="B4412" t="s">
        <v>2464</v>
      </c>
      <c r="C4412" t="s">
        <v>2779</v>
      </c>
      <c r="D4412" t="s">
        <v>2780</v>
      </c>
      <c r="E4412">
        <v>1967</v>
      </c>
      <c r="F4412">
        <v>1967</v>
      </c>
      <c r="G4412" t="s">
        <v>15</v>
      </c>
      <c r="H4412" t="s">
        <v>16</v>
      </c>
      <c r="I4412">
        <v>0</v>
      </c>
      <c r="J4412" t="s">
        <v>17</v>
      </c>
      <c r="K4412">
        <v>0</v>
      </c>
      <c r="L4412">
        <v>0</v>
      </c>
      <c r="M4412">
        <v>28</v>
      </c>
      <c r="N4412">
        <v>40</v>
      </c>
      <c r="O4412">
        <v>40</v>
      </c>
      <c r="P4412" t="s">
        <v>2763</v>
      </c>
      <c r="Q4412">
        <v>4</v>
      </c>
      <c r="R4412">
        <v>100</v>
      </c>
      <c r="S4412">
        <v>0</v>
      </c>
      <c r="T4412" t="s">
        <v>16</v>
      </c>
      <c r="U4412" t="s">
        <v>16</v>
      </c>
    </row>
    <row r="4413" spans="1:21" x14ac:dyDescent="0.45">
      <c r="A4413" t="s">
        <v>2781</v>
      </c>
      <c r="B4413" t="s">
        <v>58</v>
      </c>
      <c r="C4413" t="s">
        <v>2782</v>
      </c>
      <c r="D4413" t="s">
        <v>2783</v>
      </c>
      <c r="E4413">
        <v>1971</v>
      </c>
      <c r="F4413">
        <v>1971</v>
      </c>
      <c r="G4413" t="s">
        <v>15</v>
      </c>
      <c r="H4413" t="s">
        <v>16</v>
      </c>
      <c r="I4413">
        <v>0</v>
      </c>
      <c r="J4413" t="s">
        <v>17</v>
      </c>
      <c r="K4413">
        <v>0</v>
      </c>
      <c r="L4413">
        <v>0</v>
      </c>
      <c r="M4413">
        <v>28</v>
      </c>
      <c r="N4413">
        <v>15</v>
      </c>
      <c r="O4413">
        <v>15</v>
      </c>
      <c r="P4413">
        <v>8</v>
      </c>
      <c r="Q4413">
        <v>4</v>
      </c>
      <c r="R4413">
        <v>50</v>
      </c>
      <c r="S4413">
        <v>97.6</v>
      </c>
      <c r="T4413" t="s">
        <v>16</v>
      </c>
      <c r="U4413" t="s">
        <v>16</v>
      </c>
    </row>
    <row r="4414" spans="1:21" x14ac:dyDescent="0.45">
      <c r="A4414" t="s">
        <v>2781</v>
      </c>
      <c r="B4414" t="s">
        <v>58</v>
      </c>
      <c r="C4414" t="s">
        <v>2782</v>
      </c>
      <c r="D4414" t="s">
        <v>2783</v>
      </c>
      <c r="E4414">
        <v>1971</v>
      </c>
      <c r="F4414">
        <v>1971</v>
      </c>
      <c r="G4414" t="s">
        <v>15</v>
      </c>
      <c r="H4414" t="s">
        <v>16</v>
      </c>
      <c r="I4414">
        <v>0</v>
      </c>
      <c r="J4414" t="s">
        <v>17</v>
      </c>
      <c r="K4414">
        <v>0</v>
      </c>
      <c r="L4414">
        <v>0</v>
      </c>
      <c r="M4414">
        <v>28</v>
      </c>
      <c r="N4414">
        <v>25</v>
      </c>
      <c r="O4414">
        <v>15</v>
      </c>
      <c r="P4414">
        <v>8</v>
      </c>
      <c r="Q4414">
        <v>4</v>
      </c>
      <c r="R4414">
        <v>50</v>
      </c>
      <c r="S4414">
        <v>97.9</v>
      </c>
      <c r="T4414" t="s">
        <v>16</v>
      </c>
      <c r="U4414" t="s">
        <v>16</v>
      </c>
    </row>
    <row r="4415" spans="1:21" x14ac:dyDescent="0.45">
      <c r="A4415" t="s">
        <v>2781</v>
      </c>
      <c r="B4415" t="s">
        <v>58</v>
      </c>
      <c r="C4415" t="s">
        <v>2782</v>
      </c>
      <c r="D4415" t="s">
        <v>2783</v>
      </c>
      <c r="E4415">
        <v>1971</v>
      </c>
      <c r="F4415">
        <v>1971</v>
      </c>
      <c r="G4415" t="s">
        <v>15</v>
      </c>
      <c r="H4415" t="s">
        <v>16</v>
      </c>
      <c r="I4415">
        <v>0</v>
      </c>
      <c r="J4415" t="s">
        <v>17</v>
      </c>
      <c r="K4415">
        <v>0</v>
      </c>
      <c r="L4415">
        <v>0</v>
      </c>
      <c r="M4415">
        <v>28</v>
      </c>
      <c r="N4415">
        <v>25</v>
      </c>
      <c r="O4415">
        <v>15</v>
      </c>
      <c r="P4415">
        <v>0</v>
      </c>
      <c r="Q4415">
        <v>4</v>
      </c>
      <c r="R4415">
        <v>50</v>
      </c>
      <c r="S4415">
        <v>89.5</v>
      </c>
      <c r="T4415" t="s">
        <v>16</v>
      </c>
      <c r="U4415" t="s">
        <v>16</v>
      </c>
    </row>
    <row r="4416" spans="1:21" x14ac:dyDescent="0.45">
      <c r="A4416" t="s">
        <v>2781</v>
      </c>
      <c r="B4416" t="s">
        <v>58</v>
      </c>
      <c r="C4416" t="s">
        <v>2782</v>
      </c>
      <c r="D4416" t="s">
        <v>2783</v>
      </c>
      <c r="E4416">
        <v>1971</v>
      </c>
      <c r="F4416">
        <v>1971</v>
      </c>
      <c r="G4416" t="s">
        <v>15</v>
      </c>
      <c r="H4416" t="s">
        <v>16</v>
      </c>
      <c r="I4416">
        <v>0</v>
      </c>
      <c r="J4416" t="s">
        <v>17</v>
      </c>
      <c r="K4416">
        <v>0</v>
      </c>
      <c r="L4416">
        <v>0</v>
      </c>
      <c r="M4416">
        <v>28</v>
      </c>
      <c r="N4416">
        <v>25</v>
      </c>
      <c r="O4416">
        <v>25</v>
      </c>
      <c r="P4416">
        <v>8</v>
      </c>
      <c r="Q4416">
        <v>4</v>
      </c>
      <c r="R4416">
        <v>50</v>
      </c>
      <c r="S4416">
        <v>97</v>
      </c>
      <c r="T4416" t="s">
        <v>16</v>
      </c>
      <c r="U4416" t="s">
        <v>16</v>
      </c>
    </row>
    <row r="4417" spans="1:21" x14ac:dyDescent="0.45">
      <c r="A4417" t="s">
        <v>2781</v>
      </c>
      <c r="B4417" t="s">
        <v>58</v>
      </c>
      <c r="C4417" t="s">
        <v>2782</v>
      </c>
      <c r="D4417" t="s">
        <v>2783</v>
      </c>
      <c r="E4417">
        <v>1972</v>
      </c>
      <c r="F4417">
        <v>1972</v>
      </c>
      <c r="G4417" t="s">
        <v>15</v>
      </c>
      <c r="H4417" t="s">
        <v>16</v>
      </c>
      <c r="I4417">
        <v>0</v>
      </c>
      <c r="J4417" t="s">
        <v>17</v>
      </c>
      <c r="K4417">
        <v>0</v>
      </c>
      <c r="L4417">
        <v>0</v>
      </c>
      <c r="M4417">
        <v>28</v>
      </c>
      <c r="N4417">
        <v>15</v>
      </c>
      <c r="O4417">
        <v>15</v>
      </c>
      <c r="P4417">
        <v>8</v>
      </c>
      <c r="Q4417">
        <v>4</v>
      </c>
      <c r="R4417">
        <v>50</v>
      </c>
      <c r="S4417">
        <v>98.1</v>
      </c>
      <c r="T4417" t="s">
        <v>16</v>
      </c>
      <c r="U4417" t="s">
        <v>16</v>
      </c>
    </row>
    <row r="4418" spans="1:21" x14ac:dyDescent="0.45">
      <c r="A4418" t="s">
        <v>2781</v>
      </c>
      <c r="B4418" t="s">
        <v>58</v>
      </c>
      <c r="C4418" t="s">
        <v>2782</v>
      </c>
      <c r="D4418" t="s">
        <v>2783</v>
      </c>
      <c r="E4418">
        <v>1972</v>
      </c>
      <c r="F4418">
        <v>1972</v>
      </c>
      <c r="G4418" t="s">
        <v>15</v>
      </c>
      <c r="H4418" t="s">
        <v>16</v>
      </c>
      <c r="I4418">
        <v>0</v>
      </c>
      <c r="J4418" t="s">
        <v>17</v>
      </c>
      <c r="K4418">
        <v>0</v>
      </c>
      <c r="L4418">
        <v>0</v>
      </c>
      <c r="M4418">
        <v>28</v>
      </c>
      <c r="N4418">
        <v>25</v>
      </c>
      <c r="O4418">
        <v>15</v>
      </c>
      <c r="P4418">
        <v>8</v>
      </c>
      <c r="Q4418">
        <v>4</v>
      </c>
      <c r="R4418">
        <v>50</v>
      </c>
      <c r="S4418">
        <v>99</v>
      </c>
      <c r="T4418" t="s">
        <v>16</v>
      </c>
      <c r="U4418" t="s">
        <v>16</v>
      </c>
    </row>
    <row r="4419" spans="1:21" x14ac:dyDescent="0.45">
      <c r="A4419" t="s">
        <v>2781</v>
      </c>
      <c r="B4419" t="s">
        <v>58</v>
      </c>
      <c r="C4419" t="s">
        <v>2782</v>
      </c>
      <c r="D4419" t="s">
        <v>2783</v>
      </c>
      <c r="E4419">
        <v>1972</v>
      </c>
      <c r="F4419">
        <v>1972</v>
      </c>
      <c r="G4419" t="s">
        <v>15</v>
      </c>
      <c r="H4419" t="s">
        <v>16</v>
      </c>
      <c r="I4419">
        <v>0</v>
      </c>
      <c r="J4419" t="s">
        <v>17</v>
      </c>
      <c r="K4419">
        <v>0</v>
      </c>
      <c r="L4419">
        <v>0</v>
      </c>
      <c r="M4419">
        <v>28</v>
      </c>
      <c r="N4419">
        <v>25</v>
      </c>
      <c r="O4419">
        <v>15</v>
      </c>
      <c r="P4419">
        <v>0</v>
      </c>
      <c r="Q4419">
        <v>4</v>
      </c>
      <c r="R4419">
        <v>50</v>
      </c>
      <c r="S4419">
        <v>91.5</v>
      </c>
      <c r="T4419" t="s">
        <v>16</v>
      </c>
      <c r="U4419" t="s">
        <v>16</v>
      </c>
    </row>
    <row r="4420" spans="1:21" x14ac:dyDescent="0.45">
      <c r="A4420" t="s">
        <v>2781</v>
      </c>
      <c r="B4420" t="s">
        <v>58</v>
      </c>
      <c r="C4420" t="s">
        <v>2782</v>
      </c>
      <c r="D4420" t="s">
        <v>2783</v>
      </c>
      <c r="E4420">
        <v>1972</v>
      </c>
      <c r="F4420">
        <v>1972</v>
      </c>
      <c r="G4420" t="s">
        <v>15</v>
      </c>
      <c r="H4420" t="s">
        <v>16</v>
      </c>
      <c r="I4420">
        <v>0</v>
      </c>
      <c r="J4420" t="s">
        <v>17</v>
      </c>
      <c r="K4420">
        <v>0</v>
      </c>
      <c r="L4420">
        <v>0</v>
      </c>
      <c r="M4420">
        <v>28</v>
      </c>
      <c r="N4420">
        <v>25</v>
      </c>
      <c r="O4420">
        <v>25</v>
      </c>
      <c r="P4420">
        <v>8</v>
      </c>
      <c r="Q4420">
        <v>4</v>
      </c>
      <c r="R4420">
        <v>50</v>
      </c>
      <c r="S4420">
        <v>96.9</v>
      </c>
      <c r="T4420" t="s">
        <v>16</v>
      </c>
      <c r="U4420" t="s">
        <v>16</v>
      </c>
    </row>
    <row r="4421" spans="1:21" x14ac:dyDescent="0.45">
      <c r="A4421" t="s">
        <v>2784</v>
      </c>
      <c r="B4421" t="s">
        <v>1791</v>
      </c>
      <c r="C4421" t="s">
        <v>2779</v>
      </c>
      <c r="D4421" t="s">
        <v>2780</v>
      </c>
      <c r="E4421">
        <v>1971</v>
      </c>
      <c r="F4421">
        <v>1971</v>
      </c>
      <c r="G4421" t="s">
        <v>15</v>
      </c>
      <c r="H4421" t="s">
        <v>16</v>
      </c>
      <c r="I4421">
        <v>0</v>
      </c>
      <c r="J4421" t="s">
        <v>17</v>
      </c>
      <c r="K4421">
        <v>0</v>
      </c>
      <c r="L4421">
        <v>0</v>
      </c>
      <c r="M4421">
        <v>28</v>
      </c>
      <c r="N4421">
        <v>0</v>
      </c>
      <c r="O4421">
        <v>-6</v>
      </c>
      <c r="P4421" t="s">
        <v>2763</v>
      </c>
      <c r="Q4421">
        <v>4</v>
      </c>
      <c r="R4421">
        <v>100</v>
      </c>
      <c r="S4421">
        <v>0</v>
      </c>
      <c r="T4421" t="s">
        <v>16</v>
      </c>
      <c r="U4421" t="s">
        <v>16</v>
      </c>
    </row>
    <row r="4422" spans="1:21" x14ac:dyDescent="0.45">
      <c r="A4422" t="s">
        <v>2784</v>
      </c>
      <c r="B4422" t="s">
        <v>1791</v>
      </c>
      <c r="C4422" t="s">
        <v>2779</v>
      </c>
      <c r="D4422" t="s">
        <v>2780</v>
      </c>
      <c r="E4422">
        <v>1971</v>
      </c>
      <c r="F4422">
        <v>1971</v>
      </c>
      <c r="G4422" t="s">
        <v>15</v>
      </c>
      <c r="H4422" t="s">
        <v>16</v>
      </c>
      <c r="I4422">
        <v>0</v>
      </c>
      <c r="J4422" t="s">
        <v>17</v>
      </c>
      <c r="K4422">
        <v>0</v>
      </c>
      <c r="L4422">
        <v>0</v>
      </c>
      <c r="M4422">
        <v>28</v>
      </c>
      <c r="N4422">
        <v>2</v>
      </c>
      <c r="O4422">
        <v>-6</v>
      </c>
      <c r="P4422" t="s">
        <v>2763</v>
      </c>
      <c r="Q4422">
        <v>4</v>
      </c>
      <c r="R4422">
        <v>100</v>
      </c>
      <c r="S4422">
        <v>0</v>
      </c>
      <c r="T4422" t="s">
        <v>16</v>
      </c>
      <c r="U4422" t="s">
        <v>16</v>
      </c>
    </row>
    <row r="4423" spans="1:21" x14ac:dyDescent="0.45">
      <c r="A4423" t="s">
        <v>2784</v>
      </c>
      <c r="B4423" t="s">
        <v>1791</v>
      </c>
      <c r="C4423" t="s">
        <v>2779</v>
      </c>
      <c r="D4423" t="s">
        <v>2780</v>
      </c>
      <c r="E4423">
        <v>1971</v>
      </c>
      <c r="F4423">
        <v>1971</v>
      </c>
      <c r="G4423" t="s">
        <v>15</v>
      </c>
      <c r="H4423" t="s">
        <v>16</v>
      </c>
      <c r="I4423">
        <v>0</v>
      </c>
      <c r="J4423" t="s">
        <v>17</v>
      </c>
      <c r="K4423">
        <v>0</v>
      </c>
      <c r="L4423">
        <v>0</v>
      </c>
      <c r="M4423">
        <v>28</v>
      </c>
      <c r="N4423">
        <v>5</v>
      </c>
      <c r="O4423">
        <v>-6</v>
      </c>
      <c r="P4423" t="s">
        <v>2763</v>
      </c>
      <c r="Q4423">
        <v>4</v>
      </c>
      <c r="R4423">
        <v>100</v>
      </c>
      <c r="S4423">
        <v>0</v>
      </c>
      <c r="T4423" t="s">
        <v>16</v>
      </c>
      <c r="U4423" t="s">
        <v>16</v>
      </c>
    </row>
    <row r="4424" spans="1:21" x14ac:dyDescent="0.45">
      <c r="A4424" t="s">
        <v>2784</v>
      </c>
      <c r="B4424" t="s">
        <v>1791</v>
      </c>
      <c r="C4424" t="s">
        <v>2779</v>
      </c>
      <c r="D4424" t="s">
        <v>2780</v>
      </c>
      <c r="E4424">
        <v>1971</v>
      </c>
      <c r="F4424">
        <v>1971</v>
      </c>
      <c r="G4424" t="s">
        <v>15</v>
      </c>
      <c r="H4424" t="s">
        <v>16</v>
      </c>
      <c r="I4424">
        <v>0</v>
      </c>
      <c r="J4424" t="s">
        <v>17</v>
      </c>
      <c r="K4424">
        <v>0</v>
      </c>
      <c r="L4424">
        <v>0</v>
      </c>
      <c r="M4424">
        <v>28</v>
      </c>
      <c r="N4424">
        <v>10</v>
      </c>
      <c r="O4424">
        <v>-6</v>
      </c>
      <c r="P4424" t="s">
        <v>2763</v>
      </c>
      <c r="Q4424">
        <v>4</v>
      </c>
      <c r="R4424">
        <v>100</v>
      </c>
      <c r="S4424">
        <v>0</v>
      </c>
      <c r="T4424" t="s">
        <v>16</v>
      </c>
      <c r="U4424" t="s">
        <v>16</v>
      </c>
    </row>
    <row r="4425" spans="1:21" x14ac:dyDescent="0.45">
      <c r="A4425" t="s">
        <v>2784</v>
      </c>
      <c r="B4425" t="s">
        <v>1791</v>
      </c>
      <c r="C4425" t="s">
        <v>2779</v>
      </c>
      <c r="D4425" t="s">
        <v>2780</v>
      </c>
      <c r="E4425">
        <v>1971</v>
      </c>
      <c r="F4425">
        <v>1971</v>
      </c>
      <c r="G4425" t="s">
        <v>15</v>
      </c>
      <c r="H4425" t="s">
        <v>16</v>
      </c>
      <c r="I4425">
        <v>0</v>
      </c>
      <c r="J4425" t="s">
        <v>17</v>
      </c>
      <c r="K4425">
        <v>0</v>
      </c>
      <c r="L4425">
        <v>0</v>
      </c>
      <c r="M4425">
        <v>28</v>
      </c>
      <c r="N4425">
        <v>15</v>
      </c>
      <c r="O4425">
        <v>-6</v>
      </c>
      <c r="P4425" t="s">
        <v>2763</v>
      </c>
      <c r="Q4425">
        <v>4</v>
      </c>
      <c r="R4425">
        <v>100</v>
      </c>
      <c r="S4425">
        <v>0</v>
      </c>
      <c r="T4425" t="s">
        <v>16</v>
      </c>
      <c r="U4425" t="s">
        <v>16</v>
      </c>
    </row>
    <row r="4426" spans="1:21" x14ac:dyDescent="0.45">
      <c r="A4426" t="s">
        <v>2784</v>
      </c>
      <c r="B4426" t="s">
        <v>1791</v>
      </c>
      <c r="C4426" t="s">
        <v>2779</v>
      </c>
      <c r="D4426" t="s">
        <v>2780</v>
      </c>
      <c r="E4426">
        <v>1971</v>
      </c>
      <c r="F4426">
        <v>1971</v>
      </c>
      <c r="G4426" t="s">
        <v>15</v>
      </c>
      <c r="H4426" t="s">
        <v>16</v>
      </c>
      <c r="I4426">
        <v>0</v>
      </c>
      <c r="J4426" t="s">
        <v>17</v>
      </c>
      <c r="K4426">
        <v>0</v>
      </c>
      <c r="L4426">
        <v>0</v>
      </c>
      <c r="M4426">
        <v>28</v>
      </c>
      <c r="N4426">
        <v>20</v>
      </c>
      <c r="O4426">
        <v>-6</v>
      </c>
      <c r="P4426" t="s">
        <v>2763</v>
      </c>
      <c r="Q4426">
        <v>4</v>
      </c>
      <c r="R4426">
        <v>100</v>
      </c>
      <c r="S4426">
        <v>0</v>
      </c>
      <c r="T4426" t="s">
        <v>16</v>
      </c>
      <c r="U4426" t="s">
        <v>16</v>
      </c>
    </row>
    <row r="4427" spans="1:21" x14ac:dyDescent="0.45">
      <c r="A4427" t="s">
        <v>2784</v>
      </c>
      <c r="B4427" t="s">
        <v>1791</v>
      </c>
      <c r="C4427" t="s">
        <v>2779</v>
      </c>
      <c r="D4427" t="s">
        <v>2780</v>
      </c>
      <c r="E4427">
        <v>1971</v>
      </c>
      <c r="F4427">
        <v>1971</v>
      </c>
      <c r="G4427" t="s">
        <v>15</v>
      </c>
      <c r="H4427" t="s">
        <v>16</v>
      </c>
      <c r="I4427">
        <v>0</v>
      </c>
      <c r="J4427" t="s">
        <v>17</v>
      </c>
      <c r="K4427">
        <v>0</v>
      </c>
      <c r="L4427">
        <v>0</v>
      </c>
      <c r="M4427">
        <v>28</v>
      </c>
      <c r="N4427">
        <v>25</v>
      </c>
      <c r="O4427">
        <v>-6</v>
      </c>
      <c r="P4427" t="s">
        <v>2763</v>
      </c>
      <c r="Q4427">
        <v>4</v>
      </c>
      <c r="R4427">
        <v>100</v>
      </c>
      <c r="S4427">
        <v>0</v>
      </c>
      <c r="T4427" t="s">
        <v>16</v>
      </c>
      <c r="U4427" t="s">
        <v>16</v>
      </c>
    </row>
    <row r="4428" spans="1:21" x14ac:dyDescent="0.45">
      <c r="A4428" t="s">
        <v>2784</v>
      </c>
      <c r="B4428" t="s">
        <v>1791</v>
      </c>
      <c r="C4428" t="s">
        <v>2779</v>
      </c>
      <c r="D4428" t="s">
        <v>2780</v>
      </c>
      <c r="E4428">
        <v>1971</v>
      </c>
      <c r="F4428">
        <v>1971</v>
      </c>
      <c r="G4428" t="s">
        <v>15</v>
      </c>
      <c r="H4428" t="s">
        <v>16</v>
      </c>
      <c r="I4428">
        <v>0</v>
      </c>
      <c r="J4428" t="s">
        <v>17</v>
      </c>
      <c r="K4428">
        <v>0</v>
      </c>
      <c r="L4428">
        <v>0</v>
      </c>
      <c r="M4428">
        <v>28</v>
      </c>
      <c r="N4428">
        <v>30</v>
      </c>
      <c r="O4428">
        <v>-6</v>
      </c>
      <c r="P4428" t="s">
        <v>2763</v>
      </c>
      <c r="Q4428">
        <v>4</v>
      </c>
      <c r="R4428">
        <v>100</v>
      </c>
      <c r="S4428">
        <v>0</v>
      </c>
      <c r="T4428" t="s">
        <v>16</v>
      </c>
      <c r="U4428" t="s">
        <v>16</v>
      </c>
    </row>
    <row r="4429" spans="1:21" x14ac:dyDescent="0.45">
      <c r="A4429" t="s">
        <v>2784</v>
      </c>
      <c r="B4429" t="s">
        <v>1791</v>
      </c>
      <c r="C4429" t="s">
        <v>2779</v>
      </c>
      <c r="D4429" t="s">
        <v>2780</v>
      </c>
      <c r="E4429">
        <v>1971</v>
      </c>
      <c r="F4429">
        <v>1971</v>
      </c>
      <c r="G4429" t="s">
        <v>15</v>
      </c>
      <c r="H4429" t="s">
        <v>16</v>
      </c>
      <c r="I4429">
        <v>0</v>
      </c>
      <c r="J4429" t="s">
        <v>17</v>
      </c>
      <c r="K4429">
        <v>0</v>
      </c>
      <c r="L4429">
        <v>0</v>
      </c>
      <c r="M4429">
        <v>28</v>
      </c>
      <c r="N4429">
        <v>40</v>
      </c>
      <c r="O4429">
        <v>-6</v>
      </c>
      <c r="P4429" t="s">
        <v>2763</v>
      </c>
      <c r="Q4429">
        <v>4</v>
      </c>
      <c r="R4429">
        <v>100</v>
      </c>
      <c r="S4429">
        <v>0</v>
      </c>
      <c r="T4429" t="s">
        <v>16</v>
      </c>
      <c r="U4429" t="s">
        <v>16</v>
      </c>
    </row>
    <row r="4430" spans="1:21" x14ac:dyDescent="0.45">
      <c r="A4430" t="s">
        <v>2784</v>
      </c>
      <c r="B4430" t="s">
        <v>1791</v>
      </c>
      <c r="C4430" t="s">
        <v>2779</v>
      </c>
      <c r="D4430" t="s">
        <v>2780</v>
      </c>
      <c r="E4430">
        <v>1971</v>
      </c>
      <c r="F4430">
        <v>1971</v>
      </c>
      <c r="G4430" t="s">
        <v>15</v>
      </c>
      <c r="H4430" t="s">
        <v>16</v>
      </c>
      <c r="I4430">
        <v>0</v>
      </c>
      <c r="J4430" t="s">
        <v>17</v>
      </c>
      <c r="K4430">
        <v>0</v>
      </c>
      <c r="L4430">
        <v>0</v>
      </c>
      <c r="M4430">
        <v>28</v>
      </c>
      <c r="N4430">
        <v>0</v>
      </c>
      <c r="O4430">
        <v>-4</v>
      </c>
      <c r="P4430" t="s">
        <v>2763</v>
      </c>
      <c r="Q4430">
        <v>4</v>
      </c>
      <c r="R4430">
        <v>100</v>
      </c>
      <c r="S4430">
        <v>0</v>
      </c>
      <c r="T4430" t="s">
        <v>16</v>
      </c>
      <c r="U4430" t="s">
        <v>16</v>
      </c>
    </row>
    <row r="4431" spans="1:21" x14ac:dyDescent="0.45">
      <c r="A4431" t="s">
        <v>2784</v>
      </c>
      <c r="B4431" t="s">
        <v>1791</v>
      </c>
      <c r="C4431" t="s">
        <v>2779</v>
      </c>
      <c r="D4431" t="s">
        <v>2780</v>
      </c>
      <c r="E4431">
        <v>1971</v>
      </c>
      <c r="F4431">
        <v>1971</v>
      </c>
      <c r="G4431" t="s">
        <v>15</v>
      </c>
      <c r="H4431" t="s">
        <v>16</v>
      </c>
      <c r="I4431">
        <v>0</v>
      </c>
      <c r="J4431" t="s">
        <v>17</v>
      </c>
      <c r="K4431">
        <v>0</v>
      </c>
      <c r="L4431">
        <v>0</v>
      </c>
      <c r="M4431">
        <v>28</v>
      </c>
      <c r="N4431">
        <v>2</v>
      </c>
      <c r="O4431">
        <v>-4</v>
      </c>
      <c r="P4431" t="s">
        <v>2763</v>
      </c>
      <c r="Q4431">
        <v>4</v>
      </c>
      <c r="R4431">
        <v>100</v>
      </c>
      <c r="S4431">
        <v>0</v>
      </c>
      <c r="T4431" t="s">
        <v>16</v>
      </c>
      <c r="U4431" t="s">
        <v>16</v>
      </c>
    </row>
    <row r="4432" spans="1:21" x14ac:dyDescent="0.45">
      <c r="A4432" t="s">
        <v>2784</v>
      </c>
      <c r="B4432" t="s">
        <v>1791</v>
      </c>
      <c r="C4432" t="s">
        <v>2779</v>
      </c>
      <c r="D4432" t="s">
        <v>2780</v>
      </c>
      <c r="E4432">
        <v>1971</v>
      </c>
      <c r="F4432">
        <v>1971</v>
      </c>
      <c r="G4432" t="s">
        <v>15</v>
      </c>
      <c r="H4432" t="s">
        <v>16</v>
      </c>
      <c r="I4432">
        <v>0</v>
      </c>
      <c r="J4432" t="s">
        <v>17</v>
      </c>
      <c r="K4432">
        <v>0</v>
      </c>
      <c r="L4432">
        <v>0</v>
      </c>
      <c r="M4432">
        <v>28</v>
      </c>
      <c r="N4432">
        <v>5</v>
      </c>
      <c r="O4432">
        <v>-4</v>
      </c>
      <c r="P4432" t="s">
        <v>2763</v>
      </c>
      <c r="Q4432">
        <v>4</v>
      </c>
      <c r="R4432">
        <v>100</v>
      </c>
      <c r="S4432">
        <v>0</v>
      </c>
      <c r="T4432" t="s">
        <v>16</v>
      </c>
      <c r="U4432" t="s">
        <v>16</v>
      </c>
    </row>
    <row r="4433" spans="1:21" x14ac:dyDescent="0.45">
      <c r="A4433" t="s">
        <v>2784</v>
      </c>
      <c r="B4433" t="s">
        <v>1791</v>
      </c>
      <c r="C4433" t="s">
        <v>2779</v>
      </c>
      <c r="D4433" t="s">
        <v>2780</v>
      </c>
      <c r="E4433">
        <v>1971</v>
      </c>
      <c r="F4433">
        <v>1971</v>
      </c>
      <c r="G4433" t="s">
        <v>15</v>
      </c>
      <c r="H4433" t="s">
        <v>16</v>
      </c>
      <c r="I4433">
        <v>0</v>
      </c>
      <c r="J4433" t="s">
        <v>17</v>
      </c>
      <c r="K4433">
        <v>0</v>
      </c>
      <c r="L4433">
        <v>0</v>
      </c>
      <c r="M4433">
        <v>28</v>
      </c>
      <c r="N4433">
        <v>10</v>
      </c>
      <c r="O4433">
        <v>-4</v>
      </c>
      <c r="P4433" t="s">
        <v>2763</v>
      </c>
      <c r="Q4433">
        <v>4</v>
      </c>
      <c r="R4433">
        <v>100</v>
      </c>
      <c r="S4433">
        <v>0</v>
      </c>
      <c r="T4433" t="s">
        <v>16</v>
      </c>
      <c r="U4433" t="s">
        <v>16</v>
      </c>
    </row>
    <row r="4434" spans="1:21" x14ac:dyDescent="0.45">
      <c r="A4434" t="s">
        <v>2784</v>
      </c>
      <c r="B4434" t="s">
        <v>1791</v>
      </c>
      <c r="C4434" t="s">
        <v>2779</v>
      </c>
      <c r="D4434" t="s">
        <v>2780</v>
      </c>
      <c r="E4434">
        <v>1971</v>
      </c>
      <c r="F4434">
        <v>1971</v>
      </c>
      <c r="G4434" t="s">
        <v>15</v>
      </c>
      <c r="H4434" t="s">
        <v>16</v>
      </c>
      <c r="I4434">
        <v>0</v>
      </c>
      <c r="J4434" t="s">
        <v>17</v>
      </c>
      <c r="K4434">
        <v>0</v>
      </c>
      <c r="L4434">
        <v>0</v>
      </c>
      <c r="M4434">
        <v>28</v>
      </c>
      <c r="N4434">
        <v>15</v>
      </c>
      <c r="O4434">
        <v>-4</v>
      </c>
      <c r="P4434" t="s">
        <v>2763</v>
      </c>
      <c r="Q4434">
        <v>4</v>
      </c>
      <c r="R4434">
        <v>100</v>
      </c>
      <c r="S4434">
        <v>0</v>
      </c>
      <c r="T4434" t="s">
        <v>16</v>
      </c>
      <c r="U4434" t="s">
        <v>16</v>
      </c>
    </row>
    <row r="4435" spans="1:21" x14ac:dyDescent="0.45">
      <c r="A4435" t="s">
        <v>2784</v>
      </c>
      <c r="B4435" t="s">
        <v>1791</v>
      </c>
      <c r="C4435" t="s">
        <v>2779</v>
      </c>
      <c r="D4435" t="s">
        <v>2780</v>
      </c>
      <c r="E4435">
        <v>1971</v>
      </c>
      <c r="F4435">
        <v>1971</v>
      </c>
      <c r="G4435" t="s">
        <v>15</v>
      </c>
      <c r="H4435" t="s">
        <v>16</v>
      </c>
      <c r="I4435">
        <v>0</v>
      </c>
      <c r="J4435" t="s">
        <v>17</v>
      </c>
      <c r="K4435">
        <v>0</v>
      </c>
      <c r="L4435">
        <v>0</v>
      </c>
      <c r="M4435">
        <v>28</v>
      </c>
      <c r="N4435">
        <v>20</v>
      </c>
      <c r="O4435">
        <v>-4</v>
      </c>
      <c r="P4435" t="s">
        <v>2763</v>
      </c>
      <c r="Q4435">
        <v>4</v>
      </c>
      <c r="R4435">
        <v>100</v>
      </c>
      <c r="S4435">
        <v>0</v>
      </c>
      <c r="T4435" t="s">
        <v>16</v>
      </c>
      <c r="U4435" t="s">
        <v>16</v>
      </c>
    </row>
    <row r="4436" spans="1:21" x14ac:dyDescent="0.45">
      <c r="A4436" t="s">
        <v>2784</v>
      </c>
      <c r="B4436" t="s">
        <v>1791</v>
      </c>
      <c r="C4436" t="s">
        <v>2779</v>
      </c>
      <c r="D4436" t="s">
        <v>2780</v>
      </c>
      <c r="E4436">
        <v>1971</v>
      </c>
      <c r="F4436">
        <v>1971</v>
      </c>
      <c r="G4436" t="s">
        <v>15</v>
      </c>
      <c r="H4436" t="s">
        <v>16</v>
      </c>
      <c r="I4436">
        <v>0</v>
      </c>
      <c r="J4436" t="s">
        <v>17</v>
      </c>
      <c r="K4436">
        <v>0</v>
      </c>
      <c r="L4436">
        <v>0</v>
      </c>
      <c r="M4436">
        <v>28</v>
      </c>
      <c r="N4436">
        <v>25</v>
      </c>
      <c r="O4436">
        <v>-4</v>
      </c>
      <c r="P4436" t="s">
        <v>2763</v>
      </c>
      <c r="Q4436">
        <v>4</v>
      </c>
      <c r="R4436">
        <v>100</v>
      </c>
      <c r="S4436">
        <v>0</v>
      </c>
      <c r="T4436" t="s">
        <v>16</v>
      </c>
      <c r="U4436" t="s">
        <v>16</v>
      </c>
    </row>
    <row r="4437" spans="1:21" x14ac:dyDescent="0.45">
      <c r="A4437" t="s">
        <v>2784</v>
      </c>
      <c r="B4437" t="s">
        <v>1791</v>
      </c>
      <c r="C4437" t="s">
        <v>2779</v>
      </c>
      <c r="D4437" t="s">
        <v>2780</v>
      </c>
      <c r="E4437">
        <v>1971</v>
      </c>
      <c r="F4437">
        <v>1971</v>
      </c>
      <c r="G4437" t="s">
        <v>15</v>
      </c>
      <c r="H4437" t="s">
        <v>16</v>
      </c>
      <c r="I4437">
        <v>0</v>
      </c>
      <c r="J4437" t="s">
        <v>17</v>
      </c>
      <c r="K4437">
        <v>0</v>
      </c>
      <c r="L4437">
        <v>0</v>
      </c>
      <c r="M4437">
        <v>28</v>
      </c>
      <c r="N4437">
        <v>30</v>
      </c>
      <c r="O4437">
        <v>-4</v>
      </c>
      <c r="P4437" t="s">
        <v>2763</v>
      </c>
      <c r="Q4437">
        <v>4</v>
      </c>
      <c r="R4437">
        <v>100</v>
      </c>
      <c r="S4437">
        <v>0</v>
      </c>
      <c r="T4437" t="s">
        <v>16</v>
      </c>
      <c r="U4437" t="s">
        <v>16</v>
      </c>
    </row>
    <row r="4438" spans="1:21" x14ac:dyDescent="0.45">
      <c r="A4438" t="s">
        <v>2784</v>
      </c>
      <c r="B4438" t="s">
        <v>1791</v>
      </c>
      <c r="C4438" t="s">
        <v>2779</v>
      </c>
      <c r="D4438" t="s">
        <v>2780</v>
      </c>
      <c r="E4438">
        <v>1971</v>
      </c>
      <c r="F4438">
        <v>1971</v>
      </c>
      <c r="G4438" t="s">
        <v>15</v>
      </c>
      <c r="H4438" t="s">
        <v>16</v>
      </c>
      <c r="I4438">
        <v>0</v>
      </c>
      <c r="J4438" t="s">
        <v>17</v>
      </c>
      <c r="K4438">
        <v>0</v>
      </c>
      <c r="L4438">
        <v>0</v>
      </c>
      <c r="M4438">
        <v>28</v>
      </c>
      <c r="N4438">
        <v>40</v>
      </c>
      <c r="O4438">
        <v>-4</v>
      </c>
      <c r="P4438" t="s">
        <v>2763</v>
      </c>
      <c r="Q4438">
        <v>4</v>
      </c>
      <c r="R4438">
        <v>100</v>
      </c>
      <c r="S4438">
        <v>0</v>
      </c>
      <c r="T4438" t="s">
        <v>16</v>
      </c>
      <c r="U4438" t="s">
        <v>16</v>
      </c>
    </row>
    <row r="4439" spans="1:21" x14ac:dyDescent="0.45">
      <c r="A4439" t="s">
        <v>2784</v>
      </c>
      <c r="B4439" t="s">
        <v>1791</v>
      </c>
      <c r="C4439" t="s">
        <v>2779</v>
      </c>
      <c r="D4439" t="s">
        <v>2780</v>
      </c>
      <c r="E4439">
        <v>1971</v>
      </c>
      <c r="F4439">
        <v>1971</v>
      </c>
      <c r="G4439" t="s">
        <v>15</v>
      </c>
      <c r="H4439" t="s">
        <v>16</v>
      </c>
      <c r="I4439">
        <v>0</v>
      </c>
      <c r="J4439" t="s">
        <v>17</v>
      </c>
      <c r="K4439">
        <v>0</v>
      </c>
      <c r="L4439">
        <v>0</v>
      </c>
      <c r="M4439">
        <v>28</v>
      </c>
      <c r="N4439">
        <v>0</v>
      </c>
      <c r="O4439">
        <v>-2</v>
      </c>
      <c r="P4439" t="s">
        <v>2763</v>
      </c>
      <c r="Q4439">
        <v>4</v>
      </c>
      <c r="R4439">
        <v>100</v>
      </c>
      <c r="S4439">
        <v>0</v>
      </c>
      <c r="T4439" t="s">
        <v>16</v>
      </c>
      <c r="U4439" t="s">
        <v>16</v>
      </c>
    </row>
    <row r="4440" spans="1:21" x14ac:dyDescent="0.45">
      <c r="A4440" t="s">
        <v>2784</v>
      </c>
      <c r="B4440" t="s">
        <v>1791</v>
      </c>
      <c r="C4440" t="s">
        <v>2779</v>
      </c>
      <c r="D4440" t="s">
        <v>2780</v>
      </c>
      <c r="E4440">
        <v>1971</v>
      </c>
      <c r="F4440">
        <v>1971</v>
      </c>
      <c r="G4440" t="s">
        <v>15</v>
      </c>
      <c r="H4440" t="s">
        <v>16</v>
      </c>
      <c r="I4440">
        <v>0</v>
      </c>
      <c r="J4440" t="s">
        <v>17</v>
      </c>
      <c r="K4440">
        <v>0</v>
      </c>
      <c r="L4440">
        <v>0</v>
      </c>
      <c r="M4440">
        <v>28</v>
      </c>
      <c r="N4440">
        <v>2</v>
      </c>
      <c r="O4440">
        <v>-2</v>
      </c>
      <c r="P4440" t="s">
        <v>2763</v>
      </c>
      <c r="Q4440">
        <v>4</v>
      </c>
      <c r="R4440">
        <v>100</v>
      </c>
      <c r="S4440">
        <v>0</v>
      </c>
      <c r="T4440" t="s">
        <v>16</v>
      </c>
      <c r="U4440" t="s">
        <v>16</v>
      </c>
    </row>
    <row r="4441" spans="1:21" x14ac:dyDescent="0.45">
      <c r="A4441" t="s">
        <v>2784</v>
      </c>
      <c r="B4441" t="s">
        <v>1791</v>
      </c>
      <c r="C4441" t="s">
        <v>2779</v>
      </c>
      <c r="D4441" t="s">
        <v>2780</v>
      </c>
      <c r="E4441">
        <v>1971</v>
      </c>
      <c r="F4441">
        <v>1971</v>
      </c>
      <c r="G4441" t="s">
        <v>15</v>
      </c>
      <c r="H4441" t="s">
        <v>16</v>
      </c>
      <c r="I4441">
        <v>0</v>
      </c>
      <c r="J4441" t="s">
        <v>17</v>
      </c>
      <c r="K4441">
        <v>0</v>
      </c>
      <c r="L4441">
        <v>0</v>
      </c>
      <c r="M4441">
        <v>28</v>
      </c>
      <c r="N4441">
        <v>5</v>
      </c>
      <c r="O4441">
        <v>-2</v>
      </c>
      <c r="P4441" t="s">
        <v>2763</v>
      </c>
      <c r="Q4441">
        <v>4</v>
      </c>
      <c r="R4441">
        <v>100</v>
      </c>
      <c r="S4441">
        <v>7</v>
      </c>
      <c r="T4441" t="s">
        <v>16</v>
      </c>
      <c r="U4441" t="s">
        <v>16</v>
      </c>
    </row>
    <row r="4442" spans="1:21" x14ac:dyDescent="0.45">
      <c r="A4442" t="s">
        <v>2784</v>
      </c>
      <c r="B4442" t="s">
        <v>1791</v>
      </c>
      <c r="C4442" t="s">
        <v>2779</v>
      </c>
      <c r="D4442" t="s">
        <v>2780</v>
      </c>
      <c r="E4442">
        <v>1971</v>
      </c>
      <c r="F4442">
        <v>1971</v>
      </c>
      <c r="G4442" t="s">
        <v>15</v>
      </c>
      <c r="H4442" t="s">
        <v>16</v>
      </c>
      <c r="I4442">
        <v>0</v>
      </c>
      <c r="J4442" t="s">
        <v>17</v>
      </c>
      <c r="K4442">
        <v>0</v>
      </c>
      <c r="L4442">
        <v>0</v>
      </c>
      <c r="M4442">
        <v>28</v>
      </c>
      <c r="N4442">
        <v>10</v>
      </c>
      <c r="O4442">
        <v>-2</v>
      </c>
      <c r="P4442" t="s">
        <v>2763</v>
      </c>
      <c r="Q4442">
        <v>4</v>
      </c>
      <c r="R4442">
        <v>100</v>
      </c>
      <c r="S4442">
        <v>17</v>
      </c>
      <c r="T4442" t="s">
        <v>16</v>
      </c>
      <c r="U4442" t="s">
        <v>16</v>
      </c>
    </row>
    <row r="4443" spans="1:21" x14ac:dyDescent="0.45">
      <c r="A4443" t="s">
        <v>2784</v>
      </c>
      <c r="B4443" t="s">
        <v>1791</v>
      </c>
      <c r="C4443" t="s">
        <v>2779</v>
      </c>
      <c r="D4443" t="s">
        <v>2780</v>
      </c>
      <c r="E4443">
        <v>1971</v>
      </c>
      <c r="F4443">
        <v>1971</v>
      </c>
      <c r="G4443" t="s">
        <v>15</v>
      </c>
      <c r="H4443" t="s">
        <v>16</v>
      </c>
      <c r="I4443">
        <v>0</v>
      </c>
      <c r="J4443" t="s">
        <v>17</v>
      </c>
      <c r="K4443">
        <v>0</v>
      </c>
      <c r="L4443">
        <v>0</v>
      </c>
      <c r="M4443">
        <v>28</v>
      </c>
      <c r="N4443">
        <v>15</v>
      </c>
      <c r="O4443">
        <v>-2</v>
      </c>
      <c r="P4443" t="s">
        <v>2763</v>
      </c>
      <c r="Q4443">
        <v>4</v>
      </c>
      <c r="R4443">
        <v>100</v>
      </c>
      <c r="S4443">
        <v>25</v>
      </c>
      <c r="T4443" t="s">
        <v>16</v>
      </c>
      <c r="U4443" t="s">
        <v>16</v>
      </c>
    </row>
    <row r="4444" spans="1:21" x14ac:dyDescent="0.45">
      <c r="A4444" t="s">
        <v>2784</v>
      </c>
      <c r="B4444" t="s">
        <v>1791</v>
      </c>
      <c r="C4444" t="s">
        <v>2779</v>
      </c>
      <c r="D4444" t="s">
        <v>2780</v>
      </c>
      <c r="E4444">
        <v>1971</v>
      </c>
      <c r="F4444">
        <v>1971</v>
      </c>
      <c r="G4444" t="s">
        <v>15</v>
      </c>
      <c r="H4444" t="s">
        <v>16</v>
      </c>
      <c r="I4444">
        <v>0</v>
      </c>
      <c r="J4444" t="s">
        <v>17</v>
      </c>
      <c r="K4444">
        <v>0</v>
      </c>
      <c r="L4444">
        <v>0</v>
      </c>
      <c r="M4444">
        <v>28</v>
      </c>
      <c r="N4444">
        <v>20</v>
      </c>
      <c r="O4444">
        <v>-2</v>
      </c>
      <c r="P4444" t="s">
        <v>2763</v>
      </c>
      <c r="Q4444">
        <v>4</v>
      </c>
      <c r="R4444">
        <v>100</v>
      </c>
      <c r="S4444">
        <v>25</v>
      </c>
      <c r="T4444" t="s">
        <v>16</v>
      </c>
      <c r="U4444" t="s">
        <v>16</v>
      </c>
    </row>
    <row r="4445" spans="1:21" x14ac:dyDescent="0.45">
      <c r="A4445" t="s">
        <v>2784</v>
      </c>
      <c r="B4445" t="s">
        <v>1791</v>
      </c>
      <c r="C4445" t="s">
        <v>2779</v>
      </c>
      <c r="D4445" t="s">
        <v>2780</v>
      </c>
      <c r="E4445">
        <v>1971</v>
      </c>
      <c r="F4445">
        <v>1971</v>
      </c>
      <c r="G4445" t="s">
        <v>15</v>
      </c>
      <c r="H4445" t="s">
        <v>16</v>
      </c>
      <c r="I4445">
        <v>0</v>
      </c>
      <c r="J4445" t="s">
        <v>17</v>
      </c>
      <c r="K4445">
        <v>0</v>
      </c>
      <c r="L4445">
        <v>0</v>
      </c>
      <c r="M4445">
        <v>28</v>
      </c>
      <c r="N4445">
        <v>25</v>
      </c>
      <c r="O4445">
        <v>-2</v>
      </c>
      <c r="P4445" t="s">
        <v>2763</v>
      </c>
      <c r="Q4445">
        <v>4</v>
      </c>
      <c r="R4445">
        <v>100</v>
      </c>
      <c r="S4445">
        <v>12</v>
      </c>
      <c r="T4445" t="s">
        <v>16</v>
      </c>
      <c r="U4445" t="s">
        <v>16</v>
      </c>
    </row>
    <row r="4446" spans="1:21" x14ac:dyDescent="0.45">
      <c r="A4446" t="s">
        <v>2784</v>
      </c>
      <c r="B4446" t="s">
        <v>1791</v>
      </c>
      <c r="C4446" t="s">
        <v>2779</v>
      </c>
      <c r="D4446" t="s">
        <v>2780</v>
      </c>
      <c r="E4446">
        <v>1971</v>
      </c>
      <c r="F4446">
        <v>1971</v>
      </c>
      <c r="G4446" t="s">
        <v>15</v>
      </c>
      <c r="H4446" t="s">
        <v>16</v>
      </c>
      <c r="I4446">
        <v>0</v>
      </c>
      <c r="J4446" t="s">
        <v>17</v>
      </c>
      <c r="K4446">
        <v>0</v>
      </c>
      <c r="L4446">
        <v>0</v>
      </c>
      <c r="M4446">
        <v>28</v>
      </c>
      <c r="N4446">
        <v>30</v>
      </c>
      <c r="O4446">
        <v>-2</v>
      </c>
      <c r="P4446" t="s">
        <v>2763</v>
      </c>
      <c r="Q4446">
        <v>4</v>
      </c>
      <c r="R4446">
        <v>100</v>
      </c>
      <c r="S4446">
        <v>10</v>
      </c>
      <c r="T4446" t="s">
        <v>16</v>
      </c>
      <c r="U4446" t="s">
        <v>16</v>
      </c>
    </row>
    <row r="4447" spans="1:21" x14ac:dyDescent="0.45">
      <c r="A4447" t="s">
        <v>2784</v>
      </c>
      <c r="B4447" t="s">
        <v>1791</v>
      </c>
      <c r="C4447" t="s">
        <v>2779</v>
      </c>
      <c r="D4447" t="s">
        <v>2780</v>
      </c>
      <c r="E4447">
        <v>1971</v>
      </c>
      <c r="F4447">
        <v>1971</v>
      </c>
      <c r="G4447" t="s">
        <v>15</v>
      </c>
      <c r="H4447" t="s">
        <v>16</v>
      </c>
      <c r="I4447">
        <v>0</v>
      </c>
      <c r="J4447" t="s">
        <v>17</v>
      </c>
      <c r="K4447">
        <v>0</v>
      </c>
      <c r="L4447">
        <v>0</v>
      </c>
      <c r="M4447">
        <v>28</v>
      </c>
      <c r="N4447">
        <v>40</v>
      </c>
      <c r="O4447">
        <v>-2</v>
      </c>
      <c r="P4447" t="s">
        <v>2763</v>
      </c>
      <c r="Q4447">
        <v>4</v>
      </c>
      <c r="R4447">
        <v>100</v>
      </c>
      <c r="S4447">
        <v>3</v>
      </c>
      <c r="T4447" t="s">
        <v>16</v>
      </c>
      <c r="U4447" t="s">
        <v>16</v>
      </c>
    </row>
    <row r="4448" spans="1:21" x14ac:dyDescent="0.45">
      <c r="A4448" t="s">
        <v>2784</v>
      </c>
      <c r="B4448" t="s">
        <v>1791</v>
      </c>
      <c r="C4448" t="s">
        <v>2779</v>
      </c>
      <c r="D4448" t="s">
        <v>2780</v>
      </c>
      <c r="E4448">
        <v>1971</v>
      </c>
      <c r="F4448">
        <v>1971</v>
      </c>
      <c r="G4448" t="s">
        <v>15</v>
      </c>
      <c r="H4448" t="s">
        <v>16</v>
      </c>
      <c r="I4448">
        <v>0</v>
      </c>
      <c r="J4448" t="s">
        <v>17</v>
      </c>
      <c r="K4448">
        <v>0</v>
      </c>
      <c r="L4448">
        <v>0</v>
      </c>
      <c r="M4448">
        <v>28</v>
      </c>
      <c r="N4448">
        <v>0</v>
      </c>
      <c r="O4448">
        <v>0</v>
      </c>
      <c r="P4448" t="s">
        <v>2763</v>
      </c>
      <c r="Q4448">
        <v>4</v>
      </c>
      <c r="R4448">
        <v>100</v>
      </c>
      <c r="S4448">
        <v>0</v>
      </c>
      <c r="T4448" t="s">
        <v>16</v>
      </c>
      <c r="U4448" t="s">
        <v>16</v>
      </c>
    </row>
    <row r="4449" spans="1:21" x14ac:dyDescent="0.45">
      <c r="A4449" t="s">
        <v>2784</v>
      </c>
      <c r="B4449" t="s">
        <v>1791</v>
      </c>
      <c r="C4449" t="s">
        <v>2779</v>
      </c>
      <c r="D4449" t="s">
        <v>2780</v>
      </c>
      <c r="E4449">
        <v>1971</v>
      </c>
      <c r="F4449">
        <v>1971</v>
      </c>
      <c r="G4449" t="s">
        <v>15</v>
      </c>
      <c r="H4449" t="s">
        <v>16</v>
      </c>
      <c r="I4449">
        <v>0</v>
      </c>
      <c r="J4449" t="s">
        <v>17</v>
      </c>
      <c r="K4449">
        <v>0</v>
      </c>
      <c r="L4449">
        <v>0</v>
      </c>
      <c r="M4449">
        <v>28</v>
      </c>
      <c r="N4449">
        <v>2</v>
      </c>
      <c r="O4449">
        <v>0</v>
      </c>
      <c r="P4449" t="s">
        <v>2763</v>
      </c>
      <c r="Q4449">
        <v>4</v>
      </c>
      <c r="R4449">
        <v>100</v>
      </c>
      <c r="S4449">
        <v>4</v>
      </c>
      <c r="T4449" t="s">
        <v>16</v>
      </c>
      <c r="U4449" t="s">
        <v>16</v>
      </c>
    </row>
    <row r="4450" spans="1:21" x14ac:dyDescent="0.45">
      <c r="A4450" t="s">
        <v>2784</v>
      </c>
      <c r="B4450" t="s">
        <v>1791</v>
      </c>
      <c r="C4450" t="s">
        <v>2779</v>
      </c>
      <c r="D4450" t="s">
        <v>2780</v>
      </c>
      <c r="E4450">
        <v>1971</v>
      </c>
      <c r="F4450">
        <v>1971</v>
      </c>
      <c r="G4450" t="s">
        <v>15</v>
      </c>
      <c r="H4450" t="s">
        <v>16</v>
      </c>
      <c r="I4450">
        <v>0</v>
      </c>
      <c r="J4450" t="s">
        <v>17</v>
      </c>
      <c r="K4450">
        <v>0</v>
      </c>
      <c r="L4450">
        <v>0</v>
      </c>
      <c r="M4450">
        <v>28</v>
      </c>
      <c r="N4450">
        <v>5</v>
      </c>
      <c r="O4450">
        <v>0</v>
      </c>
      <c r="P4450" t="s">
        <v>2763</v>
      </c>
      <c r="Q4450">
        <v>4</v>
      </c>
      <c r="R4450">
        <v>100</v>
      </c>
      <c r="S4450">
        <v>15</v>
      </c>
      <c r="T4450" t="s">
        <v>16</v>
      </c>
      <c r="U4450" t="s">
        <v>16</v>
      </c>
    </row>
    <row r="4451" spans="1:21" x14ac:dyDescent="0.45">
      <c r="A4451" t="s">
        <v>2784</v>
      </c>
      <c r="B4451" t="s">
        <v>1791</v>
      </c>
      <c r="C4451" t="s">
        <v>2779</v>
      </c>
      <c r="D4451" t="s">
        <v>2780</v>
      </c>
      <c r="E4451">
        <v>1971</v>
      </c>
      <c r="F4451">
        <v>1971</v>
      </c>
      <c r="G4451" t="s">
        <v>15</v>
      </c>
      <c r="H4451" t="s">
        <v>16</v>
      </c>
      <c r="I4451">
        <v>0</v>
      </c>
      <c r="J4451" t="s">
        <v>17</v>
      </c>
      <c r="K4451">
        <v>0</v>
      </c>
      <c r="L4451">
        <v>0</v>
      </c>
      <c r="M4451">
        <v>28</v>
      </c>
      <c r="N4451">
        <v>10</v>
      </c>
      <c r="O4451">
        <v>0</v>
      </c>
      <c r="P4451" t="s">
        <v>2763</v>
      </c>
      <c r="Q4451">
        <v>4</v>
      </c>
      <c r="R4451">
        <v>100</v>
      </c>
      <c r="S4451">
        <v>20</v>
      </c>
      <c r="T4451" t="s">
        <v>16</v>
      </c>
      <c r="U4451" t="s">
        <v>16</v>
      </c>
    </row>
    <row r="4452" spans="1:21" x14ac:dyDescent="0.45">
      <c r="A4452" t="s">
        <v>2784</v>
      </c>
      <c r="B4452" t="s">
        <v>1791</v>
      </c>
      <c r="C4452" t="s">
        <v>2779</v>
      </c>
      <c r="D4452" t="s">
        <v>2780</v>
      </c>
      <c r="E4452">
        <v>1971</v>
      </c>
      <c r="F4452">
        <v>1971</v>
      </c>
      <c r="G4452" t="s">
        <v>15</v>
      </c>
      <c r="H4452" t="s">
        <v>16</v>
      </c>
      <c r="I4452">
        <v>0</v>
      </c>
      <c r="J4452" t="s">
        <v>17</v>
      </c>
      <c r="K4452">
        <v>0</v>
      </c>
      <c r="L4452">
        <v>0</v>
      </c>
      <c r="M4452">
        <v>28</v>
      </c>
      <c r="N4452">
        <v>15</v>
      </c>
      <c r="O4452">
        <v>0</v>
      </c>
      <c r="P4452" t="s">
        <v>2763</v>
      </c>
      <c r="Q4452">
        <v>4</v>
      </c>
      <c r="R4452">
        <v>100</v>
      </c>
      <c r="S4452">
        <v>17</v>
      </c>
      <c r="T4452" t="s">
        <v>16</v>
      </c>
      <c r="U4452" t="s">
        <v>16</v>
      </c>
    </row>
    <row r="4453" spans="1:21" x14ac:dyDescent="0.45">
      <c r="A4453" t="s">
        <v>2784</v>
      </c>
      <c r="B4453" t="s">
        <v>1791</v>
      </c>
      <c r="C4453" t="s">
        <v>2779</v>
      </c>
      <c r="D4453" t="s">
        <v>2780</v>
      </c>
      <c r="E4453">
        <v>1971</v>
      </c>
      <c r="F4453">
        <v>1971</v>
      </c>
      <c r="G4453" t="s">
        <v>15</v>
      </c>
      <c r="H4453" t="s">
        <v>16</v>
      </c>
      <c r="I4453">
        <v>0</v>
      </c>
      <c r="J4453" t="s">
        <v>17</v>
      </c>
      <c r="K4453">
        <v>0</v>
      </c>
      <c r="L4453">
        <v>0</v>
      </c>
      <c r="M4453">
        <v>28</v>
      </c>
      <c r="N4453">
        <v>20</v>
      </c>
      <c r="O4453">
        <v>0</v>
      </c>
      <c r="P4453" t="s">
        <v>2763</v>
      </c>
      <c r="Q4453">
        <v>4</v>
      </c>
      <c r="R4453">
        <v>100</v>
      </c>
      <c r="S4453">
        <v>26</v>
      </c>
      <c r="T4453" t="s">
        <v>16</v>
      </c>
      <c r="U4453" t="s">
        <v>16</v>
      </c>
    </row>
    <row r="4454" spans="1:21" x14ac:dyDescent="0.45">
      <c r="A4454" t="s">
        <v>2784</v>
      </c>
      <c r="B4454" t="s">
        <v>1791</v>
      </c>
      <c r="C4454" t="s">
        <v>2779</v>
      </c>
      <c r="D4454" t="s">
        <v>2780</v>
      </c>
      <c r="E4454">
        <v>1971</v>
      </c>
      <c r="F4454">
        <v>1971</v>
      </c>
      <c r="G4454" t="s">
        <v>15</v>
      </c>
      <c r="H4454" t="s">
        <v>16</v>
      </c>
      <c r="I4454">
        <v>0</v>
      </c>
      <c r="J4454" t="s">
        <v>17</v>
      </c>
      <c r="K4454">
        <v>0</v>
      </c>
      <c r="L4454">
        <v>0</v>
      </c>
      <c r="M4454">
        <v>28</v>
      </c>
      <c r="N4454">
        <v>25</v>
      </c>
      <c r="O4454">
        <v>0</v>
      </c>
      <c r="P4454" t="s">
        <v>2763</v>
      </c>
      <c r="Q4454">
        <v>4</v>
      </c>
      <c r="R4454">
        <v>100</v>
      </c>
      <c r="S4454">
        <v>16</v>
      </c>
      <c r="T4454" t="s">
        <v>16</v>
      </c>
      <c r="U4454" t="s">
        <v>16</v>
      </c>
    </row>
    <row r="4455" spans="1:21" x14ac:dyDescent="0.45">
      <c r="A4455" t="s">
        <v>2784</v>
      </c>
      <c r="B4455" t="s">
        <v>1791</v>
      </c>
      <c r="C4455" t="s">
        <v>2779</v>
      </c>
      <c r="D4455" t="s">
        <v>2780</v>
      </c>
      <c r="E4455">
        <v>1971</v>
      </c>
      <c r="F4455">
        <v>1971</v>
      </c>
      <c r="G4455" t="s">
        <v>15</v>
      </c>
      <c r="H4455" t="s">
        <v>16</v>
      </c>
      <c r="I4455">
        <v>0</v>
      </c>
      <c r="J4455" t="s">
        <v>17</v>
      </c>
      <c r="K4455">
        <v>0</v>
      </c>
      <c r="L4455">
        <v>0</v>
      </c>
      <c r="M4455">
        <v>28</v>
      </c>
      <c r="N4455">
        <v>30</v>
      </c>
      <c r="O4455">
        <v>0</v>
      </c>
      <c r="P4455" t="s">
        <v>2763</v>
      </c>
      <c r="Q4455">
        <v>4</v>
      </c>
      <c r="R4455">
        <v>100</v>
      </c>
      <c r="S4455">
        <v>14</v>
      </c>
      <c r="T4455" t="s">
        <v>16</v>
      </c>
      <c r="U4455" t="s">
        <v>16</v>
      </c>
    </row>
    <row r="4456" spans="1:21" x14ac:dyDescent="0.45">
      <c r="A4456" t="s">
        <v>2784</v>
      </c>
      <c r="B4456" t="s">
        <v>1791</v>
      </c>
      <c r="C4456" t="s">
        <v>2779</v>
      </c>
      <c r="D4456" t="s">
        <v>2780</v>
      </c>
      <c r="E4456">
        <v>1971</v>
      </c>
      <c r="F4456">
        <v>1971</v>
      </c>
      <c r="G4456" t="s">
        <v>15</v>
      </c>
      <c r="H4456" t="s">
        <v>16</v>
      </c>
      <c r="I4456">
        <v>0</v>
      </c>
      <c r="J4456" t="s">
        <v>17</v>
      </c>
      <c r="K4456">
        <v>0</v>
      </c>
      <c r="L4456">
        <v>0</v>
      </c>
      <c r="M4456">
        <v>28</v>
      </c>
      <c r="N4456">
        <v>40</v>
      </c>
      <c r="O4456">
        <v>0</v>
      </c>
      <c r="P4456" t="s">
        <v>2763</v>
      </c>
      <c r="Q4456">
        <v>4</v>
      </c>
      <c r="R4456">
        <v>100</v>
      </c>
      <c r="S4456">
        <v>3</v>
      </c>
      <c r="T4456" t="s">
        <v>16</v>
      </c>
      <c r="U4456" t="s">
        <v>16</v>
      </c>
    </row>
    <row r="4457" spans="1:21" x14ac:dyDescent="0.45">
      <c r="A4457" t="s">
        <v>2784</v>
      </c>
      <c r="B4457" t="s">
        <v>1791</v>
      </c>
      <c r="C4457" t="s">
        <v>2779</v>
      </c>
      <c r="D4457" t="s">
        <v>2780</v>
      </c>
      <c r="E4457">
        <v>1971</v>
      </c>
      <c r="F4457">
        <v>1971</v>
      </c>
      <c r="G4457" t="s">
        <v>15</v>
      </c>
      <c r="H4457" t="s">
        <v>16</v>
      </c>
      <c r="I4457">
        <v>0</v>
      </c>
      <c r="J4457" t="s">
        <v>17</v>
      </c>
      <c r="K4457">
        <v>0</v>
      </c>
      <c r="L4457">
        <v>0</v>
      </c>
      <c r="M4457">
        <v>28</v>
      </c>
      <c r="N4457">
        <v>2</v>
      </c>
      <c r="O4457">
        <v>2</v>
      </c>
      <c r="P4457" t="s">
        <v>2763</v>
      </c>
      <c r="Q4457">
        <v>4</v>
      </c>
      <c r="R4457">
        <v>100</v>
      </c>
      <c r="S4457">
        <v>4</v>
      </c>
      <c r="T4457" t="s">
        <v>16</v>
      </c>
      <c r="U4457" t="s">
        <v>16</v>
      </c>
    </row>
    <row r="4458" spans="1:21" x14ac:dyDescent="0.45">
      <c r="A4458" t="s">
        <v>2784</v>
      </c>
      <c r="B4458" t="s">
        <v>1791</v>
      </c>
      <c r="C4458" t="s">
        <v>2779</v>
      </c>
      <c r="D4458" t="s">
        <v>2780</v>
      </c>
      <c r="E4458">
        <v>1971</v>
      </c>
      <c r="F4458">
        <v>1971</v>
      </c>
      <c r="G4458" t="s">
        <v>15</v>
      </c>
      <c r="H4458" t="s">
        <v>16</v>
      </c>
      <c r="I4458">
        <v>0</v>
      </c>
      <c r="J4458" t="s">
        <v>17</v>
      </c>
      <c r="K4458">
        <v>0</v>
      </c>
      <c r="L4458">
        <v>0</v>
      </c>
      <c r="M4458">
        <v>28</v>
      </c>
      <c r="N4458">
        <v>5</v>
      </c>
      <c r="O4458">
        <v>2</v>
      </c>
      <c r="P4458" t="s">
        <v>2763</v>
      </c>
      <c r="Q4458">
        <v>4</v>
      </c>
      <c r="R4458">
        <v>100</v>
      </c>
      <c r="S4458">
        <v>5</v>
      </c>
      <c r="T4458" t="s">
        <v>16</v>
      </c>
      <c r="U4458" t="s">
        <v>16</v>
      </c>
    </row>
    <row r="4459" spans="1:21" x14ac:dyDescent="0.45">
      <c r="A4459" t="s">
        <v>2784</v>
      </c>
      <c r="B4459" t="s">
        <v>1791</v>
      </c>
      <c r="C4459" t="s">
        <v>2779</v>
      </c>
      <c r="D4459" t="s">
        <v>2780</v>
      </c>
      <c r="E4459">
        <v>1971</v>
      </c>
      <c r="F4459">
        <v>1971</v>
      </c>
      <c r="G4459" t="s">
        <v>15</v>
      </c>
      <c r="H4459" t="s">
        <v>16</v>
      </c>
      <c r="I4459">
        <v>0</v>
      </c>
      <c r="J4459" t="s">
        <v>17</v>
      </c>
      <c r="K4459">
        <v>0</v>
      </c>
      <c r="L4459">
        <v>0</v>
      </c>
      <c r="M4459">
        <v>28</v>
      </c>
      <c r="N4459">
        <v>10</v>
      </c>
      <c r="O4459">
        <v>2</v>
      </c>
      <c r="P4459" t="s">
        <v>2763</v>
      </c>
      <c r="Q4459">
        <v>4</v>
      </c>
      <c r="R4459">
        <v>100</v>
      </c>
      <c r="S4459">
        <v>20</v>
      </c>
      <c r="T4459" t="s">
        <v>16</v>
      </c>
      <c r="U4459" t="s">
        <v>16</v>
      </c>
    </row>
    <row r="4460" spans="1:21" x14ac:dyDescent="0.45">
      <c r="A4460" t="s">
        <v>2784</v>
      </c>
      <c r="B4460" t="s">
        <v>1791</v>
      </c>
      <c r="C4460" t="s">
        <v>2779</v>
      </c>
      <c r="D4460" t="s">
        <v>2780</v>
      </c>
      <c r="E4460">
        <v>1971</v>
      </c>
      <c r="F4460">
        <v>1971</v>
      </c>
      <c r="G4460" t="s">
        <v>15</v>
      </c>
      <c r="H4460" t="s">
        <v>16</v>
      </c>
      <c r="I4460">
        <v>0</v>
      </c>
      <c r="J4460" t="s">
        <v>17</v>
      </c>
      <c r="K4460">
        <v>0</v>
      </c>
      <c r="L4460">
        <v>0</v>
      </c>
      <c r="M4460">
        <v>28</v>
      </c>
      <c r="N4460">
        <v>15</v>
      </c>
      <c r="O4460">
        <v>2</v>
      </c>
      <c r="P4460" t="s">
        <v>2763</v>
      </c>
      <c r="Q4460">
        <v>4</v>
      </c>
      <c r="R4460">
        <v>100</v>
      </c>
      <c r="S4460">
        <v>42</v>
      </c>
      <c r="T4460" t="s">
        <v>16</v>
      </c>
      <c r="U4460" t="s">
        <v>16</v>
      </c>
    </row>
    <row r="4461" spans="1:21" x14ac:dyDescent="0.45">
      <c r="A4461" t="s">
        <v>2784</v>
      </c>
      <c r="B4461" t="s">
        <v>1791</v>
      </c>
      <c r="C4461" t="s">
        <v>2779</v>
      </c>
      <c r="D4461" t="s">
        <v>2780</v>
      </c>
      <c r="E4461">
        <v>1971</v>
      </c>
      <c r="F4461">
        <v>1971</v>
      </c>
      <c r="G4461" t="s">
        <v>15</v>
      </c>
      <c r="H4461" t="s">
        <v>16</v>
      </c>
      <c r="I4461">
        <v>0</v>
      </c>
      <c r="J4461" t="s">
        <v>17</v>
      </c>
      <c r="K4461">
        <v>0</v>
      </c>
      <c r="L4461">
        <v>0</v>
      </c>
      <c r="M4461">
        <v>28</v>
      </c>
      <c r="N4461">
        <v>20</v>
      </c>
      <c r="O4461">
        <v>2</v>
      </c>
      <c r="P4461" t="s">
        <v>2763</v>
      </c>
      <c r="Q4461">
        <v>4</v>
      </c>
      <c r="R4461">
        <v>100</v>
      </c>
      <c r="S4461">
        <v>44</v>
      </c>
      <c r="T4461" t="s">
        <v>16</v>
      </c>
      <c r="U4461" t="s">
        <v>16</v>
      </c>
    </row>
    <row r="4462" spans="1:21" x14ac:dyDescent="0.45">
      <c r="A4462" t="s">
        <v>2784</v>
      </c>
      <c r="B4462" t="s">
        <v>1791</v>
      </c>
      <c r="C4462" t="s">
        <v>2779</v>
      </c>
      <c r="D4462" t="s">
        <v>2780</v>
      </c>
      <c r="E4462">
        <v>1971</v>
      </c>
      <c r="F4462">
        <v>1971</v>
      </c>
      <c r="G4462" t="s">
        <v>15</v>
      </c>
      <c r="H4462" t="s">
        <v>16</v>
      </c>
      <c r="I4462">
        <v>0</v>
      </c>
      <c r="J4462" t="s">
        <v>17</v>
      </c>
      <c r="K4462">
        <v>0</v>
      </c>
      <c r="L4462">
        <v>0</v>
      </c>
      <c r="M4462">
        <v>28</v>
      </c>
      <c r="N4462">
        <v>25</v>
      </c>
      <c r="O4462">
        <v>2</v>
      </c>
      <c r="P4462" t="s">
        <v>2763</v>
      </c>
      <c r="Q4462">
        <v>4</v>
      </c>
      <c r="R4462">
        <v>100</v>
      </c>
      <c r="S4462">
        <v>37</v>
      </c>
      <c r="T4462" t="s">
        <v>16</v>
      </c>
      <c r="U4462" t="s">
        <v>16</v>
      </c>
    </row>
    <row r="4463" spans="1:21" x14ac:dyDescent="0.45">
      <c r="A4463" t="s">
        <v>2784</v>
      </c>
      <c r="B4463" t="s">
        <v>1791</v>
      </c>
      <c r="C4463" t="s">
        <v>2779</v>
      </c>
      <c r="D4463" t="s">
        <v>2780</v>
      </c>
      <c r="E4463">
        <v>1971</v>
      </c>
      <c r="F4463">
        <v>1971</v>
      </c>
      <c r="G4463" t="s">
        <v>15</v>
      </c>
      <c r="H4463" t="s">
        <v>16</v>
      </c>
      <c r="I4463">
        <v>0</v>
      </c>
      <c r="J4463" t="s">
        <v>17</v>
      </c>
      <c r="K4463">
        <v>0</v>
      </c>
      <c r="L4463">
        <v>0</v>
      </c>
      <c r="M4463">
        <v>28</v>
      </c>
      <c r="N4463">
        <v>30</v>
      </c>
      <c r="O4463">
        <v>2</v>
      </c>
      <c r="P4463" t="s">
        <v>2763</v>
      </c>
      <c r="Q4463">
        <v>4</v>
      </c>
      <c r="R4463">
        <v>100</v>
      </c>
      <c r="S4463">
        <v>60</v>
      </c>
      <c r="T4463" t="s">
        <v>16</v>
      </c>
      <c r="U4463" t="s">
        <v>16</v>
      </c>
    </row>
    <row r="4464" spans="1:21" x14ac:dyDescent="0.45">
      <c r="A4464" t="s">
        <v>2784</v>
      </c>
      <c r="B4464" t="s">
        <v>1791</v>
      </c>
      <c r="C4464" t="s">
        <v>2779</v>
      </c>
      <c r="D4464" t="s">
        <v>2780</v>
      </c>
      <c r="E4464">
        <v>1971</v>
      </c>
      <c r="F4464">
        <v>1971</v>
      </c>
      <c r="G4464" t="s">
        <v>15</v>
      </c>
      <c r="H4464" t="s">
        <v>16</v>
      </c>
      <c r="I4464">
        <v>0</v>
      </c>
      <c r="J4464" t="s">
        <v>17</v>
      </c>
      <c r="K4464">
        <v>0</v>
      </c>
      <c r="L4464">
        <v>0</v>
      </c>
      <c r="M4464">
        <v>28</v>
      </c>
      <c r="N4464">
        <v>40</v>
      </c>
      <c r="O4464">
        <v>2</v>
      </c>
      <c r="P4464" t="s">
        <v>2763</v>
      </c>
      <c r="Q4464">
        <v>4</v>
      </c>
      <c r="R4464">
        <v>100</v>
      </c>
      <c r="S4464">
        <v>6</v>
      </c>
      <c r="T4464" t="s">
        <v>16</v>
      </c>
      <c r="U4464" t="s">
        <v>16</v>
      </c>
    </row>
    <row r="4465" spans="1:21" x14ac:dyDescent="0.45">
      <c r="A4465" t="s">
        <v>2784</v>
      </c>
      <c r="B4465" t="s">
        <v>1791</v>
      </c>
      <c r="C4465" t="s">
        <v>2779</v>
      </c>
      <c r="D4465" t="s">
        <v>2780</v>
      </c>
      <c r="E4465">
        <v>1971</v>
      </c>
      <c r="F4465">
        <v>1971</v>
      </c>
      <c r="G4465" t="s">
        <v>15</v>
      </c>
      <c r="H4465" t="s">
        <v>16</v>
      </c>
      <c r="I4465">
        <v>0</v>
      </c>
      <c r="J4465" t="s">
        <v>17</v>
      </c>
      <c r="K4465">
        <v>0</v>
      </c>
      <c r="L4465">
        <v>0</v>
      </c>
      <c r="M4465">
        <v>28</v>
      </c>
      <c r="N4465">
        <v>5</v>
      </c>
      <c r="O4465">
        <v>5</v>
      </c>
      <c r="P4465" t="s">
        <v>2763</v>
      </c>
      <c r="Q4465">
        <v>4</v>
      </c>
      <c r="R4465">
        <v>100</v>
      </c>
      <c r="S4465">
        <v>10</v>
      </c>
      <c r="T4465" t="s">
        <v>16</v>
      </c>
      <c r="U4465" t="s">
        <v>16</v>
      </c>
    </row>
    <row r="4466" spans="1:21" x14ac:dyDescent="0.45">
      <c r="A4466" t="s">
        <v>2784</v>
      </c>
      <c r="B4466" t="s">
        <v>1791</v>
      </c>
      <c r="C4466" t="s">
        <v>2779</v>
      </c>
      <c r="D4466" t="s">
        <v>2780</v>
      </c>
      <c r="E4466">
        <v>1971</v>
      </c>
      <c r="F4466">
        <v>1971</v>
      </c>
      <c r="G4466" t="s">
        <v>15</v>
      </c>
      <c r="H4466" t="s">
        <v>16</v>
      </c>
      <c r="I4466">
        <v>0</v>
      </c>
      <c r="J4466" t="s">
        <v>17</v>
      </c>
      <c r="K4466">
        <v>0</v>
      </c>
      <c r="L4466">
        <v>0</v>
      </c>
      <c r="M4466">
        <v>28</v>
      </c>
      <c r="N4466">
        <v>10</v>
      </c>
      <c r="O4466">
        <v>5</v>
      </c>
      <c r="P4466" t="s">
        <v>2763</v>
      </c>
      <c r="Q4466">
        <v>4</v>
      </c>
      <c r="R4466">
        <v>100</v>
      </c>
      <c r="S4466">
        <v>56</v>
      </c>
      <c r="T4466" t="s">
        <v>16</v>
      </c>
      <c r="U4466" t="s">
        <v>16</v>
      </c>
    </row>
    <row r="4467" spans="1:21" x14ac:dyDescent="0.45">
      <c r="A4467" t="s">
        <v>2784</v>
      </c>
      <c r="B4467" t="s">
        <v>1791</v>
      </c>
      <c r="C4467" t="s">
        <v>2779</v>
      </c>
      <c r="D4467" t="s">
        <v>2780</v>
      </c>
      <c r="E4467">
        <v>1971</v>
      </c>
      <c r="F4467">
        <v>1971</v>
      </c>
      <c r="G4467" t="s">
        <v>15</v>
      </c>
      <c r="H4467" t="s">
        <v>16</v>
      </c>
      <c r="I4467">
        <v>0</v>
      </c>
      <c r="J4467" t="s">
        <v>17</v>
      </c>
      <c r="K4467">
        <v>0</v>
      </c>
      <c r="L4467">
        <v>0</v>
      </c>
      <c r="M4467">
        <v>28</v>
      </c>
      <c r="N4467">
        <v>15</v>
      </c>
      <c r="O4467">
        <v>5</v>
      </c>
      <c r="P4467" t="s">
        <v>2763</v>
      </c>
      <c r="Q4467">
        <v>4</v>
      </c>
      <c r="R4467">
        <v>100</v>
      </c>
      <c r="S4467">
        <v>41</v>
      </c>
      <c r="T4467" t="s">
        <v>16</v>
      </c>
      <c r="U4467" t="s">
        <v>16</v>
      </c>
    </row>
    <row r="4468" spans="1:21" x14ac:dyDescent="0.45">
      <c r="A4468" t="s">
        <v>2784</v>
      </c>
      <c r="B4468" t="s">
        <v>1791</v>
      </c>
      <c r="C4468" t="s">
        <v>2779</v>
      </c>
      <c r="D4468" t="s">
        <v>2780</v>
      </c>
      <c r="E4468">
        <v>1971</v>
      </c>
      <c r="F4468">
        <v>1971</v>
      </c>
      <c r="G4468" t="s">
        <v>15</v>
      </c>
      <c r="H4468" t="s">
        <v>16</v>
      </c>
      <c r="I4468">
        <v>0</v>
      </c>
      <c r="J4468" t="s">
        <v>17</v>
      </c>
      <c r="K4468">
        <v>0</v>
      </c>
      <c r="L4468">
        <v>0</v>
      </c>
      <c r="M4468">
        <v>28</v>
      </c>
      <c r="N4468">
        <v>20</v>
      </c>
      <c r="O4468">
        <v>5</v>
      </c>
      <c r="P4468" t="s">
        <v>2763</v>
      </c>
      <c r="Q4468">
        <v>4</v>
      </c>
      <c r="R4468">
        <v>100</v>
      </c>
      <c r="S4468">
        <v>31</v>
      </c>
      <c r="T4468" t="s">
        <v>16</v>
      </c>
      <c r="U4468" t="s">
        <v>16</v>
      </c>
    </row>
    <row r="4469" spans="1:21" x14ac:dyDescent="0.45">
      <c r="A4469" t="s">
        <v>2784</v>
      </c>
      <c r="B4469" t="s">
        <v>1791</v>
      </c>
      <c r="C4469" t="s">
        <v>2779</v>
      </c>
      <c r="D4469" t="s">
        <v>2780</v>
      </c>
      <c r="E4469">
        <v>1971</v>
      </c>
      <c r="F4469">
        <v>1971</v>
      </c>
      <c r="G4469" t="s">
        <v>15</v>
      </c>
      <c r="H4469" t="s">
        <v>16</v>
      </c>
      <c r="I4469">
        <v>0</v>
      </c>
      <c r="J4469" t="s">
        <v>17</v>
      </c>
      <c r="K4469">
        <v>0</v>
      </c>
      <c r="L4469">
        <v>0</v>
      </c>
      <c r="M4469">
        <v>28</v>
      </c>
      <c r="N4469">
        <v>25</v>
      </c>
      <c r="O4469">
        <v>5</v>
      </c>
      <c r="P4469" t="s">
        <v>2763</v>
      </c>
      <c r="Q4469">
        <v>4</v>
      </c>
      <c r="R4469">
        <v>100</v>
      </c>
      <c r="S4469">
        <v>36</v>
      </c>
      <c r="T4469" t="s">
        <v>16</v>
      </c>
      <c r="U4469" t="s">
        <v>16</v>
      </c>
    </row>
    <row r="4470" spans="1:21" x14ac:dyDescent="0.45">
      <c r="A4470" t="s">
        <v>2784</v>
      </c>
      <c r="B4470" t="s">
        <v>1791</v>
      </c>
      <c r="C4470" t="s">
        <v>2779</v>
      </c>
      <c r="D4470" t="s">
        <v>2780</v>
      </c>
      <c r="E4470">
        <v>1971</v>
      </c>
      <c r="F4470">
        <v>1971</v>
      </c>
      <c r="G4470" t="s">
        <v>15</v>
      </c>
      <c r="H4470" t="s">
        <v>16</v>
      </c>
      <c r="I4470">
        <v>0</v>
      </c>
      <c r="J4470" t="s">
        <v>17</v>
      </c>
      <c r="K4470">
        <v>0</v>
      </c>
      <c r="L4470">
        <v>0</v>
      </c>
      <c r="M4470">
        <v>28</v>
      </c>
      <c r="N4470">
        <v>30</v>
      </c>
      <c r="O4470">
        <v>5</v>
      </c>
      <c r="P4470" t="s">
        <v>2763</v>
      </c>
      <c r="Q4470">
        <v>4</v>
      </c>
      <c r="R4470">
        <v>100</v>
      </c>
      <c r="S4470">
        <v>50</v>
      </c>
      <c r="T4470" t="s">
        <v>16</v>
      </c>
      <c r="U4470" t="s">
        <v>16</v>
      </c>
    </row>
    <row r="4471" spans="1:21" x14ac:dyDescent="0.45">
      <c r="A4471" t="s">
        <v>2784</v>
      </c>
      <c r="B4471" t="s">
        <v>1791</v>
      </c>
      <c r="C4471" t="s">
        <v>2779</v>
      </c>
      <c r="D4471" t="s">
        <v>2780</v>
      </c>
      <c r="E4471">
        <v>1971</v>
      </c>
      <c r="F4471">
        <v>1971</v>
      </c>
      <c r="G4471" t="s">
        <v>15</v>
      </c>
      <c r="H4471" t="s">
        <v>16</v>
      </c>
      <c r="I4471">
        <v>0</v>
      </c>
      <c r="J4471" t="s">
        <v>17</v>
      </c>
      <c r="K4471">
        <v>0</v>
      </c>
      <c r="L4471">
        <v>0</v>
      </c>
      <c r="M4471">
        <v>28</v>
      </c>
      <c r="N4471">
        <v>40</v>
      </c>
      <c r="O4471">
        <v>5</v>
      </c>
      <c r="P4471" t="s">
        <v>2763</v>
      </c>
      <c r="Q4471">
        <v>4</v>
      </c>
      <c r="R4471">
        <v>100</v>
      </c>
      <c r="S4471">
        <v>47</v>
      </c>
      <c r="T4471" t="s">
        <v>16</v>
      </c>
      <c r="U4471" t="s">
        <v>16</v>
      </c>
    </row>
    <row r="4472" spans="1:21" x14ac:dyDescent="0.45">
      <c r="A4472" t="s">
        <v>2784</v>
      </c>
      <c r="B4472" t="s">
        <v>1791</v>
      </c>
      <c r="C4472" t="s">
        <v>2779</v>
      </c>
      <c r="D4472" t="s">
        <v>2780</v>
      </c>
      <c r="E4472">
        <v>1971</v>
      </c>
      <c r="F4472">
        <v>1971</v>
      </c>
      <c r="G4472" t="s">
        <v>15</v>
      </c>
      <c r="H4472" t="s">
        <v>16</v>
      </c>
      <c r="I4472">
        <v>0</v>
      </c>
      <c r="J4472" t="s">
        <v>17</v>
      </c>
      <c r="K4472">
        <v>0</v>
      </c>
      <c r="L4472">
        <v>0</v>
      </c>
      <c r="M4472">
        <v>28</v>
      </c>
      <c r="N4472">
        <v>10</v>
      </c>
      <c r="O4472">
        <v>10</v>
      </c>
      <c r="P4472" t="s">
        <v>2763</v>
      </c>
      <c r="Q4472">
        <v>4</v>
      </c>
      <c r="R4472">
        <v>100</v>
      </c>
      <c r="S4472">
        <v>19</v>
      </c>
      <c r="T4472" t="s">
        <v>16</v>
      </c>
      <c r="U4472" t="s">
        <v>16</v>
      </c>
    </row>
    <row r="4473" spans="1:21" x14ac:dyDescent="0.45">
      <c r="A4473" t="s">
        <v>2784</v>
      </c>
      <c r="B4473" t="s">
        <v>1791</v>
      </c>
      <c r="C4473" t="s">
        <v>2779</v>
      </c>
      <c r="D4473" t="s">
        <v>2780</v>
      </c>
      <c r="E4473">
        <v>1971</v>
      </c>
      <c r="F4473">
        <v>1971</v>
      </c>
      <c r="G4473" t="s">
        <v>15</v>
      </c>
      <c r="H4473" t="s">
        <v>16</v>
      </c>
      <c r="I4473">
        <v>0</v>
      </c>
      <c r="J4473" t="s">
        <v>17</v>
      </c>
      <c r="K4473">
        <v>0</v>
      </c>
      <c r="L4473">
        <v>0</v>
      </c>
      <c r="M4473">
        <v>28</v>
      </c>
      <c r="N4473">
        <v>15</v>
      </c>
      <c r="O4473">
        <v>10</v>
      </c>
      <c r="P4473" t="s">
        <v>2763</v>
      </c>
      <c r="Q4473">
        <v>4</v>
      </c>
      <c r="R4473">
        <v>100</v>
      </c>
      <c r="S4473">
        <v>12</v>
      </c>
      <c r="T4473" t="s">
        <v>16</v>
      </c>
      <c r="U4473" t="s">
        <v>16</v>
      </c>
    </row>
    <row r="4474" spans="1:21" x14ac:dyDescent="0.45">
      <c r="A4474" t="s">
        <v>2784</v>
      </c>
      <c r="B4474" t="s">
        <v>1791</v>
      </c>
      <c r="C4474" t="s">
        <v>2779</v>
      </c>
      <c r="D4474" t="s">
        <v>2780</v>
      </c>
      <c r="E4474">
        <v>1971</v>
      </c>
      <c r="F4474">
        <v>1971</v>
      </c>
      <c r="G4474" t="s">
        <v>15</v>
      </c>
      <c r="H4474" t="s">
        <v>16</v>
      </c>
      <c r="I4474">
        <v>0</v>
      </c>
      <c r="J4474" t="s">
        <v>17</v>
      </c>
      <c r="K4474">
        <v>0</v>
      </c>
      <c r="L4474">
        <v>0</v>
      </c>
      <c r="M4474">
        <v>28</v>
      </c>
      <c r="N4474">
        <v>20</v>
      </c>
      <c r="O4474">
        <v>10</v>
      </c>
      <c r="P4474" t="s">
        <v>2763</v>
      </c>
      <c r="Q4474">
        <v>4</v>
      </c>
      <c r="R4474">
        <v>100</v>
      </c>
      <c r="S4474">
        <v>8</v>
      </c>
      <c r="T4474" t="s">
        <v>16</v>
      </c>
      <c r="U4474" t="s">
        <v>16</v>
      </c>
    </row>
    <row r="4475" spans="1:21" x14ac:dyDescent="0.45">
      <c r="A4475" t="s">
        <v>2784</v>
      </c>
      <c r="B4475" t="s">
        <v>1791</v>
      </c>
      <c r="C4475" t="s">
        <v>2779</v>
      </c>
      <c r="D4475" t="s">
        <v>2780</v>
      </c>
      <c r="E4475">
        <v>1971</v>
      </c>
      <c r="F4475">
        <v>1971</v>
      </c>
      <c r="G4475" t="s">
        <v>15</v>
      </c>
      <c r="H4475" t="s">
        <v>16</v>
      </c>
      <c r="I4475">
        <v>0</v>
      </c>
      <c r="J4475" t="s">
        <v>17</v>
      </c>
      <c r="K4475">
        <v>0</v>
      </c>
      <c r="L4475">
        <v>0</v>
      </c>
      <c r="M4475">
        <v>28</v>
      </c>
      <c r="N4475">
        <v>25</v>
      </c>
      <c r="O4475">
        <v>10</v>
      </c>
      <c r="P4475" t="s">
        <v>2763</v>
      </c>
      <c r="Q4475">
        <v>4</v>
      </c>
      <c r="R4475">
        <v>100</v>
      </c>
      <c r="S4475">
        <v>6</v>
      </c>
      <c r="T4475" t="s">
        <v>16</v>
      </c>
      <c r="U4475" t="s">
        <v>16</v>
      </c>
    </row>
    <row r="4476" spans="1:21" x14ac:dyDescent="0.45">
      <c r="A4476" t="s">
        <v>2784</v>
      </c>
      <c r="B4476" t="s">
        <v>1791</v>
      </c>
      <c r="C4476" t="s">
        <v>2779</v>
      </c>
      <c r="D4476" t="s">
        <v>2780</v>
      </c>
      <c r="E4476">
        <v>1971</v>
      </c>
      <c r="F4476">
        <v>1971</v>
      </c>
      <c r="G4476" t="s">
        <v>15</v>
      </c>
      <c r="H4476" t="s">
        <v>16</v>
      </c>
      <c r="I4476">
        <v>0</v>
      </c>
      <c r="J4476" t="s">
        <v>17</v>
      </c>
      <c r="K4476">
        <v>0</v>
      </c>
      <c r="L4476">
        <v>0</v>
      </c>
      <c r="M4476">
        <v>28</v>
      </c>
      <c r="N4476">
        <v>30</v>
      </c>
      <c r="O4476">
        <v>10</v>
      </c>
      <c r="P4476" t="s">
        <v>2763</v>
      </c>
      <c r="Q4476">
        <v>4</v>
      </c>
      <c r="R4476">
        <v>100</v>
      </c>
      <c r="S4476">
        <v>21</v>
      </c>
      <c r="T4476" t="s">
        <v>16</v>
      </c>
      <c r="U4476" t="s">
        <v>16</v>
      </c>
    </row>
    <row r="4477" spans="1:21" x14ac:dyDescent="0.45">
      <c r="A4477" t="s">
        <v>2784</v>
      </c>
      <c r="B4477" t="s">
        <v>1791</v>
      </c>
      <c r="C4477" t="s">
        <v>2779</v>
      </c>
      <c r="D4477" t="s">
        <v>2780</v>
      </c>
      <c r="E4477">
        <v>1971</v>
      </c>
      <c r="F4477">
        <v>1971</v>
      </c>
      <c r="G4477" t="s">
        <v>15</v>
      </c>
      <c r="H4477" t="s">
        <v>16</v>
      </c>
      <c r="I4477">
        <v>0</v>
      </c>
      <c r="J4477" t="s">
        <v>17</v>
      </c>
      <c r="K4477">
        <v>0</v>
      </c>
      <c r="L4477">
        <v>0</v>
      </c>
      <c r="M4477">
        <v>28</v>
      </c>
      <c r="N4477">
        <v>40</v>
      </c>
      <c r="O4477">
        <v>10</v>
      </c>
      <c r="P4477" t="s">
        <v>2763</v>
      </c>
      <c r="Q4477">
        <v>4</v>
      </c>
      <c r="R4477">
        <v>100</v>
      </c>
      <c r="S4477">
        <v>26</v>
      </c>
      <c r="T4477" t="s">
        <v>16</v>
      </c>
      <c r="U4477" t="s">
        <v>16</v>
      </c>
    </row>
    <row r="4478" spans="1:21" x14ac:dyDescent="0.45">
      <c r="A4478" t="s">
        <v>2784</v>
      </c>
      <c r="B4478" t="s">
        <v>1791</v>
      </c>
      <c r="C4478" t="s">
        <v>2779</v>
      </c>
      <c r="D4478" t="s">
        <v>2780</v>
      </c>
      <c r="E4478">
        <v>1971</v>
      </c>
      <c r="F4478">
        <v>1971</v>
      </c>
      <c r="G4478" t="s">
        <v>15</v>
      </c>
      <c r="H4478" t="s">
        <v>16</v>
      </c>
      <c r="I4478">
        <v>0</v>
      </c>
      <c r="J4478" t="s">
        <v>17</v>
      </c>
      <c r="K4478">
        <v>0</v>
      </c>
      <c r="L4478">
        <v>0</v>
      </c>
      <c r="M4478">
        <v>28</v>
      </c>
      <c r="N4478">
        <v>15</v>
      </c>
      <c r="O4478">
        <v>15</v>
      </c>
      <c r="P4478" t="s">
        <v>2763</v>
      </c>
      <c r="Q4478">
        <v>4</v>
      </c>
      <c r="R4478">
        <v>100</v>
      </c>
      <c r="S4478">
        <v>5</v>
      </c>
      <c r="T4478" t="s">
        <v>16</v>
      </c>
      <c r="U4478" t="s">
        <v>16</v>
      </c>
    </row>
    <row r="4479" spans="1:21" x14ac:dyDescent="0.45">
      <c r="A4479" t="s">
        <v>2784</v>
      </c>
      <c r="B4479" t="s">
        <v>1791</v>
      </c>
      <c r="C4479" t="s">
        <v>2779</v>
      </c>
      <c r="D4479" t="s">
        <v>2780</v>
      </c>
      <c r="E4479">
        <v>1971</v>
      </c>
      <c r="F4479">
        <v>1971</v>
      </c>
      <c r="G4479" t="s">
        <v>15</v>
      </c>
      <c r="H4479" t="s">
        <v>16</v>
      </c>
      <c r="I4479">
        <v>0</v>
      </c>
      <c r="J4479" t="s">
        <v>17</v>
      </c>
      <c r="K4479">
        <v>0</v>
      </c>
      <c r="L4479">
        <v>0</v>
      </c>
      <c r="M4479">
        <v>28</v>
      </c>
      <c r="N4479">
        <v>20</v>
      </c>
      <c r="O4479">
        <v>15</v>
      </c>
      <c r="P4479" t="s">
        <v>2763</v>
      </c>
      <c r="Q4479">
        <v>4</v>
      </c>
      <c r="R4479">
        <v>100</v>
      </c>
      <c r="S4479">
        <v>10</v>
      </c>
      <c r="T4479" t="s">
        <v>16</v>
      </c>
      <c r="U4479" t="s">
        <v>16</v>
      </c>
    </row>
    <row r="4480" spans="1:21" x14ac:dyDescent="0.45">
      <c r="A4480" t="s">
        <v>2784</v>
      </c>
      <c r="B4480" t="s">
        <v>1791</v>
      </c>
      <c r="C4480" t="s">
        <v>2779</v>
      </c>
      <c r="D4480" t="s">
        <v>2780</v>
      </c>
      <c r="E4480">
        <v>1971</v>
      </c>
      <c r="F4480">
        <v>1971</v>
      </c>
      <c r="G4480" t="s">
        <v>15</v>
      </c>
      <c r="H4480" t="s">
        <v>16</v>
      </c>
      <c r="I4480">
        <v>0</v>
      </c>
      <c r="J4480" t="s">
        <v>17</v>
      </c>
      <c r="K4480">
        <v>0</v>
      </c>
      <c r="L4480">
        <v>0</v>
      </c>
      <c r="M4480">
        <v>28</v>
      </c>
      <c r="N4480">
        <v>25</v>
      </c>
      <c r="O4480">
        <v>15</v>
      </c>
      <c r="P4480" t="s">
        <v>2763</v>
      </c>
      <c r="Q4480">
        <v>4</v>
      </c>
      <c r="R4480">
        <v>100</v>
      </c>
      <c r="S4480">
        <v>7</v>
      </c>
      <c r="T4480" t="s">
        <v>16</v>
      </c>
      <c r="U4480" t="s">
        <v>16</v>
      </c>
    </row>
    <row r="4481" spans="1:21" x14ac:dyDescent="0.45">
      <c r="A4481" t="s">
        <v>2784</v>
      </c>
      <c r="B4481" t="s">
        <v>1791</v>
      </c>
      <c r="C4481" t="s">
        <v>2779</v>
      </c>
      <c r="D4481" t="s">
        <v>2780</v>
      </c>
      <c r="E4481">
        <v>1971</v>
      </c>
      <c r="F4481">
        <v>1971</v>
      </c>
      <c r="G4481" t="s">
        <v>15</v>
      </c>
      <c r="H4481" t="s">
        <v>16</v>
      </c>
      <c r="I4481">
        <v>0</v>
      </c>
      <c r="J4481" t="s">
        <v>17</v>
      </c>
      <c r="K4481">
        <v>0</v>
      </c>
      <c r="L4481">
        <v>0</v>
      </c>
      <c r="M4481">
        <v>28</v>
      </c>
      <c r="N4481">
        <v>30</v>
      </c>
      <c r="O4481">
        <v>15</v>
      </c>
      <c r="P4481" t="s">
        <v>2763</v>
      </c>
      <c r="Q4481">
        <v>4</v>
      </c>
      <c r="R4481">
        <v>100</v>
      </c>
      <c r="S4481">
        <v>12</v>
      </c>
      <c r="T4481" t="s">
        <v>16</v>
      </c>
      <c r="U4481" t="s">
        <v>16</v>
      </c>
    </row>
    <row r="4482" spans="1:21" x14ac:dyDescent="0.45">
      <c r="A4482" t="s">
        <v>2784</v>
      </c>
      <c r="B4482" t="s">
        <v>1791</v>
      </c>
      <c r="C4482" t="s">
        <v>2779</v>
      </c>
      <c r="D4482" t="s">
        <v>2780</v>
      </c>
      <c r="E4482">
        <v>1971</v>
      </c>
      <c r="F4482">
        <v>1971</v>
      </c>
      <c r="G4482" t="s">
        <v>15</v>
      </c>
      <c r="H4482" t="s">
        <v>16</v>
      </c>
      <c r="I4482">
        <v>0</v>
      </c>
      <c r="J4482" t="s">
        <v>17</v>
      </c>
      <c r="K4482">
        <v>0</v>
      </c>
      <c r="L4482">
        <v>0</v>
      </c>
      <c r="M4482">
        <v>28</v>
      </c>
      <c r="N4482">
        <v>40</v>
      </c>
      <c r="O4482">
        <v>15</v>
      </c>
      <c r="P4482" t="s">
        <v>2763</v>
      </c>
      <c r="Q4482">
        <v>4</v>
      </c>
      <c r="R4482">
        <v>100</v>
      </c>
      <c r="S4482">
        <v>10</v>
      </c>
      <c r="T4482" t="s">
        <v>16</v>
      </c>
      <c r="U4482" t="s">
        <v>16</v>
      </c>
    </row>
    <row r="4483" spans="1:21" x14ac:dyDescent="0.45">
      <c r="A4483" t="s">
        <v>2784</v>
      </c>
      <c r="B4483" t="s">
        <v>1791</v>
      </c>
      <c r="C4483" t="s">
        <v>2779</v>
      </c>
      <c r="D4483" t="s">
        <v>2780</v>
      </c>
      <c r="E4483">
        <v>1971</v>
      </c>
      <c r="F4483">
        <v>1971</v>
      </c>
      <c r="G4483" t="s">
        <v>15</v>
      </c>
      <c r="H4483" t="s">
        <v>16</v>
      </c>
      <c r="I4483">
        <v>0</v>
      </c>
      <c r="J4483" t="s">
        <v>17</v>
      </c>
      <c r="K4483">
        <v>0</v>
      </c>
      <c r="L4483">
        <v>0</v>
      </c>
      <c r="M4483">
        <v>28</v>
      </c>
      <c r="N4483">
        <v>20</v>
      </c>
      <c r="O4483">
        <v>20</v>
      </c>
      <c r="P4483" t="s">
        <v>2763</v>
      </c>
      <c r="Q4483">
        <v>4</v>
      </c>
      <c r="R4483">
        <v>100</v>
      </c>
      <c r="S4483">
        <v>2</v>
      </c>
      <c r="T4483" t="s">
        <v>16</v>
      </c>
      <c r="U4483" t="s">
        <v>16</v>
      </c>
    </row>
    <row r="4484" spans="1:21" x14ac:dyDescent="0.45">
      <c r="A4484" t="s">
        <v>2784</v>
      </c>
      <c r="B4484" t="s">
        <v>1791</v>
      </c>
      <c r="C4484" t="s">
        <v>2779</v>
      </c>
      <c r="D4484" t="s">
        <v>2780</v>
      </c>
      <c r="E4484">
        <v>1971</v>
      </c>
      <c r="F4484">
        <v>1971</v>
      </c>
      <c r="G4484" t="s">
        <v>15</v>
      </c>
      <c r="H4484" t="s">
        <v>16</v>
      </c>
      <c r="I4484">
        <v>0</v>
      </c>
      <c r="J4484" t="s">
        <v>17</v>
      </c>
      <c r="K4484">
        <v>0</v>
      </c>
      <c r="L4484">
        <v>0</v>
      </c>
      <c r="M4484">
        <v>28</v>
      </c>
      <c r="N4484">
        <v>25</v>
      </c>
      <c r="O4484">
        <v>20</v>
      </c>
      <c r="P4484" t="s">
        <v>2763</v>
      </c>
      <c r="Q4484">
        <v>4</v>
      </c>
      <c r="R4484">
        <v>100</v>
      </c>
      <c r="S4484">
        <v>3</v>
      </c>
      <c r="T4484" t="s">
        <v>16</v>
      </c>
      <c r="U4484" t="s">
        <v>16</v>
      </c>
    </row>
    <row r="4485" spans="1:21" x14ac:dyDescent="0.45">
      <c r="A4485" t="s">
        <v>2784</v>
      </c>
      <c r="B4485" t="s">
        <v>1791</v>
      </c>
      <c r="C4485" t="s">
        <v>2779</v>
      </c>
      <c r="D4485" t="s">
        <v>2780</v>
      </c>
      <c r="E4485">
        <v>1971</v>
      </c>
      <c r="F4485">
        <v>1971</v>
      </c>
      <c r="G4485" t="s">
        <v>15</v>
      </c>
      <c r="H4485" t="s">
        <v>16</v>
      </c>
      <c r="I4485">
        <v>0</v>
      </c>
      <c r="J4485" t="s">
        <v>17</v>
      </c>
      <c r="K4485">
        <v>0</v>
      </c>
      <c r="L4485">
        <v>0</v>
      </c>
      <c r="M4485">
        <v>28</v>
      </c>
      <c r="N4485">
        <v>30</v>
      </c>
      <c r="O4485">
        <v>20</v>
      </c>
      <c r="P4485" t="s">
        <v>2763</v>
      </c>
      <c r="Q4485">
        <v>4</v>
      </c>
      <c r="R4485">
        <v>100</v>
      </c>
      <c r="S4485">
        <v>1</v>
      </c>
      <c r="T4485" t="s">
        <v>16</v>
      </c>
      <c r="U4485" t="s">
        <v>16</v>
      </c>
    </row>
    <row r="4486" spans="1:21" x14ac:dyDescent="0.45">
      <c r="A4486" t="s">
        <v>2784</v>
      </c>
      <c r="B4486" t="s">
        <v>1791</v>
      </c>
      <c r="C4486" t="s">
        <v>2779</v>
      </c>
      <c r="D4486" t="s">
        <v>2780</v>
      </c>
      <c r="E4486">
        <v>1971</v>
      </c>
      <c r="F4486">
        <v>1971</v>
      </c>
      <c r="G4486" t="s">
        <v>15</v>
      </c>
      <c r="H4486" t="s">
        <v>16</v>
      </c>
      <c r="I4486">
        <v>0</v>
      </c>
      <c r="J4486" t="s">
        <v>17</v>
      </c>
      <c r="K4486">
        <v>0</v>
      </c>
      <c r="L4486">
        <v>0</v>
      </c>
      <c r="M4486">
        <v>28</v>
      </c>
      <c r="N4486">
        <v>40</v>
      </c>
      <c r="O4486">
        <v>20</v>
      </c>
      <c r="P4486" t="s">
        <v>2763</v>
      </c>
      <c r="Q4486">
        <v>4</v>
      </c>
      <c r="R4486">
        <v>100</v>
      </c>
      <c r="S4486">
        <v>2</v>
      </c>
      <c r="T4486" t="s">
        <v>16</v>
      </c>
      <c r="U4486" t="s">
        <v>16</v>
      </c>
    </row>
    <row r="4487" spans="1:21" x14ac:dyDescent="0.45">
      <c r="A4487" t="s">
        <v>2784</v>
      </c>
      <c r="B4487" t="s">
        <v>1791</v>
      </c>
      <c r="C4487" t="s">
        <v>2779</v>
      </c>
      <c r="D4487" t="s">
        <v>2780</v>
      </c>
      <c r="E4487">
        <v>1971</v>
      </c>
      <c r="F4487">
        <v>1971</v>
      </c>
      <c r="G4487" t="s">
        <v>15</v>
      </c>
      <c r="H4487" t="s">
        <v>16</v>
      </c>
      <c r="I4487">
        <v>0</v>
      </c>
      <c r="J4487" t="s">
        <v>17</v>
      </c>
      <c r="K4487">
        <v>0</v>
      </c>
      <c r="L4487">
        <v>0</v>
      </c>
      <c r="M4487">
        <v>28</v>
      </c>
      <c r="N4487">
        <v>25</v>
      </c>
      <c r="O4487">
        <v>25</v>
      </c>
      <c r="P4487" t="s">
        <v>2763</v>
      </c>
      <c r="Q4487">
        <v>4</v>
      </c>
      <c r="R4487">
        <v>100</v>
      </c>
      <c r="S4487">
        <v>4</v>
      </c>
      <c r="T4487" t="s">
        <v>16</v>
      </c>
      <c r="U4487" t="s">
        <v>16</v>
      </c>
    </row>
    <row r="4488" spans="1:21" x14ac:dyDescent="0.45">
      <c r="A4488" t="s">
        <v>2784</v>
      </c>
      <c r="B4488" t="s">
        <v>1791</v>
      </c>
      <c r="C4488" t="s">
        <v>2779</v>
      </c>
      <c r="D4488" t="s">
        <v>2780</v>
      </c>
      <c r="E4488">
        <v>1971</v>
      </c>
      <c r="F4488">
        <v>1971</v>
      </c>
      <c r="G4488" t="s">
        <v>15</v>
      </c>
      <c r="H4488" t="s">
        <v>16</v>
      </c>
      <c r="I4488">
        <v>0</v>
      </c>
      <c r="J4488" t="s">
        <v>17</v>
      </c>
      <c r="K4488">
        <v>0</v>
      </c>
      <c r="L4488">
        <v>0</v>
      </c>
      <c r="M4488">
        <v>28</v>
      </c>
      <c r="N4488">
        <v>30</v>
      </c>
      <c r="O4488">
        <v>25</v>
      </c>
      <c r="P4488" t="s">
        <v>2763</v>
      </c>
      <c r="Q4488">
        <v>4</v>
      </c>
      <c r="R4488">
        <v>100</v>
      </c>
      <c r="S4488">
        <v>0</v>
      </c>
      <c r="T4488" t="s">
        <v>16</v>
      </c>
      <c r="U4488" t="s">
        <v>16</v>
      </c>
    </row>
    <row r="4489" spans="1:21" x14ac:dyDescent="0.45">
      <c r="A4489" t="s">
        <v>2784</v>
      </c>
      <c r="B4489" t="s">
        <v>1791</v>
      </c>
      <c r="C4489" t="s">
        <v>2779</v>
      </c>
      <c r="D4489" t="s">
        <v>2780</v>
      </c>
      <c r="E4489">
        <v>1971</v>
      </c>
      <c r="F4489">
        <v>1971</v>
      </c>
      <c r="G4489" t="s">
        <v>15</v>
      </c>
      <c r="H4489" t="s">
        <v>16</v>
      </c>
      <c r="I4489">
        <v>0</v>
      </c>
      <c r="J4489" t="s">
        <v>17</v>
      </c>
      <c r="K4489">
        <v>0</v>
      </c>
      <c r="L4489">
        <v>0</v>
      </c>
      <c r="M4489">
        <v>28</v>
      </c>
      <c r="N4489">
        <v>40</v>
      </c>
      <c r="O4489">
        <v>25</v>
      </c>
      <c r="P4489" t="s">
        <v>2763</v>
      </c>
      <c r="Q4489">
        <v>4</v>
      </c>
      <c r="R4489">
        <v>100</v>
      </c>
      <c r="S4489">
        <v>2</v>
      </c>
      <c r="T4489" t="s">
        <v>16</v>
      </c>
      <c r="U4489" t="s">
        <v>16</v>
      </c>
    </row>
    <row r="4490" spans="1:21" x14ac:dyDescent="0.45">
      <c r="A4490" t="s">
        <v>2784</v>
      </c>
      <c r="B4490" t="s">
        <v>1791</v>
      </c>
      <c r="C4490" t="s">
        <v>2779</v>
      </c>
      <c r="D4490" t="s">
        <v>2780</v>
      </c>
      <c r="E4490">
        <v>1971</v>
      </c>
      <c r="F4490">
        <v>1971</v>
      </c>
      <c r="G4490" t="s">
        <v>15</v>
      </c>
      <c r="H4490" t="s">
        <v>16</v>
      </c>
      <c r="I4490">
        <v>0</v>
      </c>
      <c r="J4490" t="s">
        <v>17</v>
      </c>
      <c r="K4490">
        <v>0</v>
      </c>
      <c r="L4490">
        <v>0</v>
      </c>
      <c r="M4490">
        <v>28</v>
      </c>
      <c r="N4490">
        <v>30</v>
      </c>
      <c r="O4490">
        <v>30</v>
      </c>
      <c r="P4490" t="s">
        <v>2763</v>
      </c>
      <c r="Q4490">
        <v>4</v>
      </c>
      <c r="R4490">
        <v>100</v>
      </c>
      <c r="S4490">
        <v>1</v>
      </c>
      <c r="T4490" t="s">
        <v>16</v>
      </c>
      <c r="U4490" t="s">
        <v>16</v>
      </c>
    </row>
    <row r="4491" spans="1:21" x14ac:dyDescent="0.45">
      <c r="A4491" t="s">
        <v>2784</v>
      </c>
      <c r="B4491" t="s">
        <v>1791</v>
      </c>
      <c r="C4491" t="s">
        <v>2779</v>
      </c>
      <c r="D4491" t="s">
        <v>2780</v>
      </c>
      <c r="E4491">
        <v>1971</v>
      </c>
      <c r="F4491">
        <v>1971</v>
      </c>
      <c r="G4491" t="s">
        <v>15</v>
      </c>
      <c r="H4491" t="s">
        <v>16</v>
      </c>
      <c r="I4491">
        <v>0</v>
      </c>
      <c r="J4491" t="s">
        <v>17</v>
      </c>
      <c r="K4491">
        <v>0</v>
      </c>
      <c r="L4491">
        <v>0</v>
      </c>
      <c r="M4491">
        <v>28</v>
      </c>
      <c r="N4491">
        <v>40</v>
      </c>
      <c r="O4491">
        <v>30</v>
      </c>
      <c r="P4491" t="s">
        <v>2763</v>
      </c>
      <c r="Q4491">
        <v>4</v>
      </c>
      <c r="R4491">
        <v>100</v>
      </c>
      <c r="S4491">
        <v>0</v>
      </c>
      <c r="T4491" t="s">
        <v>16</v>
      </c>
      <c r="U4491" t="s">
        <v>16</v>
      </c>
    </row>
    <row r="4492" spans="1:21" x14ac:dyDescent="0.45">
      <c r="A4492" t="s">
        <v>2784</v>
      </c>
      <c r="B4492" t="s">
        <v>1791</v>
      </c>
      <c r="C4492" t="s">
        <v>2779</v>
      </c>
      <c r="D4492" t="s">
        <v>2780</v>
      </c>
      <c r="E4492">
        <v>1971</v>
      </c>
      <c r="F4492">
        <v>1971</v>
      </c>
      <c r="G4492" t="s">
        <v>15</v>
      </c>
      <c r="H4492" t="s">
        <v>16</v>
      </c>
      <c r="I4492">
        <v>0</v>
      </c>
      <c r="J4492" t="s">
        <v>17</v>
      </c>
      <c r="K4492">
        <v>0</v>
      </c>
      <c r="L4492">
        <v>0</v>
      </c>
      <c r="M4492">
        <v>28</v>
      </c>
      <c r="N4492">
        <v>40</v>
      </c>
      <c r="O4492">
        <v>40</v>
      </c>
      <c r="P4492" t="s">
        <v>2763</v>
      </c>
      <c r="Q4492">
        <v>4</v>
      </c>
      <c r="R4492">
        <v>100</v>
      </c>
      <c r="S4492">
        <v>0</v>
      </c>
      <c r="T4492" t="s">
        <v>16</v>
      </c>
      <c r="U4492" t="s">
        <v>16</v>
      </c>
    </row>
    <row r="4493" spans="1:21" x14ac:dyDescent="0.45">
      <c r="A4493" t="s">
        <v>2785</v>
      </c>
      <c r="B4493" t="s">
        <v>2786</v>
      </c>
      <c r="C4493" t="s">
        <v>2787</v>
      </c>
      <c r="D4493" t="s">
        <v>2788</v>
      </c>
      <c r="E4493">
        <v>1973</v>
      </c>
      <c r="F4493">
        <v>1973</v>
      </c>
      <c r="G4493" t="s">
        <v>15</v>
      </c>
      <c r="H4493" t="s">
        <v>16</v>
      </c>
      <c r="I4493">
        <v>0</v>
      </c>
      <c r="J4493" t="s">
        <v>17</v>
      </c>
      <c r="K4493">
        <v>0</v>
      </c>
      <c r="L4493">
        <v>0</v>
      </c>
      <c r="M4493" t="s">
        <v>16</v>
      </c>
      <c r="N4493">
        <v>21</v>
      </c>
      <c r="O4493">
        <v>21</v>
      </c>
      <c r="P4493">
        <v>12</v>
      </c>
      <c r="Q4493">
        <v>30</v>
      </c>
      <c r="R4493">
        <v>10</v>
      </c>
      <c r="S4493">
        <v>15</v>
      </c>
      <c r="T4493" t="s">
        <v>16</v>
      </c>
      <c r="U4493" t="s">
        <v>16</v>
      </c>
    </row>
    <row r="4494" spans="1:21" x14ac:dyDescent="0.45">
      <c r="A4494" t="s">
        <v>2785</v>
      </c>
      <c r="B4494" t="s">
        <v>2786</v>
      </c>
      <c r="C4494" t="s">
        <v>2787</v>
      </c>
      <c r="D4494" t="s">
        <v>2788</v>
      </c>
      <c r="E4494">
        <v>1973</v>
      </c>
      <c r="F4494">
        <v>1973</v>
      </c>
      <c r="G4494" t="s">
        <v>15</v>
      </c>
      <c r="H4494" t="s">
        <v>16</v>
      </c>
      <c r="I4494">
        <v>0</v>
      </c>
      <c r="J4494" t="s">
        <v>17</v>
      </c>
      <c r="K4494">
        <v>0</v>
      </c>
      <c r="L4494">
        <v>0</v>
      </c>
      <c r="M4494" t="s">
        <v>16</v>
      </c>
      <c r="N4494">
        <v>30</v>
      </c>
      <c r="O4494">
        <v>10</v>
      </c>
      <c r="P4494">
        <v>0</v>
      </c>
      <c r="Q4494">
        <v>30</v>
      </c>
      <c r="R4494">
        <v>10</v>
      </c>
      <c r="S4494">
        <v>16</v>
      </c>
      <c r="T4494" t="s">
        <v>16</v>
      </c>
      <c r="U4494" t="s">
        <v>16</v>
      </c>
    </row>
    <row r="4495" spans="1:21" x14ac:dyDescent="0.45">
      <c r="A4495" t="s">
        <v>2785</v>
      </c>
      <c r="B4495" t="s">
        <v>2786</v>
      </c>
      <c r="C4495" t="s">
        <v>2787</v>
      </c>
      <c r="D4495" t="s">
        <v>2788</v>
      </c>
      <c r="E4495">
        <v>1973</v>
      </c>
      <c r="F4495">
        <v>1973</v>
      </c>
      <c r="G4495" t="s">
        <v>15</v>
      </c>
      <c r="H4495" t="s">
        <v>16</v>
      </c>
      <c r="I4495">
        <v>0</v>
      </c>
      <c r="J4495" t="s">
        <v>17</v>
      </c>
      <c r="K4495">
        <v>0</v>
      </c>
      <c r="L4495">
        <v>0</v>
      </c>
      <c r="M4495" t="s">
        <v>16</v>
      </c>
      <c r="N4495">
        <v>21</v>
      </c>
      <c r="O4495">
        <v>21</v>
      </c>
      <c r="P4495">
        <v>12</v>
      </c>
      <c r="Q4495">
        <v>30</v>
      </c>
      <c r="R4495">
        <v>10</v>
      </c>
      <c r="S4495">
        <v>33</v>
      </c>
      <c r="T4495" t="s">
        <v>16</v>
      </c>
      <c r="U4495" t="s">
        <v>16</v>
      </c>
    </row>
    <row r="4496" spans="1:21" x14ac:dyDescent="0.45">
      <c r="A4496" t="s">
        <v>2785</v>
      </c>
      <c r="B4496" t="s">
        <v>2786</v>
      </c>
      <c r="C4496" t="s">
        <v>2787</v>
      </c>
      <c r="D4496" t="s">
        <v>2788</v>
      </c>
      <c r="E4496">
        <v>1973</v>
      </c>
      <c r="F4496">
        <v>1973</v>
      </c>
      <c r="G4496" t="s">
        <v>15</v>
      </c>
      <c r="H4496" t="s">
        <v>16</v>
      </c>
      <c r="I4496">
        <v>0</v>
      </c>
      <c r="J4496" t="s">
        <v>17</v>
      </c>
      <c r="K4496">
        <v>0</v>
      </c>
      <c r="L4496">
        <v>0</v>
      </c>
      <c r="M4496" t="s">
        <v>16</v>
      </c>
      <c r="N4496">
        <v>30</v>
      </c>
      <c r="O4496">
        <v>10</v>
      </c>
      <c r="P4496">
        <v>0</v>
      </c>
      <c r="Q4496">
        <v>30</v>
      </c>
      <c r="R4496">
        <v>10</v>
      </c>
      <c r="S4496">
        <v>39</v>
      </c>
      <c r="T4496" t="s">
        <v>16</v>
      </c>
      <c r="U4496" t="s">
        <v>16</v>
      </c>
    </row>
    <row r="4497" spans="1:21" x14ac:dyDescent="0.45">
      <c r="A4497" t="s">
        <v>2785</v>
      </c>
      <c r="B4497" t="s">
        <v>2786</v>
      </c>
      <c r="C4497" t="s">
        <v>2787</v>
      </c>
      <c r="D4497" t="s">
        <v>2788</v>
      </c>
      <c r="E4497">
        <v>1973</v>
      </c>
      <c r="F4497">
        <v>1973</v>
      </c>
      <c r="G4497" t="s">
        <v>15</v>
      </c>
      <c r="H4497">
        <v>4</v>
      </c>
      <c r="I4497">
        <f>12*7</f>
        <v>84</v>
      </c>
      <c r="J4497" t="s">
        <v>17</v>
      </c>
      <c r="K4497">
        <v>0</v>
      </c>
      <c r="L4497">
        <v>0</v>
      </c>
      <c r="M4497" t="s">
        <v>16</v>
      </c>
      <c r="N4497">
        <v>21</v>
      </c>
      <c r="O4497">
        <v>21</v>
      </c>
      <c r="P4497">
        <v>12</v>
      </c>
      <c r="Q4497">
        <v>30</v>
      </c>
      <c r="R4497">
        <v>10</v>
      </c>
      <c r="S4497">
        <v>56</v>
      </c>
      <c r="T4497" t="s">
        <v>16</v>
      </c>
      <c r="U4497" t="s">
        <v>16</v>
      </c>
    </row>
    <row r="4498" spans="1:21" x14ac:dyDescent="0.45">
      <c r="A4498" t="s">
        <v>2785</v>
      </c>
      <c r="B4498" t="s">
        <v>2786</v>
      </c>
      <c r="C4498" t="s">
        <v>2787</v>
      </c>
      <c r="D4498" t="s">
        <v>2788</v>
      </c>
      <c r="E4498">
        <v>1973</v>
      </c>
      <c r="F4498">
        <v>1973</v>
      </c>
      <c r="G4498" t="s">
        <v>15</v>
      </c>
      <c r="H4498">
        <v>4</v>
      </c>
      <c r="I4498">
        <v>0</v>
      </c>
      <c r="J4498" t="s">
        <v>17</v>
      </c>
      <c r="K4498">
        <v>0</v>
      </c>
      <c r="L4498">
        <v>0</v>
      </c>
      <c r="M4498" t="s">
        <v>16</v>
      </c>
      <c r="N4498">
        <v>30</v>
      </c>
      <c r="O4498">
        <v>10</v>
      </c>
      <c r="P4498">
        <v>0</v>
      </c>
      <c r="Q4498">
        <v>30</v>
      </c>
      <c r="R4498">
        <v>10</v>
      </c>
      <c r="S4498">
        <v>60</v>
      </c>
      <c r="T4498" t="s">
        <v>16</v>
      </c>
      <c r="U4498" t="s">
        <v>16</v>
      </c>
    </row>
    <row r="4499" spans="1:21" x14ac:dyDescent="0.45">
      <c r="A4499" t="s">
        <v>2785</v>
      </c>
      <c r="B4499" t="s">
        <v>2786</v>
      </c>
      <c r="C4499" t="s">
        <v>2787</v>
      </c>
      <c r="D4499" t="s">
        <v>2788</v>
      </c>
      <c r="E4499">
        <v>1973</v>
      </c>
      <c r="F4499">
        <v>1973</v>
      </c>
      <c r="G4499" t="s">
        <v>15</v>
      </c>
      <c r="H4499">
        <v>4</v>
      </c>
      <c r="I4499">
        <v>0</v>
      </c>
      <c r="J4499" t="s">
        <v>17</v>
      </c>
      <c r="K4499">
        <v>0</v>
      </c>
      <c r="L4499">
        <v>0</v>
      </c>
      <c r="M4499" t="s">
        <v>16</v>
      </c>
      <c r="N4499">
        <v>21</v>
      </c>
      <c r="O4499">
        <v>21</v>
      </c>
      <c r="P4499">
        <v>12</v>
      </c>
      <c r="Q4499">
        <v>30</v>
      </c>
      <c r="R4499">
        <v>10</v>
      </c>
      <c r="S4499">
        <v>83</v>
      </c>
      <c r="T4499" t="s">
        <v>16</v>
      </c>
      <c r="U4499" t="s">
        <v>16</v>
      </c>
    </row>
    <row r="4500" spans="1:21" x14ac:dyDescent="0.45">
      <c r="A4500" t="s">
        <v>2785</v>
      </c>
      <c r="B4500" t="s">
        <v>2786</v>
      </c>
      <c r="C4500" t="s">
        <v>2787</v>
      </c>
      <c r="D4500" t="s">
        <v>2788</v>
      </c>
      <c r="E4500">
        <v>1973</v>
      </c>
      <c r="F4500">
        <v>1973</v>
      </c>
      <c r="G4500" t="s">
        <v>15</v>
      </c>
      <c r="H4500">
        <v>4</v>
      </c>
      <c r="I4500">
        <v>0</v>
      </c>
      <c r="J4500" t="s">
        <v>17</v>
      </c>
      <c r="K4500">
        <v>0</v>
      </c>
      <c r="L4500">
        <v>0</v>
      </c>
      <c r="M4500" t="s">
        <v>16</v>
      </c>
      <c r="N4500">
        <v>30</v>
      </c>
      <c r="O4500">
        <v>10</v>
      </c>
      <c r="P4500">
        <v>0</v>
      </c>
      <c r="Q4500">
        <v>30</v>
      </c>
      <c r="R4500">
        <v>10</v>
      </c>
      <c r="S4500">
        <v>90</v>
      </c>
      <c r="T4500" t="s">
        <v>16</v>
      </c>
      <c r="U4500" t="s">
        <v>16</v>
      </c>
    </row>
    <row r="4501" spans="1:21" x14ac:dyDescent="0.45">
      <c r="A4501" t="s">
        <v>2785</v>
      </c>
      <c r="B4501" t="s">
        <v>2786</v>
      </c>
      <c r="C4501" t="s">
        <v>2787</v>
      </c>
      <c r="D4501" t="s">
        <v>2788</v>
      </c>
      <c r="E4501">
        <v>1974</v>
      </c>
      <c r="F4501">
        <v>1974</v>
      </c>
      <c r="G4501" t="s">
        <v>15</v>
      </c>
      <c r="H4501" t="s">
        <v>16</v>
      </c>
      <c r="I4501">
        <v>0</v>
      </c>
      <c r="J4501" t="s">
        <v>17</v>
      </c>
      <c r="K4501">
        <v>0</v>
      </c>
      <c r="L4501">
        <v>0</v>
      </c>
      <c r="M4501" t="s">
        <v>16</v>
      </c>
      <c r="N4501">
        <v>16</v>
      </c>
      <c r="O4501">
        <v>7</v>
      </c>
      <c r="P4501">
        <v>12</v>
      </c>
      <c r="Q4501">
        <v>20</v>
      </c>
      <c r="R4501">
        <v>10</v>
      </c>
      <c r="S4501">
        <v>0</v>
      </c>
      <c r="T4501" t="s">
        <v>16</v>
      </c>
      <c r="U4501" t="s">
        <v>16</v>
      </c>
    </row>
    <row r="4502" spans="1:21" x14ac:dyDescent="0.45">
      <c r="A4502" t="s">
        <v>2785</v>
      </c>
      <c r="B4502" t="s">
        <v>2786</v>
      </c>
      <c r="C4502" t="s">
        <v>2787</v>
      </c>
      <c r="D4502" t="s">
        <v>2788</v>
      </c>
      <c r="E4502">
        <v>1974</v>
      </c>
      <c r="F4502">
        <v>1974</v>
      </c>
      <c r="G4502" t="s">
        <v>15</v>
      </c>
      <c r="H4502" t="s">
        <v>16</v>
      </c>
      <c r="I4502">
        <v>0</v>
      </c>
      <c r="J4502" t="s">
        <v>17</v>
      </c>
      <c r="K4502">
        <v>0</v>
      </c>
      <c r="L4502">
        <v>0</v>
      </c>
      <c r="M4502" t="s">
        <v>16</v>
      </c>
      <c r="N4502">
        <v>16</v>
      </c>
      <c r="O4502">
        <v>7</v>
      </c>
      <c r="P4502">
        <v>0</v>
      </c>
      <c r="Q4502">
        <v>20</v>
      </c>
      <c r="R4502">
        <v>10</v>
      </c>
      <c r="S4502">
        <v>0</v>
      </c>
      <c r="T4502" t="s">
        <v>16</v>
      </c>
      <c r="U4502" t="s">
        <v>16</v>
      </c>
    </row>
    <row r="4503" spans="1:21" x14ac:dyDescent="0.45">
      <c r="A4503" t="s">
        <v>2785</v>
      </c>
      <c r="B4503" t="s">
        <v>2786</v>
      </c>
      <c r="C4503" t="s">
        <v>2787</v>
      </c>
      <c r="D4503" t="s">
        <v>2788</v>
      </c>
      <c r="E4503">
        <v>1974</v>
      </c>
      <c r="F4503">
        <v>1974</v>
      </c>
      <c r="G4503" t="s">
        <v>15</v>
      </c>
      <c r="H4503" t="s">
        <v>16</v>
      </c>
      <c r="I4503">
        <v>0</v>
      </c>
      <c r="J4503" t="s">
        <v>17</v>
      </c>
      <c r="K4503">
        <v>0</v>
      </c>
      <c r="L4503">
        <v>0</v>
      </c>
      <c r="M4503" t="s">
        <v>16</v>
      </c>
      <c r="N4503">
        <v>24</v>
      </c>
      <c r="O4503">
        <v>16</v>
      </c>
      <c r="P4503">
        <v>12</v>
      </c>
      <c r="Q4503">
        <v>20</v>
      </c>
      <c r="R4503">
        <v>10</v>
      </c>
      <c r="S4503">
        <v>0</v>
      </c>
      <c r="T4503" t="s">
        <v>16</v>
      </c>
      <c r="U4503" t="s">
        <v>16</v>
      </c>
    </row>
    <row r="4504" spans="1:21" x14ac:dyDescent="0.45">
      <c r="A4504" t="s">
        <v>2785</v>
      </c>
      <c r="B4504" t="s">
        <v>2786</v>
      </c>
      <c r="C4504" t="s">
        <v>2787</v>
      </c>
      <c r="D4504" t="s">
        <v>2788</v>
      </c>
      <c r="E4504">
        <v>1974</v>
      </c>
      <c r="F4504">
        <v>1974</v>
      </c>
      <c r="G4504" t="s">
        <v>15</v>
      </c>
      <c r="H4504" t="s">
        <v>16</v>
      </c>
      <c r="I4504">
        <v>0</v>
      </c>
      <c r="J4504" t="s">
        <v>17</v>
      </c>
      <c r="K4504">
        <v>0</v>
      </c>
      <c r="L4504">
        <v>0</v>
      </c>
      <c r="M4504" t="s">
        <v>16</v>
      </c>
      <c r="N4504">
        <v>24</v>
      </c>
      <c r="O4504">
        <v>16</v>
      </c>
      <c r="P4504">
        <v>0</v>
      </c>
      <c r="Q4504">
        <v>20</v>
      </c>
      <c r="R4504">
        <v>10</v>
      </c>
      <c r="S4504">
        <v>0</v>
      </c>
      <c r="T4504" t="s">
        <v>16</v>
      </c>
      <c r="U4504" t="s">
        <v>16</v>
      </c>
    </row>
    <row r="4505" spans="1:21" x14ac:dyDescent="0.45">
      <c r="A4505" t="s">
        <v>2785</v>
      </c>
      <c r="B4505" t="s">
        <v>2786</v>
      </c>
      <c r="C4505" t="s">
        <v>2787</v>
      </c>
      <c r="D4505" t="s">
        <v>2788</v>
      </c>
      <c r="E4505">
        <v>1974</v>
      </c>
      <c r="F4505">
        <v>1974</v>
      </c>
      <c r="G4505" t="s">
        <v>15</v>
      </c>
      <c r="H4505" t="s">
        <v>16</v>
      </c>
      <c r="I4505">
        <v>0</v>
      </c>
      <c r="J4505" t="s">
        <v>17</v>
      </c>
      <c r="K4505">
        <v>0</v>
      </c>
      <c r="L4505">
        <v>0</v>
      </c>
      <c r="M4505" t="s">
        <v>16</v>
      </c>
      <c r="N4505">
        <v>29</v>
      </c>
      <c r="O4505">
        <v>24</v>
      </c>
      <c r="P4505">
        <v>12</v>
      </c>
      <c r="Q4505">
        <v>20</v>
      </c>
      <c r="R4505">
        <v>10</v>
      </c>
      <c r="S4505">
        <v>12</v>
      </c>
      <c r="T4505" t="s">
        <v>16</v>
      </c>
      <c r="U4505" t="s">
        <v>16</v>
      </c>
    </row>
    <row r="4506" spans="1:21" x14ac:dyDescent="0.45">
      <c r="A4506" t="s">
        <v>2785</v>
      </c>
      <c r="B4506" t="s">
        <v>2786</v>
      </c>
      <c r="C4506" t="s">
        <v>2787</v>
      </c>
      <c r="D4506" t="s">
        <v>2788</v>
      </c>
      <c r="E4506">
        <v>1974</v>
      </c>
      <c r="F4506">
        <v>1974</v>
      </c>
      <c r="G4506" t="s">
        <v>15</v>
      </c>
      <c r="H4506" t="s">
        <v>16</v>
      </c>
      <c r="I4506">
        <v>0</v>
      </c>
      <c r="J4506" t="s">
        <v>17</v>
      </c>
      <c r="K4506">
        <v>0</v>
      </c>
      <c r="L4506">
        <v>0</v>
      </c>
      <c r="M4506" t="s">
        <v>16</v>
      </c>
      <c r="N4506">
        <v>29</v>
      </c>
      <c r="O4506">
        <v>24</v>
      </c>
      <c r="P4506">
        <v>0</v>
      </c>
      <c r="Q4506">
        <v>20</v>
      </c>
      <c r="R4506">
        <v>10</v>
      </c>
      <c r="S4506">
        <v>5</v>
      </c>
      <c r="T4506" t="s">
        <v>16</v>
      </c>
      <c r="U4506" t="s">
        <v>16</v>
      </c>
    </row>
    <row r="4507" spans="1:21" x14ac:dyDescent="0.45">
      <c r="A4507" t="s">
        <v>2785</v>
      </c>
      <c r="B4507" t="s">
        <v>2786</v>
      </c>
      <c r="C4507" t="s">
        <v>2787</v>
      </c>
      <c r="D4507" t="s">
        <v>2788</v>
      </c>
      <c r="E4507">
        <v>1974</v>
      </c>
      <c r="F4507">
        <v>1974</v>
      </c>
      <c r="G4507" t="s">
        <v>15</v>
      </c>
      <c r="H4507">
        <v>4</v>
      </c>
      <c r="I4507">
        <f>16*7</f>
        <v>112</v>
      </c>
      <c r="J4507" t="s">
        <v>17</v>
      </c>
      <c r="K4507">
        <v>0</v>
      </c>
      <c r="L4507">
        <v>0</v>
      </c>
      <c r="M4507" t="s">
        <v>16</v>
      </c>
      <c r="N4507">
        <v>16</v>
      </c>
      <c r="O4507">
        <v>7</v>
      </c>
      <c r="P4507">
        <v>12</v>
      </c>
      <c r="Q4507">
        <v>20</v>
      </c>
      <c r="R4507">
        <v>10</v>
      </c>
      <c r="S4507">
        <v>71</v>
      </c>
      <c r="T4507" t="s">
        <v>16</v>
      </c>
      <c r="U4507" t="s">
        <v>16</v>
      </c>
    </row>
    <row r="4508" spans="1:21" x14ac:dyDescent="0.45">
      <c r="A4508" t="s">
        <v>2785</v>
      </c>
      <c r="B4508" t="s">
        <v>2786</v>
      </c>
      <c r="C4508" t="s">
        <v>2787</v>
      </c>
      <c r="D4508" t="s">
        <v>2788</v>
      </c>
      <c r="E4508">
        <v>1974</v>
      </c>
      <c r="F4508">
        <v>1974</v>
      </c>
      <c r="G4508" t="s">
        <v>15</v>
      </c>
      <c r="H4508">
        <v>4</v>
      </c>
      <c r="I4508">
        <f t="shared" ref="I4508:I4512" si="42">16*7</f>
        <v>112</v>
      </c>
      <c r="J4508" t="s">
        <v>17</v>
      </c>
      <c r="K4508">
        <v>0</v>
      </c>
      <c r="L4508">
        <v>0</v>
      </c>
      <c r="M4508" t="s">
        <v>16</v>
      </c>
      <c r="N4508">
        <v>16</v>
      </c>
      <c r="O4508">
        <v>7</v>
      </c>
      <c r="P4508">
        <v>0</v>
      </c>
      <c r="Q4508">
        <v>20</v>
      </c>
      <c r="R4508">
        <v>10</v>
      </c>
      <c r="S4508">
        <v>72</v>
      </c>
      <c r="T4508" t="s">
        <v>16</v>
      </c>
      <c r="U4508" t="s">
        <v>16</v>
      </c>
    </row>
    <row r="4509" spans="1:21" x14ac:dyDescent="0.45">
      <c r="A4509" t="s">
        <v>2785</v>
      </c>
      <c r="B4509" t="s">
        <v>2786</v>
      </c>
      <c r="C4509" t="s">
        <v>2787</v>
      </c>
      <c r="D4509" t="s">
        <v>2788</v>
      </c>
      <c r="E4509">
        <v>1974</v>
      </c>
      <c r="F4509">
        <v>1974</v>
      </c>
      <c r="G4509" t="s">
        <v>15</v>
      </c>
      <c r="H4509">
        <v>4</v>
      </c>
      <c r="I4509">
        <f t="shared" si="42"/>
        <v>112</v>
      </c>
      <c r="J4509" t="s">
        <v>17</v>
      </c>
      <c r="K4509">
        <v>0</v>
      </c>
      <c r="L4509">
        <v>0</v>
      </c>
      <c r="M4509" t="s">
        <v>16</v>
      </c>
      <c r="N4509">
        <v>24</v>
      </c>
      <c r="O4509">
        <v>16</v>
      </c>
      <c r="P4509">
        <v>12</v>
      </c>
      <c r="Q4509">
        <v>20</v>
      </c>
      <c r="R4509">
        <v>10</v>
      </c>
      <c r="S4509">
        <v>60</v>
      </c>
      <c r="T4509" t="s">
        <v>16</v>
      </c>
      <c r="U4509" t="s">
        <v>16</v>
      </c>
    </row>
    <row r="4510" spans="1:21" x14ac:dyDescent="0.45">
      <c r="A4510" t="s">
        <v>2785</v>
      </c>
      <c r="B4510" t="s">
        <v>2786</v>
      </c>
      <c r="C4510" t="s">
        <v>2787</v>
      </c>
      <c r="D4510" t="s">
        <v>2788</v>
      </c>
      <c r="E4510">
        <v>1974</v>
      </c>
      <c r="F4510">
        <v>1974</v>
      </c>
      <c r="G4510" t="s">
        <v>15</v>
      </c>
      <c r="H4510">
        <v>4</v>
      </c>
      <c r="I4510">
        <f t="shared" si="42"/>
        <v>112</v>
      </c>
      <c r="J4510" t="s">
        <v>17</v>
      </c>
      <c r="K4510">
        <v>0</v>
      </c>
      <c r="L4510">
        <v>0</v>
      </c>
      <c r="M4510" t="s">
        <v>16</v>
      </c>
      <c r="N4510">
        <v>24</v>
      </c>
      <c r="O4510">
        <v>16</v>
      </c>
      <c r="P4510">
        <v>0</v>
      </c>
      <c r="Q4510">
        <v>20</v>
      </c>
      <c r="R4510">
        <v>10</v>
      </c>
      <c r="S4510">
        <v>65</v>
      </c>
      <c r="T4510" t="s">
        <v>16</v>
      </c>
      <c r="U4510" t="s">
        <v>16</v>
      </c>
    </row>
    <row r="4511" spans="1:21" x14ac:dyDescent="0.45">
      <c r="A4511" t="s">
        <v>2785</v>
      </c>
      <c r="B4511" t="s">
        <v>2786</v>
      </c>
      <c r="C4511" t="s">
        <v>2787</v>
      </c>
      <c r="D4511" t="s">
        <v>2788</v>
      </c>
      <c r="E4511">
        <v>1974</v>
      </c>
      <c r="F4511">
        <v>1974</v>
      </c>
      <c r="G4511" t="s">
        <v>15</v>
      </c>
      <c r="H4511">
        <v>4</v>
      </c>
      <c r="I4511">
        <f t="shared" si="42"/>
        <v>112</v>
      </c>
      <c r="J4511" t="s">
        <v>17</v>
      </c>
      <c r="K4511">
        <v>0</v>
      </c>
      <c r="L4511">
        <v>0</v>
      </c>
      <c r="M4511" t="s">
        <v>16</v>
      </c>
      <c r="N4511">
        <v>29</v>
      </c>
      <c r="O4511">
        <v>24</v>
      </c>
      <c r="P4511">
        <v>12</v>
      </c>
      <c r="Q4511">
        <v>20</v>
      </c>
      <c r="R4511">
        <v>10</v>
      </c>
      <c r="S4511">
        <v>67</v>
      </c>
      <c r="T4511" t="s">
        <v>16</v>
      </c>
      <c r="U4511" t="s">
        <v>16</v>
      </c>
    </row>
    <row r="4512" spans="1:21" x14ac:dyDescent="0.45">
      <c r="A4512" t="s">
        <v>2785</v>
      </c>
      <c r="B4512" t="s">
        <v>2786</v>
      </c>
      <c r="C4512" t="s">
        <v>2787</v>
      </c>
      <c r="D4512" t="s">
        <v>2788</v>
      </c>
      <c r="E4512">
        <v>1974</v>
      </c>
      <c r="F4512">
        <v>1974</v>
      </c>
      <c r="G4512" t="s">
        <v>15</v>
      </c>
      <c r="H4512">
        <v>4</v>
      </c>
      <c r="I4512">
        <f t="shared" si="42"/>
        <v>112</v>
      </c>
      <c r="J4512" t="s">
        <v>17</v>
      </c>
      <c r="K4512">
        <v>0</v>
      </c>
      <c r="L4512">
        <v>0</v>
      </c>
      <c r="M4512" t="s">
        <v>16</v>
      </c>
      <c r="N4512">
        <v>29</v>
      </c>
      <c r="O4512">
        <v>24</v>
      </c>
      <c r="P4512">
        <v>0</v>
      </c>
      <c r="Q4512">
        <v>20</v>
      </c>
      <c r="R4512">
        <v>10</v>
      </c>
      <c r="S4512">
        <v>74</v>
      </c>
      <c r="T4512" t="s">
        <v>16</v>
      </c>
      <c r="U4512" t="s">
        <v>16</v>
      </c>
    </row>
    <row r="4513" spans="1:21" x14ac:dyDescent="0.45">
      <c r="A4513" t="s">
        <v>2789</v>
      </c>
      <c r="B4513" t="s">
        <v>58</v>
      </c>
      <c r="C4513" t="s">
        <v>471</v>
      </c>
      <c r="D4513" t="s">
        <v>2790</v>
      </c>
      <c r="E4513">
        <v>1975</v>
      </c>
      <c r="F4513">
        <v>1975</v>
      </c>
      <c r="G4513" t="s">
        <v>15</v>
      </c>
      <c r="H4513" t="s">
        <v>16</v>
      </c>
      <c r="I4513">
        <v>0</v>
      </c>
      <c r="J4513" t="s">
        <v>17</v>
      </c>
      <c r="K4513">
        <v>0</v>
      </c>
      <c r="L4513">
        <v>0</v>
      </c>
      <c r="M4513">
        <v>14</v>
      </c>
      <c r="N4513">
        <v>20</v>
      </c>
      <c r="O4513">
        <v>20</v>
      </c>
      <c r="P4513">
        <v>8</v>
      </c>
      <c r="Q4513">
        <v>2</v>
      </c>
      <c r="R4513">
        <v>100</v>
      </c>
      <c r="S4513">
        <v>95</v>
      </c>
      <c r="T4513" t="s">
        <v>16</v>
      </c>
      <c r="U4513" t="s">
        <v>16</v>
      </c>
    </row>
    <row r="4514" spans="1:21" x14ac:dyDescent="0.45">
      <c r="A4514" t="s">
        <v>2789</v>
      </c>
      <c r="B4514" t="s">
        <v>453</v>
      </c>
      <c r="C4514" t="s">
        <v>471</v>
      </c>
      <c r="D4514" t="s">
        <v>2790</v>
      </c>
      <c r="E4514">
        <v>1975</v>
      </c>
      <c r="F4514">
        <v>1975</v>
      </c>
      <c r="G4514" t="s">
        <v>15</v>
      </c>
      <c r="H4514" t="s">
        <v>16</v>
      </c>
      <c r="I4514">
        <v>0</v>
      </c>
      <c r="J4514" t="s">
        <v>17</v>
      </c>
      <c r="K4514">
        <v>0</v>
      </c>
      <c r="L4514">
        <v>0</v>
      </c>
      <c r="M4514">
        <v>14</v>
      </c>
      <c r="N4514">
        <v>20</v>
      </c>
      <c r="O4514">
        <v>20</v>
      </c>
      <c r="P4514">
        <v>8</v>
      </c>
      <c r="Q4514">
        <v>2</v>
      </c>
      <c r="R4514">
        <v>100</v>
      </c>
      <c r="S4514">
        <v>90</v>
      </c>
      <c r="T4514" t="s">
        <v>16</v>
      </c>
      <c r="U4514" t="s">
        <v>16</v>
      </c>
    </row>
    <row r="4515" spans="1:21" x14ac:dyDescent="0.45">
      <c r="A4515" t="s">
        <v>2791</v>
      </c>
      <c r="B4515" t="s">
        <v>1392</v>
      </c>
      <c r="C4515" t="s">
        <v>2792</v>
      </c>
      <c r="D4515" t="s">
        <v>2805</v>
      </c>
      <c r="E4515">
        <v>1975</v>
      </c>
      <c r="F4515">
        <v>1975</v>
      </c>
      <c r="G4515" t="s">
        <v>15</v>
      </c>
      <c r="H4515" t="s">
        <v>16</v>
      </c>
      <c r="I4515">
        <v>0</v>
      </c>
      <c r="J4515" t="s">
        <v>17</v>
      </c>
      <c r="K4515">
        <v>0</v>
      </c>
      <c r="L4515">
        <v>0</v>
      </c>
      <c r="M4515">
        <v>7</v>
      </c>
      <c r="N4515">
        <v>24</v>
      </c>
      <c r="O4515">
        <v>24</v>
      </c>
      <c r="P4515">
        <v>0</v>
      </c>
      <c r="Q4515">
        <v>2</v>
      </c>
      <c r="R4515">
        <v>150</v>
      </c>
      <c r="S4515">
        <v>0</v>
      </c>
      <c r="T4515" t="s">
        <v>16</v>
      </c>
      <c r="U4515" t="s">
        <v>16</v>
      </c>
    </row>
    <row r="4516" spans="1:21" x14ac:dyDescent="0.45">
      <c r="A4516" t="s">
        <v>2791</v>
      </c>
      <c r="B4516" t="s">
        <v>1392</v>
      </c>
      <c r="C4516" t="s">
        <v>2793</v>
      </c>
      <c r="D4516" t="s">
        <v>2806</v>
      </c>
      <c r="E4516">
        <v>1975</v>
      </c>
      <c r="F4516">
        <v>1975</v>
      </c>
      <c r="G4516" t="s">
        <v>15</v>
      </c>
      <c r="H4516" t="s">
        <v>16</v>
      </c>
      <c r="I4516">
        <v>0</v>
      </c>
      <c r="J4516" t="s">
        <v>17</v>
      </c>
      <c r="K4516">
        <v>0</v>
      </c>
      <c r="L4516">
        <v>0</v>
      </c>
      <c r="M4516">
        <v>7</v>
      </c>
      <c r="N4516">
        <v>24</v>
      </c>
      <c r="O4516">
        <v>24</v>
      </c>
      <c r="P4516">
        <v>0</v>
      </c>
      <c r="Q4516">
        <v>2</v>
      </c>
      <c r="R4516">
        <v>150</v>
      </c>
      <c r="S4516">
        <v>0</v>
      </c>
      <c r="T4516" t="s">
        <v>16</v>
      </c>
      <c r="U4516" t="s">
        <v>16</v>
      </c>
    </row>
    <row r="4517" spans="1:21" x14ac:dyDescent="0.45">
      <c r="A4517" t="s">
        <v>2791</v>
      </c>
      <c r="B4517" t="s">
        <v>1392</v>
      </c>
      <c r="C4517" t="s">
        <v>2794</v>
      </c>
      <c r="D4517" t="s">
        <v>2807</v>
      </c>
      <c r="E4517">
        <v>1975</v>
      </c>
      <c r="F4517">
        <v>1975</v>
      </c>
      <c r="G4517" t="s">
        <v>15</v>
      </c>
      <c r="H4517" t="s">
        <v>16</v>
      </c>
      <c r="I4517">
        <v>0</v>
      </c>
      <c r="J4517" t="s">
        <v>17</v>
      </c>
      <c r="K4517">
        <v>0</v>
      </c>
      <c r="L4517">
        <v>0</v>
      </c>
      <c r="M4517">
        <v>7</v>
      </c>
      <c r="N4517">
        <v>24</v>
      </c>
      <c r="O4517">
        <v>24</v>
      </c>
      <c r="P4517">
        <v>0</v>
      </c>
      <c r="Q4517">
        <v>2</v>
      </c>
      <c r="R4517">
        <v>150</v>
      </c>
      <c r="S4517">
        <v>0</v>
      </c>
      <c r="T4517" t="s">
        <v>16</v>
      </c>
      <c r="U4517" t="s">
        <v>16</v>
      </c>
    </row>
    <row r="4518" spans="1:21" x14ac:dyDescent="0.45">
      <c r="A4518" t="s">
        <v>2791</v>
      </c>
      <c r="B4518" t="s">
        <v>1392</v>
      </c>
      <c r="C4518" t="s">
        <v>2795</v>
      </c>
      <c r="D4518" t="s">
        <v>2807</v>
      </c>
      <c r="E4518">
        <v>1975</v>
      </c>
      <c r="F4518">
        <v>1975</v>
      </c>
      <c r="G4518" t="s">
        <v>15</v>
      </c>
      <c r="H4518" t="s">
        <v>16</v>
      </c>
      <c r="I4518">
        <v>0</v>
      </c>
      <c r="J4518" t="s">
        <v>17</v>
      </c>
      <c r="K4518">
        <v>0</v>
      </c>
      <c r="L4518">
        <v>0</v>
      </c>
      <c r="M4518">
        <v>7</v>
      </c>
      <c r="N4518">
        <v>24</v>
      </c>
      <c r="O4518">
        <v>24</v>
      </c>
      <c r="P4518">
        <v>0</v>
      </c>
      <c r="Q4518">
        <v>2</v>
      </c>
      <c r="R4518">
        <v>150</v>
      </c>
      <c r="S4518">
        <v>0</v>
      </c>
      <c r="T4518" t="s">
        <v>16</v>
      </c>
      <c r="U4518" t="s">
        <v>16</v>
      </c>
    </row>
    <row r="4519" spans="1:21" x14ac:dyDescent="0.45">
      <c r="A4519" t="s">
        <v>2791</v>
      </c>
      <c r="B4519" t="s">
        <v>1392</v>
      </c>
      <c r="C4519" t="s">
        <v>2796</v>
      </c>
      <c r="D4519" t="s">
        <v>2808</v>
      </c>
      <c r="E4519">
        <v>1975</v>
      </c>
      <c r="F4519">
        <v>1975</v>
      </c>
      <c r="G4519" t="s">
        <v>15</v>
      </c>
      <c r="H4519" t="s">
        <v>16</v>
      </c>
      <c r="I4519">
        <v>0</v>
      </c>
      <c r="J4519" t="s">
        <v>17</v>
      </c>
      <c r="K4519">
        <v>0</v>
      </c>
      <c r="L4519">
        <v>0</v>
      </c>
      <c r="M4519">
        <v>7</v>
      </c>
      <c r="N4519">
        <v>24</v>
      </c>
      <c r="O4519">
        <v>24</v>
      </c>
      <c r="P4519">
        <v>0</v>
      </c>
      <c r="Q4519">
        <v>2</v>
      </c>
      <c r="R4519">
        <v>150</v>
      </c>
      <c r="S4519">
        <v>0</v>
      </c>
      <c r="T4519" t="s">
        <v>16</v>
      </c>
      <c r="U4519" t="s">
        <v>16</v>
      </c>
    </row>
    <row r="4520" spans="1:21" x14ac:dyDescent="0.45">
      <c r="A4520" t="s">
        <v>2791</v>
      </c>
      <c r="B4520" t="s">
        <v>2804</v>
      </c>
      <c r="C4520" t="s">
        <v>2797</v>
      </c>
      <c r="D4520" t="s">
        <v>2809</v>
      </c>
      <c r="E4520">
        <v>1975</v>
      </c>
      <c r="F4520">
        <v>1975</v>
      </c>
      <c r="G4520" t="s">
        <v>15</v>
      </c>
      <c r="H4520" t="s">
        <v>16</v>
      </c>
      <c r="I4520">
        <v>0</v>
      </c>
      <c r="J4520" t="s">
        <v>17</v>
      </c>
      <c r="K4520">
        <v>0</v>
      </c>
      <c r="L4520">
        <v>0</v>
      </c>
      <c r="M4520">
        <v>7</v>
      </c>
      <c r="N4520">
        <v>24</v>
      </c>
      <c r="O4520">
        <v>24</v>
      </c>
      <c r="P4520">
        <v>0</v>
      </c>
      <c r="Q4520">
        <v>2</v>
      </c>
      <c r="R4520">
        <v>150</v>
      </c>
      <c r="S4520">
        <v>6.8</v>
      </c>
      <c r="T4520" t="s">
        <v>16</v>
      </c>
      <c r="U4520" t="s">
        <v>16</v>
      </c>
    </row>
    <row r="4521" spans="1:21" x14ac:dyDescent="0.45">
      <c r="A4521" t="s">
        <v>2791</v>
      </c>
      <c r="B4521" t="s">
        <v>2804</v>
      </c>
      <c r="C4521" t="s">
        <v>2798</v>
      </c>
      <c r="D4521" t="s">
        <v>2812</v>
      </c>
      <c r="E4521">
        <v>1975</v>
      </c>
      <c r="F4521">
        <v>1975</v>
      </c>
      <c r="G4521" t="s">
        <v>15</v>
      </c>
      <c r="H4521" t="s">
        <v>16</v>
      </c>
      <c r="I4521">
        <v>0</v>
      </c>
      <c r="J4521" t="s">
        <v>17</v>
      </c>
      <c r="K4521">
        <v>0</v>
      </c>
      <c r="L4521">
        <v>0</v>
      </c>
      <c r="M4521">
        <v>7</v>
      </c>
      <c r="N4521">
        <v>24</v>
      </c>
      <c r="O4521">
        <v>24</v>
      </c>
      <c r="P4521">
        <v>0</v>
      </c>
      <c r="Q4521">
        <v>2</v>
      </c>
      <c r="R4521">
        <v>150</v>
      </c>
      <c r="S4521">
        <v>18.7</v>
      </c>
      <c r="T4521" t="s">
        <v>16</v>
      </c>
      <c r="U4521" t="s">
        <v>16</v>
      </c>
    </row>
    <row r="4522" spans="1:21" x14ac:dyDescent="0.45">
      <c r="A4522" t="s">
        <v>2791</v>
      </c>
      <c r="B4522" t="s">
        <v>2804</v>
      </c>
      <c r="C4522" t="s">
        <v>2799</v>
      </c>
      <c r="D4522" t="s">
        <v>2806</v>
      </c>
      <c r="E4522">
        <v>1975</v>
      </c>
      <c r="F4522">
        <v>1975</v>
      </c>
      <c r="G4522" t="s">
        <v>15</v>
      </c>
      <c r="H4522" t="s">
        <v>16</v>
      </c>
      <c r="I4522">
        <v>0</v>
      </c>
      <c r="J4522" t="s">
        <v>17</v>
      </c>
      <c r="K4522">
        <v>0</v>
      </c>
      <c r="L4522">
        <v>0</v>
      </c>
      <c r="M4522">
        <v>7</v>
      </c>
      <c r="N4522">
        <v>24</v>
      </c>
      <c r="O4522">
        <v>24</v>
      </c>
      <c r="P4522">
        <v>0</v>
      </c>
      <c r="Q4522">
        <v>2</v>
      </c>
      <c r="R4522">
        <v>150</v>
      </c>
      <c r="S4522">
        <v>15.1</v>
      </c>
      <c r="T4522" t="s">
        <v>16</v>
      </c>
      <c r="U4522" t="s">
        <v>16</v>
      </c>
    </row>
    <row r="4523" spans="1:21" x14ac:dyDescent="0.45">
      <c r="A4523" t="s">
        <v>2791</v>
      </c>
      <c r="B4523" t="s">
        <v>2804</v>
      </c>
      <c r="C4523" t="s">
        <v>2800</v>
      </c>
      <c r="D4523" t="s">
        <v>2810</v>
      </c>
      <c r="E4523">
        <v>1975</v>
      </c>
      <c r="F4523">
        <v>1975</v>
      </c>
      <c r="G4523" t="s">
        <v>15</v>
      </c>
      <c r="H4523" t="s">
        <v>16</v>
      </c>
      <c r="I4523">
        <v>0</v>
      </c>
      <c r="J4523" t="s">
        <v>17</v>
      </c>
      <c r="K4523">
        <v>0</v>
      </c>
      <c r="L4523">
        <v>0</v>
      </c>
      <c r="M4523">
        <v>7</v>
      </c>
      <c r="N4523">
        <v>24</v>
      </c>
      <c r="O4523">
        <v>24</v>
      </c>
      <c r="P4523">
        <v>0</v>
      </c>
      <c r="Q4523">
        <v>2</v>
      </c>
      <c r="R4523">
        <v>150</v>
      </c>
      <c r="S4523">
        <v>1.2</v>
      </c>
      <c r="T4523" t="s">
        <v>16</v>
      </c>
      <c r="U4523" t="s">
        <v>16</v>
      </c>
    </row>
    <row r="4524" spans="1:21" x14ac:dyDescent="0.45">
      <c r="A4524" t="s">
        <v>2791</v>
      </c>
      <c r="B4524" t="s">
        <v>2804</v>
      </c>
      <c r="C4524" t="s">
        <v>2801</v>
      </c>
      <c r="D4524" t="s">
        <v>2811</v>
      </c>
      <c r="E4524">
        <v>1975</v>
      </c>
      <c r="F4524">
        <v>1975</v>
      </c>
      <c r="G4524" t="s">
        <v>15</v>
      </c>
      <c r="H4524" t="s">
        <v>16</v>
      </c>
      <c r="I4524">
        <v>0</v>
      </c>
      <c r="J4524" t="s">
        <v>17</v>
      </c>
      <c r="K4524">
        <v>0</v>
      </c>
      <c r="L4524">
        <v>0</v>
      </c>
      <c r="M4524">
        <v>7</v>
      </c>
      <c r="N4524">
        <v>24</v>
      </c>
      <c r="O4524">
        <v>24</v>
      </c>
      <c r="P4524">
        <v>0</v>
      </c>
      <c r="Q4524">
        <v>2</v>
      </c>
      <c r="R4524">
        <v>150</v>
      </c>
      <c r="S4524">
        <v>0.9</v>
      </c>
      <c r="T4524" t="s">
        <v>16</v>
      </c>
      <c r="U4524" t="s">
        <v>16</v>
      </c>
    </row>
    <row r="4525" spans="1:21" x14ac:dyDescent="0.45">
      <c r="A4525" t="s">
        <v>2791</v>
      </c>
      <c r="B4525" t="s">
        <v>2804</v>
      </c>
      <c r="C4525" t="s">
        <v>2802</v>
      </c>
      <c r="D4525" t="s">
        <v>2813</v>
      </c>
      <c r="E4525">
        <v>1975</v>
      </c>
      <c r="F4525">
        <v>1975</v>
      </c>
      <c r="G4525" t="s">
        <v>15</v>
      </c>
      <c r="H4525" t="s">
        <v>16</v>
      </c>
      <c r="I4525">
        <v>0</v>
      </c>
      <c r="J4525" t="s">
        <v>17</v>
      </c>
      <c r="K4525">
        <v>0</v>
      </c>
      <c r="L4525">
        <v>0</v>
      </c>
      <c r="M4525">
        <v>7</v>
      </c>
      <c r="N4525">
        <v>24</v>
      </c>
      <c r="O4525">
        <v>24</v>
      </c>
      <c r="P4525">
        <v>0</v>
      </c>
      <c r="Q4525">
        <v>2</v>
      </c>
      <c r="R4525">
        <v>150</v>
      </c>
      <c r="S4525">
        <v>0</v>
      </c>
      <c r="T4525" t="s">
        <v>16</v>
      </c>
      <c r="U4525" t="s">
        <v>16</v>
      </c>
    </row>
    <row r="4526" spans="1:21" x14ac:dyDescent="0.45">
      <c r="A4526" t="s">
        <v>2791</v>
      </c>
      <c r="B4526" t="s">
        <v>2804</v>
      </c>
      <c r="C4526" t="s">
        <v>2803</v>
      </c>
      <c r="D4526" t="s">
        <v>2808</v>
      </c>
      <c r="E4526">
        <v>1975</v>
      </c>
      <c r="F4526">
        <v>1975</v>
      </c>
      <c r="G4526" t="s">
        <v>15</v>
      </c>
      <c r="H4526" t="s">
        <v>16</v>
      </c>
      <c r="I4526">
        <v>0</v>
      </c>
      <c r="J4526" t="s">
        <v>17</v>
      </c>
      <c r="K4526">
        <v>0</v>
      </c>
      <c r="L4526">
        <v>0</v>
      </c>
      <c r="M4526">
        <v>7</v>
      </c>
      <c r="N4526">
        <v>24</v>
      </c>
      <c r="O4526">
        <v>24</v>
      </c>
      <c r="P4526">
        <v>0</v>
      </c>
      <c r="Q4526">
        <v>2</v>
      </c>
      <c r="R4526">
        <v>150</v>
      </c>
      <c r="S4526">
        <v>0</v>
      </c>
      <c r="T4526" t="s">
        <v>16</v>
      </c>
      <c r="U4526" t="s">
        <v>16</v>
      </c>
    </row>
    <row r="4527" spans="1:21" x14ac:dyDescent="0.45">
      <c r="A4527" t="s">
        <v>2791</v>
      </c>
      <c r="B4527" t="s">
        <v>1392</v>
      </c>
      <c r="C4527" t="s">
        <v>2792</v>
      </c>
      <c r="D4527" t="s">
        <v>2805</v>
      </c>
      <c r="E4527">
        <v>1975</v>
      </c>
      <c r="F4527">
        <v>1975</v>
      </c>
      <c r="G4527" t="s">
        <v>15</v>
      </c>
      <c r="H4527" t="s">
        <v>16</v>
      </c>
      <c r="I4527">
        <v>0</v>
      </c>
      <c r="J4527" t="s">
        <v>17</v>
      </c>
      <c r="K4527">
        <v>0</v>
      </c>
      <c r="L4527">
        <v>0</v>
      </c>
      <c r="M4527">
        <v>7</v>
      </c>
      <c r="N4527">
        <v>24</v>
      </c>
      <c r="O4527">
        <v>24</v>
      </c>
      <c r="P4527">
        <v>24</v>
      </c>
      <c r="Q4527">
        <v>2</v>
      </c>
      <c r="R4527">
        <v>150</v>
      </c>
      <c r="S4527">
        <v>61.3</v>
      </c>
      <c r="T4527" t="s">
        <v>16</v>
      </c>
      <c r="U4527" t="s">
        <v>16</v>
      </c>
    </row>
    <row r="4528" spans="1:21" x14ac:dyDescent="0.45">
      <c r="A4528" t="s">
        <v>2791</v>
      </c>
      <c r="B4528" t="s">
        <v>1392</v>
      </c>
      <c r="C4528" t="s">
        <v>2793</v>
      </c>
      <c r="D4528" t="s">
        <v>2806</v>
      </c>
      <c r="E4528">
        <v>1975</v>
      </c>
      <c r="F4528">
        <v>1975</v>
      </c>
      <c r="G4528" t="s">
        <v>15</v>
      </c>
      <c r="H4528" t="s">
        <v>16</v>
      </c>
      <c r="I4528">
        <v>0</v>
      </c>
      <c r="J4528" t="s">
        <v>17</v>
      </c>
      <c r="K4528">
        <v>0</v>
      </c>
      <c r="L4528">
        <v>0</v>
      </c>
      <c r="M4528">
        <v>7</v>
      </c>
      <c r="N4528">
        <v>24</v>
      </c>
      <c r="O4528">
        <v>24</v>
      </c>
      <c r="P4528">
        <v>24</v>
      </c>
      <c r="Q4528">
        <v>2</v>
      </c>
      <c r="R4528">
        <v>150</v>
      </c>
      <c r="S4528">
        <v>71.400000000000006</v>
      </c>
      <c r="T4528" t="s">
        <v>16</v>
      </c>
      <c r="U4528" t="s">
        <v>16</v>
      </c>
    </row>
    <row r="4529" spans="1:21" x14ac:dyDescent="0.45">
      <c r="A4529" t="s">
        <v>2791</v>
      </c>
      <c r="B4529" t="s">
        <v>1392</v>
      </c>
      <c r="C4529" t="s">
        <v>2794</v>
      </c>
      <c r="D4529" t="s">
        <v>2807</v>
      </c>
      <c r="E4529">
        <v>1975</v>
      </c>
      <c r="F4529">
        <v>1975</v>
      </c>
      <c r="G4529" t="s">
        <v>15</v>
      </c>
      <c r="H4529" t="s">
        <v>16</v>
      </c>
      <c r="I4529">
        <v>0</v>
      </c>
      <c r="J4529" t="s">
        <v>17</v>
      </c>
      <c r="K4529">
        <v>0</v>
      </c>
      <c r="L4529">
        <v>0</v>
      </c>
      <c r="M4529">
        <v>7</v>
      </c>
      <c r="N4529">
        <v>24</v>
      </c>
      <c r="O4529">
        <v>24</v>
      </c>
      <c r="P4529">
        <v>24</v>
      </c>
      <c r="Q4529">
        <v>2</v>
      </c>
      <c r="R4529">
        <v>150</v>
      </c>
      <c r="S4529">
        <v>47.5</v>
      </c>
      <c r="T4529" t="s">
        <v>16</v>
      </c>
      <c r="U4529" t="s">
        <v>16</v>
      </c>
    </row>
    <row r="4530" spans="1:21" x14ac:dyDescent="0.45">
      <c r="A4530" t="s">
        <v>2791</v>
      </c>
      <c r="B4530" t="s">
        <v>1392</v>
      </c>
      <c r="C4530" t="s">
        <v>2795</v>
      </c>
      <c r="D4530" t="s">
        <v>2807</v>
      </c>
      <c r="E4530">
        <v>1975</v>
      </c>
      <c r="F4530">
        <v>1975</v>
      </c>
      <c r="G4530" t="s">
        <v>15</v>
      </c>
      <c r="H4530" t="s">
        <v>16</v>
      </c>
      <c r="I4530">
        <v>0</v>
      </c>
      <c r="J4530" t="s">
        <v>17</v>
      </c>
      <c r="K4530">
        <v>0</v>
      </c>
      <c r="L4530">
        <v>0</v>
      </c>
      <c r="M4530">
        <v>7</v>
      </c>
      <c r="N4530">
        <v>24</v>
      </c>
      <c r="O4530">
        <v>24</v>
      </c>
      <c r="P4530">
        <v>24</v>
      </c>
      <c r="Q4530">
        <v>2</v>
      </c>
      <c r="R4530">
        <v>150</v>
      </c>
      <c r="S4530">
        <v>23.3</v>
      </c>
      <c r="T4530" t="s">
        <v>16</v>
      </c>
      <c r="U4530" t="s">
        <v>16</v>
      </c>
    </row>
    <row r="4531" spans="1:21" x14ac:dyDescent="0.45">
      <c r="A4531" t="s">
        <v>2791</v>
      </c>
      <c r="B4531" t="s">
        <v>1392</v>
      </c>
      <c r="C4531" t="s">
        <v>2796</v>
      </c>
      <c r="D4531" t="s">
        <v>2808</v>
      </c>
      <c r="E4531">
        <v>1975</v>
      </c>
      <c r="F4531">
        <v>1975</v>
      </c>
      <c r="G4531" t="s">
        <v>15</v>
      </c>
      <c r="H4531" t="s">
        <v>16</v>
      </c>
      <c r="I4531">
        <v>0</v>
      </c>
      <c r="J4531" t="s">
        <v>17</v>
      </c>
      <c r="K4531">
        <v>0</v>
      </c>
      <c r="L4531">
        <v>0</v>
      </c>
      <c r="M4531">
        <v>7</v>
      </c>
      <c r="N4531">
        <v>24</v>
      </c>
      <c r="O4531">
        <v>24</v>
      </c>
      <c r="P4531">
        <v>24</v>
      </c>
      <c r="Q4531">
        <v>2</v>
      </c>
      <c r="R4531">
        <v>150</v>
      </c>
      <c r="S4531">
        <v>58</v>
      </c>
      <c r="T4531" t="s">
        <v>16</v>
      </c>
      <c r="U4531" t="s">
        <v>16</v>
      </c>
    </row>
    <row r="4532" spans="1:21" x14ac:dyDescent="0.45">
      <c r="A4532" t="s">
        <v>2791</v>
      </c>
      <c r="B4532" t="s">
        <v>2804</v>
      </c>
      <c r="C4532" t="s">
        <v>2797</v>
      </c>
      <c r="D4532" t="s">
        <v>2809</v>
      </c>
      <c r="E4532">
        <v>1975</v>
      </c>
      <c r="F4532">
        <v>1975</v>
      </c>
      <c r="G4532" t="s">
        <v>15</v>
      </c>
      <c r="H4532" t="s">
        <v>16</v>
      </c>
      <c r="I4532">
        <v>0</v>
      </c>
      <c r="J4532" t="s">
        <v>17</v>
      </c>
      <c r="K4532">
        <v>0</v>
      </c>
      <c r="L4532">
        <v>0</v>
      </c>
      <c r="M4532">
        <v>7</v>
      </c>
      <c r="N4532">
        <v>24</v>
      </c>
      <c r="O4532">
        <v>24</v>
      </c>
      <c r="P4532">
        <v>24</v>
      </c>
      <c r="Q4532">
        <v>2</v>
      </c>
      <c r="R4532">
        <v>150</v>
      </c>
      <c r="S4532">
        <v>33</v>
      </c>
      <c r="T4532" t="s">
        <v>16</v>
      </c>
      <c r="U4532" t="s">
        <v>16</v>
      </c>
    </row>
    <row r="4533" spans="1:21" x14ac:dyDescent="0.45">
      <c r="A4533" t="s">
        <v>2791</v>
      </c>
      <c r="B4533" t="s">
        <v>2804</v>
      </c>
      <c r="C4533" t="s">
        <v>2798</v>
      </c>
      <c r="D4533" t="s">
        <v>2812</v>
      </c>
      <c r="E4533">
        <v>1975</v>
      </c>
      <c r="F4533">
        <v>1975</v>
      </c>
      <c r="G4533" t="s">
        <v>15</v>
      </c>
      <c r="H4533" t="s">
        <v>16</v>
      </c>
      <c r="I4533">
        <v>0</v>
      </c>
      <c r="J4533" t="s">
        <v>17</v>
      </c>
      <c r="K4533">
        <v>0</v>
      </c>
      <c r="L4533">
        <v>0</v>
      </c>
      <c r="M4533">
        <v>7</v>
      </c>
      <c r="N4533">
        <v>24</v>
      </c>
      <c r="O4533">
        <v>24</v>
      </c>
      <c r="P4533">
        <v>24</v>
      </c>
      <c r="Q4533">
        <v>2</v>
      </c>
      <c r="R4533">
        <v>150</v>
      </c>
      <c r="S4533">
        <v>78.900000000000006</v>
      </c>
      <c r="T4533" t="s">
        <v>16</v>
      </c>
      <c r="U4533" t="s">
        <v>16</v>
      </c>
    </row>
    <row r="4534" spans="1:21" x14ac:dyDescent="0.45">
      <c r="A4534" t="s">
        <v>2791</v>
      </c>
      <c r="B4534" t="s">
        <v>2804</v>
      </c>
      <c r="C4534" t="s">
        <v>2799</v>
      </c>
      <c r="D4534" t="s">
        <v>2806</v>
      </c>
      <c r="E4534">
        <v>1975</v>
      </c>
      <c r="F4534">
        <v>1975</v>
      </c>
      <c r="G4534" t="s">
        <v>15</v>
      </c>
      <c r="H4534" t="s">
        <v>16</v>
      </c>
      <c r="I4534">
        <v>0</v>
      </c>
      <c r="J4534" t="s">
        <v>17</v>
      </c>
      <c r="K4534">
        <v>0</v>
      </c>
      <c r="L4534">
        <v>0</v>
      </c>
      <c r="M4534">
        <v>7</v>
      </c>
      <c r="N4534">
        <v>24</v>
      </c>
      <c r="O4534">
        <v>24</v>
      </c>
      <c r="P4534">
        <v>24</v>
      </c>
      <c r="Q4534">
        <v>2</v>
      </c>
      <c r="R4534">
        <v>150</v>
      </c>
      <c r="S4534">
        <v>78.3</v>
      </c>
      <c r="T4534" t="s">
        <v>16</v>
      </c>
      <c r="U4534" t="s">
        <v>16</v>
      </c>
    </row>
    <row r="4535" spans="1:21" x14ac:dyDescent="0.45">
      <c r="A4535" t="s">
        <v>2791</v>
      </c>
      <c r="B4535" t="s">
        <v>2804</v>
      </c>
      <c r="C4535" t="s">
        <v>2800</v>
      </c>
      <c r="D4535" t="s">
        <v>2810</v>
      </c>
      <c r="E4535">
        <v>1975</v>
      </c>
      <c r="F4535">
        <v>1975</v>
      </c>
      <c r="G4535" t="s">
        <v>15</v>
      </c>
      <c r="H4535" t="s">
        <v>16</v>
      </c>
      <c r="I4535">
        <v>0</v>
      </c>
      <c r="J4535" t="s">
        <v>17</v>
      </c>
      <c r="K4535">
        <v>0</v>
      </c>
      <c r="L4535">
        <v>0</v>
      </c>
      <c r="M4535">
        <v>7</v>
      </c>
      <c r="N4535">
        <v>24</v>
      </c>
      <c r="O4535">
        <v>24</v>
      </c>
      <c r="P4535">
        <v>24</v>
      </c>
      <c r="Q4535">
        <v>2</v>
      </c>
      <c r="R4535">
        <v>150</v>
      </c>
      <c r="S4535">
        <v>53.1</v>
      </c>
      <c r="T4535" t="s">
        <v>16</v>
      </c>
      <c r="U4535" t="s">
        <v>16</v>
      </c>
    </row>
    <row r="4536" spans="1:21" x14ac:dyDescent="0.45">
      <c r="A4536" t="s">
        <v>2791</v>
      </c>
      <c r="B4536" t="s">
        <v>2804</v>
      </c>
      <c r="C4536" t="s">
        <v>2801</v>
      </c>
      <c r="D4536" t="s">
        <v>2811</v>
      </c>
      <c r="E4536">
        <v>1975</v>
      </c>
      <c r="F4536">
        <v>1975</v>
      </c>
      <c r="G4536" t="s">
        <v>15</v>
      </c>
      <c r="H4536" t="s">
        <v>16</v>
      </c>
      <c r="I4536">
        <v>0</v>
      </c>
      <c r="J4536" t="s">
        <v>17</v>
      </c>
      <c r="K4536">
        <v>0</v>
      </c>
      <c r="L4536">
        <v>0</v>
      </c>
      <c r="M4536">
        <v>7</v>
      </c>
      <c r="N4536">
        <v>24</v>
      </c>
      <c r="O4536">
        <v>24</v>
      </c>
      <c r="P4536">
        <v>24</v>
      </c>
      <c r="Q4536">
        <v>2</v>
      </c>
      <c r="R4536">
        <v>150</v>
      </c>
      <c r="S4536">
        <v>62.1</v>
      </c>
      <c r="T4536" t="s">
        <v>16</v>
      </c>
      <c r="U4536" t="s">
        <v>16</v>
      </c>
    </row>
    <row r="4537" spans="1:21" x14ac:dyDescent="0.45">
      <c r="A4537" t="s">
        <v>2791</v>
      </c>
      <c r="B4537" t="s">
        <v>2804</v>
      </c>
      <c r="C4537" t="s">
        <v>2802</v>
      </c>
      <c r="D4537" t="s">
        <v>2813</v>
      </c>
      <c r="E4537">
        <v>1975</v>
      </c>
      <c r="F4537">
        <v>1975</v>
      </c>
      <c r="G4537" t="s">
        <v>15</v>
      </c>
      <c r="H4537" t="s">
        <v>16</v>
      </c>
      <c r="I4537">
        <v>0</v>
      </c>
      <c r="J4537" t="s">
        <v>17</v>
      </c>
      <c r="K4537">
        <v>0</v>
      </c>
      <c r="L4537">
        <v>0</v>
      </c>
      <c r="M4537">
        <v>7</v>
      </c>
      <c r="N4537">
        <v>24</v>
      </c>
      <c r="O4537">
        <v>24</v>
      </c>
      <c r="P4537">
        <v>24</v>
      </c>
      <c r="Q4537">
        <v>2</v>
      </c>
      <c r="R4537">
        <v>150</v>
      </c>
      <c r="S4537">
        <v>89.8</v>
      </c>
      <c r="T4537" t="s">
        <v>16</v>
      </c>
      <c r="U4537" t="s">
        <v>16</v>
      </c>
    </row>
    <row r="4538" spans="1:21" x14ac:dyDescent="0.45">
      <c r="A4538" t="s">
        <v>2791</v>
      </c>
      <c r="B4538" t="s">
        <v>2804</v>
      </c>
      <c r="C4538" t="s">
        <v>2803</v>
      </c>
      <c r="D4538" t="s">
        <v>2808</v>
      </c>
      <c r="E4538">
        <v>1975</v>
      </c>
      <c r="F4538">
        <v>1975</v>
      </c>
      <c r="G4538" t="s">
        <v>15</v>
      </c>
      <c r="H4538" t="s">
        <v>16</v>
      </c>
      <c r="I4538">
        <v>0</v>
      </c>
      <c r="J4538" t="s">
        <v>17</v>
      </c>
      <c r="K4538">
        <v>0</v>
      </c>
      <c r="L4538">
        <v>0</v>
      </c>
      <c r="M4538">
        <v>7</v>
      </c>
      <c r="N4538">
        <v>24</v>
      </c>
      <c r="O4538">
        <v>24</v>
      </c>
      <c r="P4538">
        <v>24</v>
      </c>
      <c r="Q4538">
        <v>2</v>
      </c>
      <c r="R4538">
        <v>150</v>
      </c>
      <c r="S4538">
        <v>78</v>
      </c>
      <c r="T4538" t="s">
        <v>16</v>
      </c>
      <c r="U4538" t="s">
        <v>16</v>
      </c>
    </row>
    <row r="4539" spans="1:21" x14ac:dyDescent="0.45">
      <c r="A4539" t="s">
        <v>2814</v>
      </c>
      <c r="B4539" t="s">
        <v>59</v>
      </c>
      <c r="C4539" t="s">
        <v>2815</v>
      </c>
      <c r="D4539" t="s">
        <v>2816</v>
      </c>
      <c r="E4539">
        <v>1973</v>
      </c>
      <c r="F4539">
        <v>1973</v>
      </c>
      <c r="G4539" t="s">
        <v>15</v>
      </c>
      <c r="H4539" t="s">
        <v>16</v>
      </c>
      <c r="I4539">
        <v>0</v>
      </c>
      <c r="J4539" t="s">
        <v>17</v>
      </c>
      <c r="K4539">
        <v>0</v>
      </c>
      <c r="L4539">
        <v>0</v>
      </c>
      <c r="M4539">
        <v>30</v>
      </c>
      <c r="N4539">
        <v>20</v>
      </c>
      <c r="O4539">
        <v>10</v>
      </c>
      <c r="P4539">
        <v>8</v>
      </c>
      <c r="Q4539">
        <v>2</v>
      </c>
      <c r="R4539">
        <v>25</v>
      </c>
      <c r="S4539">
        <v>70</v>
      </c>
      <c r="T4539" t="s">
        <v>16</v>
      </c>
      <c r="U4539" t="s">
        <v>16</v>
      </c>
    </row>
    <row r="4540" spans="1:21" x14ac:dyDescent="0.45">
      <c r="A4540" t="s">
        <v>2817</v>
      </c>
      <c r="B4540" t="s">
        <v>327</v>
      </c>
      <c r="C4540" t="s">
        <v>2818</v>
      </c>
      <c r="D4540" t="s">
        <v>2819</v>
      </c>
      <c r="E4540">
        <v>1974</v>
      </c>
      <c r="F4540">
        <v>1974</v>
      </c>
      <c r="G4540" t="s">
        <v>15</v>
      </c>
      <c r="H4540" t="s">
        <v>16</v>
      </c>
      <c r="I4540">
        <v>0</v>
      </c>
      <c r="J4540" t="s">
        <v>17</v>
      </c>
      <c r="K4540">
        <v>0</v>
      </c>
      <c r="L4540">
        <v>0</v>
      </c>
      <c r="M4540">
        <v>30</v>
      </c>
      <c r="N4540">
        <v>27</v>
      </c>
      <c r="O4540">
        <v>19</v>
      </c>
      <c r="P4540">
        <v>8</v>
      </c>
      <c r="Q4540">
        <v>5</v>
      </c>
      <c r="R4540">
        <v>100</v>
      </c>
      <c r="S4540">
        <v>88</v>
      </c>
      <c r="T4540" t="s">
        <v>16</v>
      </c>
      <c r="U4540" t="s">
        <v>16</v>
      </c>
    </row>
    <row r="4541" spans="1:21" x14ac:dyDescent="0.45">
      <c r="A4541" t="s">
        <v>2820</v>
      </c>
      <c r="B4541" t="s">
        <v>1577</v>
      </c>
      <c r="C4541" t="s">
        <v>2822</v>
      </c>
      <c r="D4541" t="s">
        <v>2823</v>
      </c>
      <c r="E4541">
        <v>1973</v>
      </c>
      <c r="F4541">
        <v>1973</v>
      </c>
      <c r="G4541" t="s">
        <v>15</v>
      </c>
      <c r="H4541" t="s">
        <v>16</v>
      </c>
      <c r="I4541">
        <v>0</v>
      </c>
      <c r="J4541" t="s">
        <v>17</v>
      </c>
      <c r="K4541">
        <v>0</v>
      </c>
      <c r="L4541">
        <v>0</v>
      </c>
      <c r="M4541">
        <v>33</v>
      </c>
      <c r="N4541">
        <v>25</v>
      </c>
      <c r="O4541">
        <v>25</v>
      </c>
      <c r="P4541">
        <v>12</v>
      </c>
      <c r="Q4541">
        <v>20</v>
      </c>
      <c r="R4541">
        <v>1</v>
      </c>
      <c r="S4541">
        <v>80</v>
      </c>
      <c r="T4541" t="s">
        <v>16</v>
      </c>
      <c r="U4541" t="s">
        <v>16</v>
      </c>
    </row>
    <row r="4542" spans="1:21" x14ac:dyDescent="0.45">
      <c r="A4542" t="s">
        <v>2820</v>
      </c>
      <c r="B4542" t="s">
        <v>168</v>
      </c>
      <c r="C4542" t="s">
        <v>2822</v>
      </c>
      <c r="D4542" t="s">
        <v>2823</v>
      </c>
      <c r="E4542">
        <v>1973</v>
      </c>
      <c r="F4542">
        <v>1973</v>
      </c>
      <c r="G4542" t="s">
        <v>15</v>
      </c>
      <c r="H4542" t="s">
        <v>16</v>
      </c>
      <c r="I4542">
        <v>0</v>
      </c>
      <c r="J4542" t="s">
        <v>17</v>
      </c>
      <c r="K4542">
        <v>0</v>
      </c>
      <c r="L4542">
        <v>0</v>
      </c>
      <c r="M4542">
        <v>33</v>
      </c>
      <c r="N4542">
        <v>25</v>
      </c>
      <c r="O4542">
        <v>25</v>
      </c>
      <c r="P4542">
        <v>12</v>
      </c>
      <c r="Q4542">
        <v>20</v>
      </c>
      <c r="R4542">
        <v>1</v>
      </c>
      <c r="S4542">
        <v>45</v>
      </c>
      <c r="T4542" t="s">
        <v>16</v>
      </c>
      <c r="U4542" t="s">
        <v>16</v>
      </c>
    </row>
    <row r="4543" spans="1:21" x14ac:dyDescent="0.45">
      <c r="A4543" t="s">
        <v>2820</v>
      </c>
      <c r="B4543" t="s">
        <v>2821</v>
      </c>
      <c r="C4543" t="s">
        <v>2822</v>
      </c>
      <c r="D4543" t="s">
        <v>2823</v>
      </c>
      <c r="E4543">
        <v>1973</v>
      </c>
      <c r="F4543">
        <v>1973</v>
      </c>
      <c r="G4543" t="s">
        <v>15</v>
      </c>
      <c r="H4543" t="s">
        <v>16</v>
      </c>
      <c r="I4543">
        <v>0</v>
      </c>
      <c r="J4543" t="s">
        <v>17</v>
      </c>
      <c r="K4543">
        <v>0</v>
      </c>
      <c r="L4543">
        <v>0</v>
      </c>
      <c r="M4543">
        <v>33</v>
      </c>
      <c r="N4543">
        <v>25</v>
      </c>
      <c r="O4543">
        <v>25</v>
      </c>
      <c r="P4543">
        <v>12</v>
      </c>
      <c r="Q4543">
        <v>20</v>
      </c>
      <c r="R4543">
        <v>1</v>
      </c>
      <c r="S4543">
        <v>50</v>
      </c>
      <c r="T4543" t="s">
        <v>16</v>
      </c>
      <c r="U4543" t="s">
        <v>16</v>
      </c>
    </row>
    <row r="4544" spans="1:21" x14ac:dyDescent="0.45">
      <c r="A4544" t="s">
        <v>2820</v>
      </c>
      <c r="B4544" t="s">
        <v>92</v>
      </c>
      <c r="C4544" t="s">
        <v>2822</v>
      </c>
      <c r="D4544" t="s">
        <v>2823</v>
      </c>
      <c r="E4544">
        <v>1973</v>
      </c>
      <c r="F4544">
        <v>1973</v>
      </c>
      <c r="G4544" t="s">
        <v>15</v>
      </c>
      <c r="H4544" t="s">
        <v>16</v>
      </c>
      <c r="I4544">
        <v>0</v>
      </c>
      <c r="J4544" t="s">
        <v>17</v>
      </c>
      <c r="K4544">
        <v>0</v>
      </c>
      <c r="L4544">
        <v>0</v>
      </c>
      <c r="M4544">
        <v>33</v>
      </c>
      <c r="N4544">
        <v>25</v>
      </c>
      <c r="O4544">
        <v>25</v>
      </c>
      <c r="P4544">
        <v>12</v>
      </c>
      <c r="Q4544">
        <v>20</v>
      </c>
      <c r="R4544">
        <v>1</v>
      </c>
      <c r="S4544">
        <v>80</v>
      </c>
      <c r="T4544" t="s">
        <v>16</v>
      </c>
      <c r="U4544" t="s">
        <v>16</v>
      </c>
    </row>
    <row r="4545" spans="1:21" x14ac:dyDescent="0.45">
      <c r="A4545" t="s">
        <v>2824</v>
      </c>
      <c r="B4545" t="s">
        <v>59</v>
      </c>
      <c r="C4545" t="s">
        <v>2815</v>
      </c>
      <c r="D4545" t="s">
        <v>2816</v>
      </c>
      <c r="E4545">
        <v>1971</v>
      </c>
      <c r="F4545">
        <v>1972</v>
      </c>
      <c r="G4545" t="s">
        <v>15</v>
      </c>
      <c r="H4545" t="s">
        <v>16</v>
      </c>
      <c r="I4545">
        <v>0</v>
      </c>
      <c r="J4545" t="s">
        <v>17</v>
      </c>
      <c r="K4545">
        <v>0</v>
      </c>
      <c r="L4545">
        <v>0</v>
      </c>
      <c r="M4545">
        <v>30</v>
      </c>
      <c r="N4545">
        <v>20</v>
      </c>
      <c r="O4545">
        <v>10</v>
      </c>
      <c r="P4545">
        <v>8</v>
      </c>
      <c r="Q4545">
        <v>2</v>
      </c>
      <c r="R4545">
        <v>50</v>
      </c>
      <c r="S4545">
        <v>15.7</v>
      </c>
      <c r="T4545" t="s">
        <v>16</v>
      </c>
      <c r="U4545" t="s">
        <v>16</v>
      </c>
    </row>
    <row r="4546" spans="1:21" x14ac:dyDescent="0.45">
      <c r="A4546" t="s">
        <v>2824</v>
      </c>
      <c r="B4546" t="s">
        <v>59</v>
      </c>
      <c r="C4546" t="s">
        <v>2815</v>
      </c>
      <c r="D4546" t="s">
        <v>2816</v>
      </c>
      <c r="E4546">
        <v>1971</v>
      </c>
      <c r="F4546">
        <v>1972</v>
      </c>
      <c r="G4546" t="s">
        <v>15</v>
      </c>
      <c r="H4546">
        <v>2</v>
      </c>
      <c r="I4546">
        <f>5*7</f>
        <v>35</v>
      </c>
      <c r="J4546" t="s">
        <v>17</v>
      </c>
      <c r="K4546">
        <v>0</v>
      </c>
      <c r="L4546">
        <v>0</v>
      </c>
      <c r="M4546">
        <v>30</v>
      </c>
      <c r="N4546">
        <v>20</v>
      </c>
      <c r="O4546">
        <v>10</v>
      </c>
      <c r="P4546">
        <v>8</v>
      </c>
      <c r="Q4546">
        <v>2</v>
      </c>
      <c r="R4546">
        <v>50</v>
      </c>
      <c r="S4546">
        <v>93.6</v>
      </c>
      <c r="T4546" t="s">
        <v>16</v>
      </c>
      <c r="U4546" t="s">
        <v>16</v>
      </c>
    </row>
    <row r="4547" spans="1:21" x14ac:dyDescent="0.45">
      <c r="A4547" t="s">
        <v>2824</v>
      </c>
      <c r="B4547" t="s">
        <v>59</v>
      </c>
      <c r="C4547" t="s">
        <v>2815</v>
      </c>
      <c r="D4547" t="s">
        <v>2816</v>
      </c>
      <c r="E4547">
        <v>1971</v>
      </c>
      <c r="F4547">
        <v>1972</v>
      </c>
      <c r="G4547" t="s">
        <v>15</v>
      </c>
      <c r="H4547" t="s">
        <v>16</v>
      </c>
      <c r="I4547">
        <v>0</v>
      </c>
      <c r="J4547" t="s">
        <v>17</v>
      </c>
      <c r="K4547">
        <v>0</v>
      </c>
      <c r="L4547">
        <v>0</v>
      </c>
      <c r="M4547">
        <v>30</v>
      </c>
      <c r="N4547">
        <v>30</v>
      </c>
      <c r="O4547">
        <v>30</v>
      </c>
      <c r="P4547">
        <v>8</v>
      </c>
      <c r="Q4547">
        <v>2</v>
      </c>
      <c r="R4547">
        <v>50</v>
      </c>
      <c r="S4547">
        <v>2.2000000000000002</v>
      </c>
      <c r="T4547" t="s">
        <v>16</v>
      </c>
      <c r="U4547" t="s">
        <v>16</v>
      </c>
    </row>
    <row r="4548" spans="1:21" x14ac:dyDescent="0.45">
      <c r="A4548" t="s">
        <v>2824</v>
      </c>
      <c r="B4548" t="s">
        <v>59</v>
      </c>
      <c r="C4548" t="s">
        <v>2815</v>
      </c>
      <c r="D4548" t="s">
        <v>2816</v>
      </c>
      <c r="E4548">
        <v>1971</v>
      </c>
      <c r="F4548">
        <v>1972</v>
      </c>
      <c r="G4548" t="s">
        <v>15</v>
      </c>
      <c r="H4548" t="s">
        <v>16</v>
      </c>
      <c r="I4548">
        <v>0</v>
      </c>
      <c r="J4548" t="s">
        <v>17</v>
      </c>
      <c r="K4548">
        <v>0</v>
      </c>
      <c r="L4548">
        <v>0</v>
      </c>
      <c r="M4548">
        <v>30</v>
      </c>
      <c r="N4548">
        <v>30</v>
      </c>
      <c r="O4548">
        <v>20</v>
      </c>
      <c r="P4548">
        <v>8</v>
      </c>
      <c r="Q4548">
        <v>2</v>
      </c>
      <c r="R4548">
        <v>50</v>
      </c>
      <c r="S4548">
        <v>10.7</v>
      </c>
      <c r="T4548" t="s">
        <v>16</v>
      </c>
      <c r="U4548" t="s">
        <v>16</v>
      </c>
    </row>
    <row r="4549" spans="1:21" x14ac:dyDescent="0.45">
      <c r="A4549" t="s">
        <v>2824</v>
      </c>
      <c r="B4549" t="s">
        <v>59</v>
      </c>
      <c r="C4549" t="s">
        <v>2815</v>
      </c>
      <c r="D4549" t="s">
        <v>2816</v>
      </c>
      <c r="E4549">
        <v>1971</v>
      </c>
      <c r="F4549">
        <v>1972</v>
      </c>
      <c r="G4549" t="s">
        <v>15</v>
      </c>
      <c r="H4549" t="s">
        <v>16</v>
      </c>
      <c r="I4549">
        <v>0</v>
      </c>
      <c r="J4549" t="s">
        <v>17</v>
      </c>
      <c r="K4549">
        <v>0</v>
      </c>
      <c r="L4549">
        <v>0</v>
      </c>
      <c r="M4549">
        <v>30</v>
      </c>
      <c r="N4549">
        <v>30</v>
      </c>
      <c r="O4549">
        <v>10</v>
      </c>
      <c r="P4549">
        <v>8</v>
      </c>
      <c r="Q4549">
        <v>2</v>
      </c>
      <c r="R4549">
        <v>50</v>
      </c>
      <c r="S4549">
        <v>8.3000000000000007</v>
      </c>
      <c r="T4549" t="s">
        <v>16</v>
      </c>
      <c r="U4549" t="s">
        <v>16</v>
      </c>
    </row>
    <row r="4550" spans="1:21" x14ac:dyDescent="0.45">
      <c r="A4550" t="s">
        <v>2824</v>
      </c>
      <c r="B4550" t="s">
        <v>59</v>
      </c>
      <c r="C4550" t="s">
        <v>2815</v>
      </c>
      <c r="D4550" t="s">
        <v>2816</v>
      </c>
      <c r="E4550">
        <v>1971</v>
      </c>
      <c r="F4550">
        <v>1972</v>
      </c>
      <c r="G4550" t="s">
        <v>15</v>
      </c>
      <c r="H4550" t="s">
        <v>16</v>
      </c>
      <c r="I4550">
        <v>0</v>
      </c>
      <c r="J4550" t="s">
        <v>17</v>
      </c>
      <c r="K4550">
        <v>0</v>
      </c>
      <c r="L4550">
        <v>0</v>
      </c>
      <c r="M4550">
        <v>30</v>
      </c>
      <c r="N4550">
        <v>30</v>
      </c>
      <c r="O4550">
        <v>2</v>
      </c>
      <c r="P4550">
        <v>8</v>
      </c>
      <c r="Q4550">
        <v>2</v>
      </c>
      <c r="R4550">
        <v>50</v>
      </c>
      <c r="S4550">
        <v>4.3</v>
      </c>
      <c r="T4550" t="s">
        <v>16</v>
      </c>
      <c r="U4550" t="s">
        <v>16</v>
      </c>
    </row>
    <row r="4551" spans="1:21" x14ac:dyDescent="0.45">
      <c r="A4551" t="s">
        <v>2824</v>
      </c>
      <c r="B4551" t="s">
        <v>59</v>
      </c>
      <c r="C4551" t="s">
        <v>2815</v>
      </c>
      <c r="D4551" t="s">
        <v>2816</v>
      </c>
      <c r="E4551">
        <v>1971</v>
      </c>
      <c r="F4551">
        <v>1972</v>
      </c>
      <c r="G4551" t="s">
        <v>15</v>
      </c>
      <c r="H4551" t="s">
        <v>16</v>
      </c>
      <c r="I4551">
        <v>0</v>
      </c>
      <c r="J4551" t="s">
        <v>17</v>
      </c>
      <c r="K4551">
        <v>0</v>
      </c>
      <c r="L4551">
        <v>0</v>
      </c>
      <c r="M4551">
        <v>30</v>
      </c>
      <c r="N4551">
        <v>20</v>
      </c>
      <c r="O4551">
        <v>20</v>
      </c>
      <c r="P4551">
        <v>8</v>
      </c>
      <c r="Q4551">
        <v>2</v>
      </c>
      <c r="R4551">
        <v>50</v>
      </c>
      <c r="S4551">
        <v>19.600000000000001</v>
      </c>
      <c r="T4551" t="s">
        <v>16</v>
      </c>
      <c r="U4551" t="s">
        <v>16</v>
      </c>
    </row>
    <row r="4552" spans="1:21" x14ac:dyDescent="0.45">
      <c r="A4552" t="s">
        <v>2824</v>
      </c>
      <c r="B4552" t="s">
        <v>59</v>
      </c>
      <c r="C4552" t="s">
        <v>2815</v>
      </c>
      <c r="D4552" t="s">
        <v>2816</v>
      </c>
      <c r="E4552">
        <v>1971</v>
      </c>
      <c r="F4552">
        <v>1972</v>
      </c>
      <c r="G4552" t="s">
        <v>15</v>
      </c>
      <c r="H4552" t="s">
        <v>16</v>
      </c>
      <c r="I4552">
        <v>0</v>
      </c>
      <c r="J4552" t="s">
        <v>17</v>
      </c>
      <c r="K4552">
        <v>0</v>
      </c>
      <c r="L4552">
        <v>0</v>
      </c>
      <c r="M4552">
        <v>30</v>
      </c>
      <c r="N4552">
        <v>20</v>
      </c>
      <c r="O4552">
        <v>2</v>
      </c>
      <c r="P4552">
        <v>8</v>
      </c>
      <c r="Q4552">
        <v>2</v>
      </c>
      <c r="R4552">
        <v>50</v>
      </c>
      <c r="S4552">
        <v>17.7</v>
      </c>
      <c r="T4552" t="s">
        <v>16</v>
      </c>
      <c r="U4552" t="s">
        <v>16</v>
      </c>
    </row>
    <row r="4553" spans="1:21" x14ac:dyDescent="0.45">
      <c r="A4553" t="s">
        <v>2824</v>
      </c>
      <c r="B4553" t="s">
        <v>59</v>
      </c>
      <c r="C4553" t="s">
        <v>2815</v>
      </c>
      <c r="D4553" t="s">
        <v>2816</v>
      </c>
      <c r="E4553">
        <v>1971</v>
      </c>
      <c r="F4553">
        <v>1972</v>
      </c>
      <c r="G4553" t="s">
        <v>15</v>
      </c>
      <c r="H4553" t="s">
        <v>16</v>
      </c>
      <c r="I4553">
        <v>0</v>
      </c>
      <c r="J4553" t="s">
        <v>17</v>
      </c>
      <c r="K4553">
        <v>0</v>
      </c>
      <c r="L4553">
        <v>0</v>
      </c>
      <c r="M4553">
        <v>30</v>
      </c>
      <c r="N4553">
        <v>10</v>
      </c>
      <c r="O4553">
        <v>10</v>
      </c>
      <c r="P4553">
        <v>8</v>
      </c>
      <c r="Q4553">
        <v>2</v>
      </c>
      <c r="R4553">
        <v>50</v>
      </c>
      <c r="S4553">
        <v>8.9</v>
      </c>
      <c r="T4553" t="s">
        <v>16</v>
      </c>
      <c r="U4553" t="s">
        <v>16</v>
      </c>
    </row>
    <row r="4554" spans="1:21" x14ac:dyDescent="0.45">
      <c r="A4554" t="s">
        <v>2824</v>
      </c>
      <c r="B4554" t="s">
        <v>59</v>
      </c>
      <c r="C4554" t="s">
        <v>2815</v>
      </c>
      <c r="D4554" t="s">
        <v>2816</v>
      </c>
      <c r="E4554">
        <v>1971</v>
      </c>
      <c r="F4554">
        <v>1972</v>
      </c>
      <c r="G4554" t="s">
        <v>15</v>
      </c>
      <c r="H4554" t="s">
        <v>16</v>
      </c>
      <c r="I4554">
        <v>0</v>
      </c>
      <c r="J4554" t="s">
        <v>17</v>
      </c>
      <c r="K4554">
        <v>0</v>
      </c>
      <c r="L4554">
        <v>0</v>
      </c>
      <c r="M4554">
        <v>30</v>
      </c>
      <c r="N4554">
        <v>10</v>
      </c>
      <c r="O4554">
        <v>2</v>
      </c>
      <c r="P4554">
        <v>8</v>
      </c>
      <c r="Q4554">
        <v>2</v>
      </c>
      <c r="R4554">
        <v>50</v>
      </c>
      <c r="S4554">
        <v>5.2</v>
      </c>
      <c r="T4554" t="s">
        <v>16</v>
      </c>
      <c r="U4554" t="s">
        <v>16</v>
      </c>
    </row>
    <row r="4555" spans="1:21" x14ac:dyDescent="0.45">
      <c r="A4555" t="s">
        <v>2825</v>
      </c>
      <c r="B4555" t="s">
        <v>2826</v>
      </c>
      <c r="C4555" t="s">
        <v>2827</v>
      </c>
      <c r="D4555" t="s">
        <v>2828</v>
      </c>
      <c r="E4555">
        <v>1973</v>
      </c>
      <c r="F4555">
        <v>1973</v>
      </c>
      <c r="G4555" t="s">
        <v>15</v>
      </c>
      <c r="H4555">
        <v>2.5</v>
      </c>
      <c r="I4555">
        <f>7*8</f>
        <v>56</v>
      </c>
      <c r="J4555" t="s">
        <v>17</v>
      </c>
      <c r="K4555">
        <v>0</v>
      </c>
      <c r="L4555">
        <v>0</v>
      </c>
      <c r="M4555">
        <v>12</v>
      </c>
      <c r="N4555">
        <v>25</v>
      </c>
      <c r="O4555">
        <v>15</v>
      </c>
      <c r="P4555">
        <v>8</v>
      </c>
      <c r="Q4555">
        <v>1</v>
      </c>
      <c r="R4555">
        <v>200</v>
      </c>
      <c r="S4555">
        <v>80</v>
      </c>
      <c r="T4555" t="s">
        <v>16</v>
      </c>
      <c r="U4555" t="s">
        <v>16</v>
      </c>
    </row>
    <row r="4556" spans="1:21" x14ac:dyDescent="0.45">
      <c r="A4556" t="s">
        <v>2829</v>
      </c>
      <c r="B4556" t="s">
        <v>2722</v>
      </c>
      <c r="C4556" t="s">
        <v>2830</v>
      </c>
      <c r="D4556" t="s">
        <v>2831</v>
      </c>
      <c r="E4556">
        <v>1968</v>
      </c>
      <c r="F4556">
        <v>1971</v>
      </c>
      <c r="G4556" t="s">
        <v>15</v>
      </c>
      <c r="H4556" t="s">
        <v>16</v>
      </c>
      <c r="I4556">
        <v>0</v>
      </c>
      <c r="J4556" t="s">
        <v>17</v>
      </c>
      <c r="K4556">
        <v>0</v>
      </c>
      <c r="L4556">
        <v>0</v>
      </c>
      <c r="M4556">
        <v>90</v>
      </c>
      <c r="N4556">
        <v>9</v>
      </c>
      <c r="O4556">
        <v>9</v>
      </c>
      <c r="P4556">
        <v>24</v>
      </c>
      <c r="Q4556">
        <v>1</v>
      </c>
      <c r="R4556">
        <v>120</v>
      </c>
      <c r="S4556">
        <v>17</v>
      </c>
      <c r="T4556" t="s">
        <v>16</v>
      </c>
      <c r="U4556" t="s">
        <v>16</v>
      </c>
    </row>
    <row r="4557" spans="1:21" x14ac:dyDescent="0.45">
      <c r="A4557" t="s">
        <v>2829</v>
      </c>
      <c r="B4557" t="s">
        <v>2722</v>
      </c>
      <c r="C4557" t="s">
        <v>2830</v>
      </c>
      <c r="D4557" t="s">
        <v>2831</v>
      </c>
      <c r="E4557">
        <v>1968</v>
      </c>
      <c r="F4557">
        <v>1971</v>
      </c>
      <c r="G4557" t="s">
        <v>15</v>
      </c>
      <c r="H4557" t="s">
        <v>16</v>
      </c>
      <c r="I4557">
        <v>0</v>
      </c>
      <c r="J4557" t="s">
        <v>17</v>
      </c>
      <c r="K4557">
        <v>0</v>
      </c>
      <c r="L4557">
        <v>0</v>
      </c>
      <c r="M4557">
        <v>28</v>
      </c>
      <c r="N4557">
        <v>15</v>
      </c>
      <c r="O4557">
        <v>15</v>
      </c>
      <c r="P4557">
        <v>24</v>
      </c>
      <c r="Q4557">
        <v>1</v>
      </c>
      <c r="R4557">
        <v>120</v>
      </c>
      <c r="S4557">
        <v>41</v>
      </c>
      <c r="T4557" t="s">
        <v>16</v>
      </c>
      <c r="U4557" t="s">
        <v>16</v>
      </c>
    </row>
    <row r="4558" spans="1:21" x14ac:dyDescent="0.45">
      <c r="A4558" t="s">
        <v>2829</v>
      </c>
      <c r="B4558" t="s">
        <v>2722</v>
      </c>
      <c r="C4558" t="s">
        <v>2830</v>
      </c>
      <c r="D4558" t="s">
        <v>2831</v>
      </c>
      <c r="E4558">
        <v>1968</v>
      </c>
      <c r="F4558">
        <v>1971</v>
      </c>
      <c r="G4558" t="s">
        <v>15</v>
      </c>
      <c r="H4558" t="s">
        <v>16</v>
      </c>
      <c r="I4558">
        <v>0</v>
      </c>
      <c r="J4558" t="s">
        <v>17</v>
      </c>
      <c r="K4558">
        <v>0</v>
      </c>
      <c r="L4558">
        <v>0</v>
      </c>
      <c r="M4558">
        <v>21</v>
      </c>
      <c r="N4558">
        <v>21</v>
      </c>
      <c r="O4558">
        <v>21</v>
      </c>
      <c r="P4558">
        <v>24</v>
      </c>
      <c r="Q4558">
        <v>1</v>
      </c>
      <c r="R4558">
        <v>120</v>
      </c>
      <c r="S4558">
        <v>90</v>
      </c>
      <c r="T4558" t="s">
        <v>16</v>
      </c>
      <c r="U4558" t="s">
        <v>16</v>
      </c>
    </row>
    <row r="4559" spans="1:21" x14ac:dyDescent="0.45">
      <c r="A4559" t="s">
        <v>2829</v>
      </c>
      <c r="B4559" t="s">
        <v>2722</v>
      </c>
      <c r="C4559" t="s">
        <v>2830</v>
      </c>
      <c r="D4559" t="s">
        <v>2831</v>
      </c>
      <c r="E4559">
        <v>1968</v>
      </c>
      <c r="F4559">
        <v>1971</v>
      </c>
      <c r="G4559" t="s">
        <v>15</v>
      </c>
      <c r="H4559" t="s">
        <v>16</v>
      </c>
      <c r="I4559">
        <v>0</v>
      </c>
      <c r="J4559" t="s">
        <v>17</v>
      </c>
      <c r="K4559">
        <v>0</v>
      </c>
      <c r="L4559">
        <v>0</v>
      </c>
      <c r="M4559">
        <v>21</v>
      </c>
      <c r="N4559">
        <v>27</v>
      </c>
      <c r="O4559">
        <v>27</v>
      </c>
      <c r="P4559">
        <v>24</v>
      </c>
      <c r="Q4559">
        <v>1</v>
      </c>
      <c r="R4559">
        <v>120</v>
      </c>
      <c r="S4559">
        <v>85</v>
      </c>
      <c r="T4559" t="s">
        <v>16</v>
      </c>
      <c r="U4559" t="s">
        <v>16</v>
      </c>
    </row>
    <row r="4560" spans="1:21" x14ac:dyDescent="0.45">
      <c r="A4560" t="s">
        <v>2829</v>
      </c>
      <c r="B4560" t="s">
        <v>2722</v>
      </c>
      <c r="C4560" t="s">
        <v>2830</v>
      </c>
      <c r="D4560" t="s">
        <v>2831</v>
      </c>
      <c r="E4560">
        <v>1968</v>
      </c>
      <c r="F4560">
        <v>1971</v>
      </c>
      <c r="G4560" t="s">
        <v>15</v>
      </c>
      <c r="H4560" t="s">
        <v>16</v>
      </c>
      <c r="I4560">
        <v>0</v>
      </c>
      <c r="J4560" t="s">
        <v>17</v>
      </c>
      <c r="K4560">
        <v>0</v>
      </c>
      <c r="L4560">
        <v>0</v>
      </c>
      <c r="M4560">
        <v>60</v>
      </c>
      <c r="N4560">
        <v>21</v>
      </c>
      <c r="O4560">
        <v>9</v>
      </c>
      <c r="P4560">
        <v>24</v>
      </c>
      <c r="Q4560">
        <v>1</v>
      </c>
      <c r="R4560">
        <v>120</v>
      </c>
      <c r="S4560">
        <v>60</v>
      </c>
      <c r="T4560" t="s">
        <v>16</v>
      </c>
      <c r="U4560" t="s">
        <v>16</v>
      </c>
    </row>
    <row r="4561" spans="1:21" x14ac:dyDescent="0.45">
      <c r="A4561" t="s">
        <v>2829</v>
      </c>
      <c r="B4561" t="s">
        <v>2722</v>
      </c>
      <c r="C4561" t="s">
        <v>2830</v>
      </c>
      <c r="D4561" t="s">
        <v>2831</v>
      </c>
      <c r="E4561">
        <v>1968</v>
      </c>
      <c r="F4561">
        <v>1971</v>
      </c>
      <c r="G4561" t="s">
        <v>15</v>
      </c>
      <c r="H4561" t="s">
        <v>16</v>
      </c>
      <c r="I4561">
        <v>0</v>
      </c>
      <c r="J4561" t="s">
        <v>17</v>
      </c>
      <c r="K4561">
        <v>0</v>
      </c>
      <c r="L4561">
        <v>0</v>
      </c>
      <c r="M4561">
        <v>60</v>
      </c>
      <c r="N4561">
        <v>27</v>
      </c>
      <c r="O4561">
        <v>9</v>
      </c>
      <c r="P4561">
        <v>24</v>
      </c>
      <c r="Q4561">
        <v>1</v>
      </c>
      <c r="R4561">
        <v>120</v>
      </c>
      <c r="S4561">
        <v>76</v>
      </c>
      <c r="T4561" t="s">
        <v>16</v>
      </c>
      <c r="U4561" t="s">
        <v>16</v>
      </c>
    </row>
    <row r="4562" spans="1:21" x14ac:dyDescent="0.45">
      <c r="A4562" t="s">
        <v>2829</v>
      </c>
      <c r="B4562" t="s">
        <v>2722</v>
      </c>
      <c r="C4562" t="s">
        <v>2830</v>
      </c>
      <c r="D4562" t="s">
        <v>2831</v>
      </c>
      <c r="E4562">
        <v>1968</v>
      </c>
      <c r="F4562">
        <v>1971</v>
      </c>
      <c r="G4562" t="s">
        <v>15</v>
      </c>
      <c r="H4562" t="s">
        <v>16</v>
      </c>
      <c r="I4562">
        <v>0</v>
      </c>
      <c r="J4562" t="s">
        <v>17</v>
      </c>
      <c r="K4562">
        <v>0</v>
      </c>
      <c r="L4562">
        <v>0</v>
      </c>
      <c r="M4562">
        <v>28</v>
      </c>
      <c r="N4562">
        <v>15</v>
      </c>
      <c r="O4562">
        <v>15</v>
      </c>
      <c r="P4562">
        <v>0</v>
      </c>
      <c r="Q4562">
        <v>1</v>
      </c>
      <c r="R4562">
        <v>120</v>
      </c>
      <c r="S4562">
        <v>0</v>
      </c>
      <c r="T4562" t="s">
        <v>16</v>
      </c>
      <c r="U4562" t="s">
        <v>16</v>
      </c>
    </row>
    <row r="4563" spans="1:21" x14ac:dyDescent="0.45">
      <c r="A4563" t="s">
        <v>2829</v>
      </c>
      <c r="B4563" t="s">
        <v>2722</v>
      </c>
      <c r="C4563" t="s">
        <v>2830</v>
      </c>
      <c r="D4563" t="s">
        <v>2831</v>
      </c>
      <c r="E4563">
        <v>1968</v>
      </c>
      <c r="F4563">
        <v>1971</v>
      </c>
      <c r="G4563" t="s">
        <v>15</v>
      </c>
      <c r="H4563" t="s">
        <v>16</v>
      </c>
      <c r="I4563">
        <v>0</v>
      </c>
      <c r="J4563" t="s">
        <v>17</v>
      </c>
      <c r="K4563">
        <v>0</v>
      </c>
      <c r="L4563">
        <v>0</v>
      </c>
      <c r="M4563">
        <v>21</v>
      </c>
      <c r="N4563">
        <v>27</v>
      </c>
      <c r="O4563">
        <v>27</v>
      </c>
      <c r="P4563">
        <v>0</v>
      </c>
      <c r="Q4563">
        <v>1</v>
      </c>
      <c r="R4563">
        <v>120</v>
      </c>
      <c r="S4563">
        <v>10</v>
      </c>
      <c r="T4563" t="s">
        <v>16</v>
      </c>
      <c r="U4563" t="s">
        <v>16</v>
      </c>
    </row>
    <row r="4564" spans="1:21" x14ac:dyDescent="0.45">
      <c r="A4564" t="s">
        <v>2832</v>
      </c>
      <c r="B4564" t="s">
        <v>2833</v>
      </c>
      <c r="C4564" t="s">
        <v>2834</v>
      </c>
      <c r="D4564" t="s">
        <v>2838</v>
      </c>
      <c r="E4564">
        <v>1971</v>
      </c>
      <c r="F4564">
        <v>1971</v>
      </c>
      <c r="G4564" t="s">
        <v>17</v>
      </c>
      <c r="H4564">
        <v>4</v>
      </c>
      <c r="I4564">
        <f>30*10</f>
        <v>300</v>
      </c>
      <c r="J4564" t="s">
        <v>17</v>
      </c>
      <c r="K4564">
        <v>0</v>
      </c>
      <c r="L4564">
        <v>0</v>
      </c>
      <c r="M4564">
        <f>7*5</f>
        <v>35</v>
      </c>
      <c r="N4564">
        <v>15</v>
      </c>
      <c r="O4564">
        <v>15</v>
      </c>
      <c r="P4564">
        <v>16</v>
      </c>
      <c r="Q4564">
        <v>2</v>
      </c>
      <c r="R4564">
        <v>25</v>
      </c>
      <c r="S4564">
        <v>84</v>
      </c>
      <c r="T4564" t="s">
        <v>16</v>
      </c>
      <c r="U4564" t="s">
        <v>16</v>
      </c>
    </row>
    <row r="4565" spans="1:21" x14ac:dyDescent="0.45">
      <c r="A4565" t="s">
        <v>2832</v>
      </c>
      <c r="B4565" t="s">
        <v>2833</v>
      </c>
      <c r="C4565" t="s">
        <v>2834</v>
      </c>
      <c r="D4565" t="s">
        <v>2838</v>
      </c>
      <c r="E4565">
        <v>1971</v>
      </c>
      <c r="F4565">
        <v>1971</v>
      </c>
      <c r="G4565" t="s">
        <v>17</v>
      </c>
      <c r="H4565">
        <v>4</v>
      </c>
      <c r="I4565">
        <f t="shared" ref="I4565:I4566" si="43">30*10</f>
        <v>300</v>
      </c>
      <c r="J4565" t="s">
        <v>17</v>
      </c>
      <c r="K4565">
        <v>0</v>
      </c>
      <c r="L4565">
        <v>0</v>
      </c>
      <c r="M4565">
        <f t="shared" ref="M4565:M4566" si="44">7*5</f>
        <v>35</v>
      </c>
      <c r="N4565">
        <v>21</v>
      </c>
      <c r="O4565">
        <v>21</v>
      </c>
      <c r="P4565">
        <v>16</v>
      </c>
      <c r="Q4565">
        <v>2</v>
      </c>
      <c r="R4565">
        <v>25</v>
      </c>
      <c r="S4565">
        <v>92</v>
      </c>
      <c r="T4565" t="s">
        <v>16</v>
      </c>
      <c r="U4565" t="s">
        <v>16</v>
      </c>
    </row>
    <row r="4566" spans="1:21" x14ac:dyDescent="0.45">
      <c r="A4566" t="s">
        <v>2832</v>
      </c>
      <c r="B4566" t="s">
        <v>2833</v>
      </c>
      <c r="C4566" t="s">
        <v>2834</v>
      </c>
      <c r="D4566" t="s">
        <v>2838</v>
      </c>
      <c r="E4566">
        <v>1971</v>
      </c>
      <c r="F4566">
        <v>1971</v>
      </c>
      <c r="G4566" t="s">
        <v>17</v>
      </c>
      <c r="H4566">
        <v>4</v>
      </c>
      <c r="I4566">
        <f t="shared" si="43"/>
        <v>300</v>
      </c>
      <c r="J4566" t="s">
        <v>17</v>
      </c>
      <c r="K4566">
        <v>0</v>
      </c>
      <c r="L4566">
        <v>0</v>
      </c>
      <c r="M4566">
        <f t="shared" si="44"/>
        <v>35</v>
      </c>
      <c r="N4566">
        <v>33</v>
      </c>
      <c r="O4566">
        <v>33</v>
      </c>
      <c r="P4566">
        <v>16</v>
      </c>
      <c r="Q4566">
        <v>2</v>
      </c>
      <c r="R4566">
        <v>25</v>
      </c>
      <c r="S4566">
        <v>90</v>
      </c>
      <c r="T4566" t="s">
        <v>16</v>
      </c>
      <c r="U4566" t="s">
        <v>16</v>
      </c>
    </row>
    <row r="4567" spans="1:21" x14ac:dyDescent="0.45">
      <c r="A4567" t="s">
        <v>2835</v>
      </c>
      <c r="B4567" t="s">
        <v>1</v>
      </c>
      <c r="C4567" t="s">
        <v>2836</v>
      </c>
      <c r="D4567" t="s">
        <v>2837</v>
      </c>
      <c r="E4567">
        <v>1971</v>
      </c>
      <c r="F4567">
        <v>1971</v>
      </c>
      <c r="G4567" t="s">
        <v>15</v>
      </c>
      <c r="H4567" t="s">
        <v>16</v>
      </c>
      <c r="I4567">
        <v>0</v>
      </c>
      <c r="J4567" t="s">
        <v>17</v>
      </c>
      <c r="K4567">
        <v>0</v>
      </c>
      <c r="L4567">
        <v>0</v>
      </c>
      <c r="M4567">
        <v>28</v>
      </c>
      <c r="N4567">
        <v>21</v>
      </c>
      <c r="O4567">
        <v>18</v>
      </c>
      <c r="P4567">
        <v>16</v>
      </c>
      <c r="Q4567">
        <v>4</v>
      </c>
      <c r="R4567">
        <v>100</v>
      </c>
      <c r="S4567">
        <v>20</v>
      </c>
      <c r="T4567" t="s">
        <v>16</v>
      </c>
      <c r="U4567" t="s">
        <v>16</v>
      </c>
    </row>
    <row r="4568" spans="1:21" x14ac:dyDescent="0.45">
      <c r="A4568" t="s">
        <v>2835</v>
      </c>
      <c r="B4568" t="s">
        <v>1</v>
      </c>
      <c r="C4568" t="s">
        <v>2836</v>
      </c>
      <c r="D4568" t="s">
        <v>2837</v>
      </c>
      <c r="E4568">
        <v>1971</v>
      </c>
      <c r="F4568">
        <v>1971</v>
      </c>
      <c r="G4568" t="s">
        <v>15</v>
      </c>
      <c r="H4568">
        <v>4</v>
      </c>
      <c r="I4568">
        <v>84</v>
      </c>
      <c r="J4568" t="s">
        <v>17</v>
      </c>
      <c r="K4568">
        <v>0</v>
      </c>
      <c r="L4568">
        <v>0</v>
      </c>
      <c r="M4568">
        <v>28</v>
      </c>
      <c r="N4568">
        <v>21</v>
      </c>
      <c r="O4568">
        <v>18</v>
      </c>
      <c r="P4568">
        <v>16</v>
      </c>
      <c r="Q4568">
        <v>4</v>
      </c>
      <c r="R4568">
        <v>100</v>
      </c>
      <c r="S4568">
        <v>93</v>
      </c>
      <c r="T4568" t="s">
        <v>16</v>
      </c>
      <c r="U4568" t="s">
        <v>16</v>
      </c>
    </row>
    <row r="4569" spans="1:21" x14ac:dyDescent="0.45">
      <c r="A4569" t="s">
        <v>2839</v>
      </c>
      <c r="B4569" t="s">
        <v>326</v>
      </c>
      <c r="C4569" t="s">
        <v>2840</v>
      </c>
      <c r="D4569" t="s">
        <v>2841</v>
      </c>
      <c r="E4569">
        <v>1966</v>
      </c>
      <c r="F4569">
        <v>1966</v>
      </c>
      <c r="G4569" t="s">
        <v>15</v>
      </c>
      <c r="H4569">
        <v>4</v>
      </c>
      <c r="I4569">
        <v>41</v>
      </c>
      <c r="J4569" t="s">
        <v>17</v>
      </c>
      <c r="K4569">
        <v>0</v>
      </c>
      <c r="L4569">
        <v>0</v>
      </c>
      <c r="M4569">
        <v>20</v>
      </c>
      <c r="N4569">
        <v>5</v>
      </c>
      <c r="O4569">
        <v>5</v>
      </c>
      <c r="P4569" t="s">
        <v>16</v>
      </c>
      <c r="Q4569">
        <v>2</v>
      </c>
      <c r="R4569">
        <v>50</v>
      </c>
      <c r="S4569">
        <v>46</v>
      </c>
      <c r="T4569" t="s">
        <v>16</v>
      </c>
      <c r="U4569" t="s">
        <v>16</v>
      </c>
    </row>
    <row r="4570" spans="1:21" x14ac:dyDescent="0.45">
      <c r="A4570" t="s">
        <v>2839</v>
      </c>
      <c r="B4570" t="s">
        <v>326</v>
      </c>
      <c r="C4570" t="s">
        <v>2840</v>
      </c>
      <c r="D4570" t="s">
        <v>2841</v>
      </c>
      <c r="E4570">
        <v>1966</v>
      </c>
      <c r="F4570">
        <v>1966</v>
      </c>
      <c r="G4570" t="s">
        <v>15</v>
      </c>
      <c r="H4570">
        <v>4</v>
      </c>
      <c r="I4570">
        <v>41</v>
      </c>
      <c r="J4570" t="s">
        <v>17</v>
      </c>
      <c r="K4570">
        <v>0</v>
      </c>
      <c r="L4570">
        <v>0</v>
      </c>
      <c r="M4570">
        <v>20</v>
      </c>
      <c r="N4570">
        <v>10</v>
      </c>
      <c r="O4570">
        <v>10</v>
      </c>
      <c r="P4570" t="s">
        <v>16</v>
      </c>
      <c r="Q4570">
        <v>2</v>
      </c>
      <c r="R4570">
        <v>50</v>
      </c>
      <c r="S4570">
        <v>27</v>
      </c>
      <c r="T4570" t="s">
        <v>16</v>
      </c>
      <c r="U4570" t="s">
        <v>16</v>
      </c>
    </row>
    <row r="4571" spans="1:21" x14ac:dyDescent="0.45">
      <c r="A4571" t="s">
        <v>2839</v>
      </c>
      <c r="B4571" t="s">
        <v>326</v>
      </c>
      <c r="C4571" t="s">
        <v>2840</v>
      </c>
      <c r="D4571" t="s">
        <v>2841</v>
      </c>
      <c r="E4571">
        <v>1966</v>
      </c>
      <c r="F4571">
        <v>1966</v>
      </c>
      <c r="G4571" t="s">
        <v>15</v>
      </c>
      <c r="H4571">
        <v>4</v>
      </c>
      <c r="I4571">
        <v>41</v>
      </c>
      <c r="J4571" t="s">
        <v>17</v>
      </c>
      <c r="K4571">
        <v>0</v>
      </c>
      <c r="L4571">
        <v>0</v>
      </c>
      <c r="M4571">
        <v>20</v>
      </c>
      <c r="N4571">
        <v>15</v>
      </c>
      <c r="O4571">
        <v>15</v>
      </c>
      <c r="P4571" t="s">
        <v>16</v>
      </c>
      <c r="Q4571">
        <v>2</v>
      </c>
      <c r="R4571">
        <v>50</v>
      </c>
      <c r="S4571">
        <v>18</v>
      </c>
      <c r="T4571" t="s">
        <v>16</v>
      </c>
      <c r="U4571" t="s">
        <v>16</v>
      </c>
    </row>
    <row r="4572" spans="1:21" x14ac:dyDescent="0.45">
      <c r="A4572" t="s">
        <v>2839</v>
      </c>
      <c r="B4572" t="s">
        <v>326</v>
      </c>
      <c r="C4572" t="s">
        <v>2840</v>
      </c>
      <c r="D4572" t="s">
        <v>2841</v>
      </c>
      <c r="E4572">
        <v>1966</v>
      </c>
      <c r="F4572">
        <v>1966</v>
      </c>
      <c r="G4572" t="s">
        <v>15</v>
      </c>
      <c r="H4572">
        <v>4</v>
      </c>
      <c r="I4572">
        <v>41</v>
      </c>
      <c r="J4572" t="s">
        <v>17</v>
      </c>
      <c r="K4572">
        <v>0</v>
      </c>
      <c r="L4572">
        <v>0</v>
      </c>
      <c r="M4572">
        <v>20</v>
      </c>
      <c r="N4572">
        <v>20</v>
      </c>
      <c r="O4572">
        <v>20</v>
      </c>
      <c r="P4572" t="s">
        <v>16</v>
      </c>
      <c r="Q4572">
        <v>2</v>
      </c>
      <c r="R4572">
        <v>50</v>
      </c>
      <c r="S4572">
        <v>9</v>
      </c>
      <c r="T4572" t="s">
        <v>16</v>
      </c>
      <c r="U4572" t="s">
        <v>16</v>
      </c>
    </row>
    <row r="4573" spans="1:21" x14ac:dyDescent="0.45">
      <c r="A4573" t="s">
        <v>2839</v>
      </c>
      <c r="B4573" t="s">
        <v>326</v>
      </c>
      <c r="C4573" t="s">
        <v>2840</v>
      </c>
      <c r="D4573" t="s">
        <v>2841</v>
      </c>
      <c r="E4573">
        <v>1966</v>
      </c>
      <c r="F4573">
        <v>1966</v>
      </c>
      <c r="G4573" t="s">
        <v>15</v>
      </c>
      <c r="H4573">
        <v>4</v>
      </c>
      <c r="I4573">
        <v>41</v>
      </c>
      <c r="J4573" t="s">
        <v>17</v>
      </c>
      <c r="K4573">
        <v>0</v>
      </c>
      <c r="L4573">
        <v>0</v>
      </c>
      <c r="M4573">
        <v>20</v>
      </c>
      <c r="N4573">
        <v>25</v>
      </c>
      <c r="O4573">
        <v>25</v>
      </c>
      <c r="P4573" t="s">
        <v>16</v>
      </c>
      <c r="Q4573">
        <v>2</v>
      </c>
      <c r="R4573">
        <v>50</v>
      </c>
      <c r="S4573">
        <v>7</v>
      </c>
      <c r="T4573" t="s">
        <v>16</v>
      </c>
      <c r="U4573" t="s">
        <v>16</v>
      </c>
    </row>
    <row r="4574" spans="1:21" x14ac:dyDescent="0.45">
      <c r="A4574" t="s">
        <v>2842</v>
      </c>
      <c r="B4574" t="s">
        <v>328</v>
      </c>
      <c r="C4574" t="s">
        <v>339</v>
      </c>
      <c r="D4574" t="s">
        <v>2843</v>
      </c>
      <c r="E4574">
        <v>1957</v>
      </c>
      <c r="F4574">
        <v>1957</v>
      </c>
      <c r="G4574" t="s">
        <v>15</v>
      </c>
      <c r="H4574" t="s">
        <v>16</v>
      </c>
      <c r="I4574">
        <v>0</v>
      </c>
      <c r="J4574" t="s">
        <v>17</v>
      </c>
      <c r="K4574">
        <v>0</v>
      </c>
      <c r="L4574">
        <v>0</v>
      </c>
      <c r="M4574">
        <v>14</v>
      </c>
      <c r="N4574">
        <v>21</v>
      </c>
      <c r="O4574">
        <v>21</v>
      </c>
      <c r="P4574">
        <v>12</v>
      </c>
      <c r="Q4574">
        <v>5</v>
      </c>
      <c r="R4574">
        <v>50</v>
      </c>
      <c r="S4574">
        <v>100</v>
      </c>
      <c r="T4574" t="s">
        <v>16</v>
      </c>
      <c r="U4574" t="s">
        <v>16</v>
      </c>
    </row>
    <row r="4575" spans="1:21" x14ac:dyDescent="0.45">
      <c r="A4575" t="s">
        <v>2844</v>
      </c>
      <c r="B4575" t="s">
        <v>434</v>
      </c>
      <c r="C4575" t="s">
        <v>2845</v>
      </c>
      <c r="D4575" t="s">
        <v>2846</v>
      </c>
      <c r="E4575">
        <v>1966</v>
      </c>
      <c r="F4575">
        <v>1966</v>
      </c>
      <c r="G4575" t="s">
        <v>15</v>
      </c>
      <c r="H4575" t="s">
        <v>16</v>
      </c>
      <c r="I4575">
        <v>0</v>
      </c>
      <c r="J4575" t="s">
        <v>17</v>
      </c>
      <c r="K4575">
        <v>0</v>
      </c>
      <c r="L4575">
        <v>0</v>
      </c>
      <c r="M4575" t="s">
        <v>16</v>
      </c>
      <c r="N4575">
        <v>20</v>
      </c>
      <c r="O4575">
        <v>20</v>
      </c>
      <c r="P4575">
        <v>0</v>
      </c>
      <c r="Q4575">
        <v>1</v>
      </c>
      <c r="R4575">
        <v>100</v>
      </c>
      <c r="S4575">
        <v>7</v>
      </c>
      <c r="T4575" t="s">
        <v>16</v>
      </c>
      <c r="U4575" t="s">
        <v>16</v>
      </c>
    </row>
    <row r="4576" spans="1:21" x14ac:dyDescent="0.45">
      <c r="A4576" t="s">
        <v>2844</v>
      </c>
      <c r="B4576" t="s">
        <v>434</v>
      </c>
      <c r="C4576" t="s">
        <v>2845</v>
      </c>
      <c r="D4576" t="s">
        <v>2846</v>
      </c>
      <c r="E4576">
        <v>1966</v>
      </c>
      <c r="F4576">
        <v>1966</v>
      </c>
      <c r="G4576" t="s">
        <v>15</v>
      </c>
      <c r="H4576" t="s">
        <v>16</v>
      </c>
      <c r="I4576">
        <v>0</v>
      </c>
      <c r="J4576" t="s">
        <v>15</v>
      </c>
      <c r="K4576">
        <v>0</v>
      </c>
      <c r="L4576">
        <v>0</v>
      </c>
      <c r="M4576" t="s">
        <v>16</v>
      </c>
      <c r="N4576">
        <v>20</v>
      </c>
      <c r="O4576">
        <v>20</v>
      </c>
      <c r="P4576">
        <v>0</v>
      </c>
      <c r="Q4576">
        <v>1</v>
      </c>
      <c r="R4576">
        <v>100</v>
      </c>
      <c r="S4576">
        <v>62</v>
      </c>
      <c r="T4576" t="s">
        <v>16</v>
      </c>
      <c r="U4576" t="s">
        <v>16</v>
      </c>
    </row>
    <row r="4577" spans="1:21" x14ac:dyDescent="0.45">
      <c r="A4577" t="s">
        <v>2847</v>
      </c>
      <c r="B4577" t="s">
        <v>2848</v>
      </c>
      <c r="C4577" t="s">
        <v>2849</v>
      </c>
      <c r="D4577" t="s">
        <v>2850</v>
      </c>
      <c r="E4577">
        <v>1964</v>
      </c>
      <c r="F4577">
        <v>1964</v>
      </c>
      <c r="G4577" t="s">
        <v>15</v>
      </c>
      <c r="H4577" t="s">
        <v>16</v>
      </c>
      <c r="I4577">
        <v>0</v>
      </c>
      <c r="J4577" t="s">
        <v>17</v>
      </c>
      <c r="K4577">
        <v>0</v>
      </c>
      <c r="L4577">
        <v>0</v>
      </c>
      <c r="M4577" t="s">
        <v>16</v>
      </c>
      <c r="N4577">
        <v>25</v>
      </c>
      <c r="O4577">
        <v>25</v>
      </c>
      <c r="P4577" t="s">
        <v>17</v>
      </c>
      <c r="Q4577">
        <v>5</v>
      </c>
      <c r="R4577">
        <v>100</v>
      </c>
      <c r="S4577">
        <v>29</v>
      </c>
      <c r="T4577" t="s">
        <v>16</v>
      </c>
      <c r="U4577" t="s">
        <v>16</v>
      </c>
    </row>
    <row r="4578" spans="1:21" x14ac:dyDescent="0.45">
      <c r="A4578" t="s">
        <v>2847</v>
      </c>
      <c r="B4578" t="s">
        <v>132</v>
      </c>
      <c r="C4578" t="s">
        <v>2849</v>
      </c>
      <c r="D4578" t="s">
        <v>2850</v>
      </c>
      <c r="E4578">
        <v>1964</v>
      </c>
      <c r="F4578">
        <v>1964</v>
      </c>
      <c r="G4578" t="s">
        <v>15</v>
      </c>
      <c r="H4578" t="s">
        <v>16</v>
      </c>
      <c r="I4578">
        <v>0</v>
      </c>
      <c r="J4578" t="s">
        <v>17</v>
      </c>
      <c r="K4578">
        <v>0</v>
      </c>
      <c r="L4578">
        <v>0</v>
      </c>
      <c r="M4578" t="s">
        <v>16</v>
      </c>
      <c r="N4578">
        <v>25</v>
      </c>
      <c r="O4578">
        <v>25</v>
      </c>
      <c r="P4578" t="s">
        <v>17</v>
      </c>
      <c r="Q4578">
        <v>5</v>
      </c>
      <c r="R4578">
        <v>100</v>
      </c>
      <c r="S4578">
        <v>27</v>
      </c>
      <c r="T4578" t="s">
        <v>16</v>
      </c>
      <c r="U4578" t="s">
        <v>16</v>
      </c>
    </row>
    <row r="4579" spans="1:21" x14ac:dyDescent="0.45">
      <c r="A4579" t="s">
        <v>2847</v>
      </c>
      <c r="B4579" t="s">
        <v>2848</v>
      </c>
      <c r="C4579" t="s">
        <v>2849</v>
      </c>
      <c r="D4579" t="s">
        <v>2850</v>
      </c>
      <c r="E4579">
        <v>1964</v>
      </c>
      <c r="F4579">
        <v>1964</v>
      </c>
      <c r="G4579" t="s">
        <v>15</v>
      </c>
      <c r="H4579">
        <v>5</v>
      </c>
      <c r="I4579">
        <v>180</v>
      </c>
      <c r="J4579" t="s">
        <v>17</v>
      </c>
      <c r="K4579">
        <v>0</v>
      </c>
      <c r="L4579">
        <v>0</v>
      </c>
      <c r="M4579" t="s">
        <v>16</v>
      </c>
      <c r="N4579">
        <v>25</v>
      </c>
      <c r="O4579">
        <v>25</v>
      </c>
      <c r="P4579" t="s">
        <v>17</v>
      </c>
      <c r="Q4579">
        <v>5</v>
      </c>
      <c r="R4579">
        <v>100</v>
      </c>
      <c r="S4579">
        <v>32</v>
      </c>
      <c r="T4579" t="s">
        <v>16</v>
      </c>
      <c r="U4579" t="s">
        <v>16</v>
      </c>
    </row>
    <row r="4580" spans="1:21" x14ac:dyDescent="0.45">
      <c r="A4580" t="s">
        <v>2847</v>
      </c>
      <c r="B4580" t="s">
        <v>132</v>
      </c>
      <c r="C4580" t="s">
        <v>2849</v>
      </c>
      <c r="D4580" t="s">
        <v>2850</v>
      </c>
      <c r="E4580">
        <v>1964</v>
      </c>
      <c r="F4580">
        <v>1964</v>
      </c>
      <c r="G4580" t="s">
        <v>15</v>
      </c>
      <c r="H4580">
        <v>5</v>
      </c>
      <c r="I4580">
        <v>180</v>
      </c>
      <c r="J4580" t="s">
        <v>17</v>
      </c>
      <c r="K4580">
        <v>0</v>
      </c>
      <c r="L4580">
        <v>0</v>
      </c>
      <c r="M4580" t="s">
        <v>16</v>
      </c>
      <c r="N4580">
        <v>25</v>
      </c>
      <c r="O4580">
        <v>25</v>
      </c>
      <c r="P4580" t="s">
        <v>17</v>
      </c>
      <c r="Q4580">
        <v>5</v>
      </c>
      <c r="R4580">
        <v>100</v>
      </c>
      <c r="S4580">
        <v>35</v>
      </c>
      <c r="T4580" t="s">
        <v>16</v>
      </c>
      <c r="U4580" t="s">
        <v>16</v>
      </c>
    </row>
    <row r="4581" spans="1:21" x14ac:dyDescent="0.45">
      <c r="A4581" t="s">
        <v>2851</v>
      </c>
      <c r="B4581" t="s">
        <v>2684</v>
      </c>
      <c r="C4581" t="s">
        <v>2852</v>
      </c>
      <c r="D4581" t="s">
        <v>2853</v>
      </c>
      <c r="E4581">
        <v>1966</v>
      </c>
      <c r="F4581">
        <v>1966</v>
      </c>
      <c r="G4581" t="s">
        <v>15</v>
      </c>
      <c r="H4581" t="s">
        <v>16</v>
      </c>
      <c r="I4581">
        <v>0</v>
      </c>
      <c r="J4581" t="s">
        <v>17</v>
      </c>
      <c r="K4581">
        <v>0</v>
      </c>
      <c r="L4581">
        <v>0</v>
      </c>
      <c r="M4581" t="s">
        <v>16</v>
      </c>
      <c r="N4581">
        <v>15</v>
      </c>
      <c r="O4581">
        <v>15</v>
      </c>
      <c r="P4581">
        <v>0.1</v>
      </c>
      <c r="Q4581">
        <v>3</v>
      </c>
      <c r="R4581">
        <v>50</v>
      </c>
      <c r="S4581">
        <v>94</v>
      </c>
      <c r="T4581" t="s">
        <v>16</v>
      </c>
      <c r="U4581" t="s">
        <v>16</v>
      </c>
    </row>
    <row r="4582" spans="1:21" x14ac:dyDescent="0.45">
      <c r="A4582" t="s">
        <v>2851</v>
      </c>
      <c r="B4582" t="s">
        <v>2684</v>
      </c>
      <c r="C4582" t="s">
        <v>2852</v>
      </c>
      <c r="D4582" t="s">
        <v>2853</v>
      </c>
      <c r="E4582">
        <v>1966</v>
      </c>
      <c r="F4582">
        <v>1966</v>
      </c>
      <c r="G4582" t="s">
        <v>15</v>
      </c>
      <c r="H4582" t="s">
        <v>16</v>
      </c>
      <c r="I4582">
        <v>0</v>
      </c>
      <c r="J4582" t="s">
        <v>17</v>
      </c>
      <c r="K4582">
        <v>0</v>
      </c>
      <c r="L4582">
        <v>0</v>
      </c>
      <c r="M4582" t="s">
        <v>16</v>
      </c>
      <c r="N4582">
        <v>21</v>
      </c>
      <c r="O4582">
        <v>21</v>
      </c>
      <c r="P4582">
        <v>0.1</v>
      </c>
      <c r="Q4582">
        <v>3</v>
      </c>
      <c r="R4582">
        <v>50</v>
      </c>
      <c r="S4582">
        <v>95</v>
      </c>
      <c r="T4582" t="s">
        <v>16</v>
      </c>
      <c r="U4582" t="s">
        <v>16</v>
      </c>
    </row>
    <row r="4583" spans="1:21" x14ac:dyDescent="0.45">
      <c r="A4583" t="s">
        <v>2851</v>
      </c>
      <c r="B4583" t="s">
        <v>2684</v>
      </c>
      <c r="C4583" t="s">
        <v>2852</v>
      </c>
      <c r="D4583" t="s">
        <v>2853</v>
      </c>
      <c r="E4583">
        <v>1966</v>
      </c>
      <c r="F4583">
        <v>1966</v>
      </c>
      <c r="G4583" t="s">
        <v>15</v>
      </c>
      <c r="H4583" t="s">
        <v>16</v>
      </c>
      <c r="I4583">
        <v>0</v>
      </c>
      <c r="J4583" t="s">
        <v>17</v>
      </c>
      <c r="K4583">
        <v>0</v>
      </c>
      <c r="L4583">
        <v>0</v>
      </c>
      <c r="M4583" t="s">
        <v>16</v>
      </c>
      <c r="N4583">
        <v>27</v>
      </c>
      <c r="O4583">
        <v>27</v>
      </c>
      <c r="P4583">
        <v>0.1</v>
      </c>
      <c r="Q4583">
        <v>3</v>
      </c>
      <c r="R4583">
        <v>50</v>
      </c>
      <c r="S4583">
        <v>96</v>
      </c>
      <c r="T4583" t="s">
        <v>16</v>
      </c>
      <c r="U4583" t="s">
        <v>16</v>
      </c>
    </row>
    <row r="4584" spans="1:21" x14ac:dyDescent="0.45">
      <c r="A4584" t="s">
        <v>2851</v>
      </c>
      <c r="B4584" t="s">
        <v>2684</v>
      </c>
      <c r="C4584" t="s">
        <v>2852</v>
      </c>
      <c r="D4584" t="s">
        <v>2853</v>
      </c>
      <c r="E4584">
        <v>1966</v>
      </c>
      <c r="F4584">
        <v>1966</v>
      </c>
      <c r="G4584" t="s">
        <v>15</v>
      </c>
      <c r="H4584" t="s">
        <v>16</v>
      </c>
      <c r="I4584">
        <v>0</v>
      </c>
      <c r="J4584" t="s">
        <v>17</v>
      </c>
      <c r="K4584">
        <v>0</v>
      </c>
      <c r="L4584">
        <v>0</v>
      </c>
      <c r="M4584" t="s">
        <v>16</v>
      </c>
      <c r="N4584">
        <v>32</v>
      </c>
      <c r="O4584">
        <v>32</v>
      </c>
      <c r="P4584">
        <v>0.1</v>
      </c>
      <c r="Q4584">
        <v>3</v>
      </c>
      <c r="R4584">
        <v>50</v>
      </c>
      <c r="S4584">
        <v>99</v>
      </c>
      <c r="T4584" t="s">
        <v>16</v>
      </c>
      <c r="U4584" t="s">
        <v>16</v>
      </c>
    </row>
    <row r="4585" spans="1:21" x14ac:dyDescent="0.45">
      <c r="A4585" t="s">
        <v>2851</v>
      </c>
      <c r="B4585" t="s">
        <v>2684</v>
      </c>
      <c r="C4585" t="s">
        <v>2852</v>
      </c>
      <c r="D4585" t="s">
        <v>2853</v>
      </c>
      <c r="E4585">
        <v>1966</v>
      </c>
      <c r="F4585">
        <v>1966</v>
      </c>
      <c r="G4585" t="s">
        <v>15</v>
      </c>
      <c r="H4585" t="s">
        <v>16</v>
      </c>
      <c r="I4585">
        <v>0</v>
      </c>
      <c r="J4585" t="s">
        <v>17</v>
      </c>
      <c r="K4585">
        <v>0</v>
      </c>
      <c r="L4585">
        <v>0</v>
      </c>
      <c r="M4585" t="s">
        <v>16</v>
      </c>
      <c r="N4585">
        <v>38</v>
      </c>
      <c r="O4585">
        <v>38</v>
      </c>
      <c r="P4585">
        <v>0.1</v>
      </c>
      <c r="Q4585">
        <v>3</v>
      </c>
      <c r="R4585">
        <v>50</v>
      </c>
      <c r="S4585">
        <v>97</v>
      </c>
      <c r="T4585" t="s">
        <v>16</v>
      </c>
      <c r="U4585" t="s">
        <v>16</v>
      </c>
    </row>
    <row r="4586" spans="1:21" x14ac:dyDescent="0.45">
      <c r="A4586" t="s">
        <v>2854</v>
      </c>
      <c r="B4586" t="s">
        <v>2855</v>
      </c>
      <c r="C4586" t="s">
        <v>2852</v>
      </c>
      <c r="D4586" t="s">
        <v>2853</v>
      </c>
      <c r="E4586">
        <v>1963</v>
      </c>
      <c r="F4586">
        <v>1963</v>
      </c>
      <c r="G4586" t="s">
        <v>15</v>
      </c>
      <c r="H4586">
        <v>2</v>
      </c>
      <c r="I4586">
        <v>28</v>
      </c>
      <c r="J4586" t="s">
        <v>17</v>
      </c>
      <c r="K4586">
        <v>0</v>
      </c>
      <c r="L4586">
        <v>0</v>
      </c>
      <c r="M4586">
        <v>21</v>
      </c>
      <c r="N4586">
        <v>24</v>
      </c>
      <c r="O4586">
        <v>16</v>
      </c>
      <c r="P4586">
        <v>24</v>
      </c>
      <c r="Q4586">
        <v>4</v>
      </c>
      <c r="R4586">
        <v>50</v>
      </c>
      <c r="S4586">
        <v>97.9</v>
      </c>
      <c r="T4586" t="s">
        <v>16</v>
      </c>
      <c r="U4586" t="s">
        <v>16</v>
      </c>
    </row>
    <row r="4587" spans="1:21" x14ac:dyDescent="0.45">
      <c r="A4587" t="s">
        <v>2854</v>
      </c>
      <c r="B4587" t="s">
        <v>2855</v>
      </c>
      <c r="C4587" t="s">
        <v>2852</v>
      </c>
      <c r="D4587" t="s">
        <v>2853</v>
      </c>
      <c r="E4587">
        <v>1963</v>
      </c>
      <c r="F4587">
        <v>1963</v>
      </c>
      <c r="G4587" t="s">
        <v>15</v>
      </c>
      <c r="H4587">
        <v>2</v>
      </c>
      <c r="I4587">
        <v>28</v>
      </c>
      <c r="J4587" t="s">
        <v>17</v>
      </c>
      <c r="K4587">
        <v>0</v>
      </c>
      <c r="L4587">
        <v>0</v>
      </c>
      <c r="M4587">
        <v>21</v>
      </c>
      <c r="N4587">
        <v>24</v>
      </c>
      <c r="O4587">
        <v>16</v>
      </c>
      <c r="P4587">
        <v>0</v>
      </c>
      <c r="Q4587">
        <v>4</v>
      </c>
      <c r="R4587">
        <v>50</v>
      </c>
      <c r="S4587">
        <v>94.6</v>
      </c>
      <c r="T4587" t="s">
        <v>16</v>
      </c>
      <c r="U4587" t="s">
        <v>16</v>
      </c>
    </row>
    <row r="4588" spans="1:21" x14ac:dyDescent="0.45">
      <c r="A4588" t="s">
        <v>2854</v>
      </c>
      <c r="B4588" t="s">
        <v>2855</v>
      </c>
      <c r="C4588" t="s">
        <v>2852</v>
      </c>
      <c r="D4588" t="s">
        <v>2853</v>
      </c>
      <c r="E4588">
        <v>1963</v>
      </c>
      <c r="F4588">
        <v>1963</v>
      </c>
      <c r="G4588" t="s">
        <v>15</v>
      </c>
      <c r="H4588" t="s">
        <v>16</v>
      </c>
      <c r="I4588">
        <v>0</v>
      </c>
      <c r="J4588" t="s">
        <v>17</v>
      </c>
      <c r="K4588">
        <v>0</v>
      </c>
      <c r="L4588">
        <v>0</v>
      </c>
      <c r="M4588">
        <v>21</v>
      </c>
      <c r="N4588">
        <v>24</v>
      </c>
      <c r="O4588">
        <v>16</v>
      </c>
      <c r="P4588">
        <v>24</v>
      </c>
      <c r="Q4588">
        <v>4</v>
      </c>
      <c r="R4588">
        <v>50</v>
      </c>
      <c r="S4588">
        <v>3.4</v>
      </c>
      <c r="T4588" t="s">
        <v>16</v>
      </c>
      <c r="U4588" t="s">
        <v>16</v>
      </c>
    </row>
    <row r="4589" spans="1:21" x14ac:dyDescent="0.45">
      <c r="A4589" t="s">
        <v>2854</v>
      </c>
      <c r="B4589" t="s">
        <v>2855</v>
      </c>
      <c r="C4589" t="s">
        <v>2852</v>
      </c>
      <c r="D4589" t="s">
        <v>2853</v>
      </c>
      <c r="E4589">
        <v>1963</v>
      </c>
      <c r="F4589">
        <v>1963</v>
      </c>
      <c r="G4589" t="s">
        <v>15</v>
      </c>
      <c r="H4589" t="s">
        <v>16</v>
      </c>
      <c r="I4589">
        <v>0</v>
      </c>
      <c r="J4589" t="s">
        <v>17</v>
      </c>
      <c r="K4589">
        <v>0</v>
      </c>
      <c r="L4589">
        <v>0</v>
      </c>
      <c r="M4589">
        <v>21</v>
      </c>
      <c r="N4589">
        <v>24</v>
      </c>
      <c r="O4589">
        <v>16</v>
      </c>
      <c r="P4589">
        <v>0</v>
      </c>
      <c r="Q4589">
        <v>4</v>
      </c>
      <c r="R4589">
        <v>50</v>
      </c>
      <c r="S4589">
        <v>0</v>
      </c>
      <c r="T4589" t="s">
        <v>16</v>
      </c>
      <c r="U4589" t="s">
        <v>16</v>
      </c>
    </row>
    <row r="4590" spans="1:21" x14ac:dyDescent="0.45">
      <c r="A4590" t="s">
        <v>2854</v>
      </c>
      <c r="B4590" t="s">
        <v>2855</v>
      </c>
      <c r="C4590" t="s">
        <v>2852</v>
      </c>
      <c r="D4590" t="s">
        <v>2853</v>
      </c>
      <c r="E4590">
        <v>1963</v>
      </c>
      <c r="F4590">
        <v>1963</v>
      </c>
      <c r="G4590" t="s">
        <v>15</v>
      </c>
      <c r="H4590">
        <v>2</v>
      </c>
      <c r="I4590">
        <v>28</v>
      </c>
      <c r="J4590" t="s">
        <v>17</v>
      </c>
      <c r="K4590">
        <v>0</v>
      </c>
      <c r="L4590">
        <v>0</v>
      </c>
      <c r="M4590">
        <v>21</v>
      </c>
      <c r="N4590">
        <v>38</v>
      </c>
      <c r="O4590">
        <v>27</v>
      </c>
      <c r="P4590">
        <v>24</v>
      </c>
      <c r="Q4590">
        <v>4</v>
      </c>
      <c r="R4590">
        <v>50</v>
      </c>
      <c r="S4590">
        <v>100</v>
      </c>
      <c r="T4590" t="s">
        <v>16</v>
      </c>
      <c r="U4590" t="s">
        <v>16</v>
      </c>
    </row>
    <row r="4591" spans="1:21" x14ac:dyDescent="0.45">
      <c r="A4591" t="s">
        <v>2854</v>
      </c>
      <c r="B4591" t="s">
        <v>2855</v>
      </c>
      <c r="C4591" t="s">
        <v>2852</v>
      </c>
      <c r="D4591" t="s">
        <v>2853</v>
      </c>
      <c r="E4591">
        <v>1963</v>
      </c>
      <c r="F4591">
        <v>1963</v>
      </c>
      <c r="G4591" t="s">
        <v>15</v>
      </c>
      <c r="H4591">
        <v>2</v>
      </c>
      <c r="I4591">
        <v>28</v>
      </c>
      <c r="J4591" t="s">
        <v>17</v>
      </c>
      <c r="K4591">
        <v>0</v>
      </c>
      <c r="L4591">
        <v>0</v>
      </c>
      <c r="M4591">
        <v>21</v>
      </c>
      <c r="N4591">
        <v>38</v>
      </c>
      <c r="O4591">
        <v>27</v>
      </c>
      <c r="P4591">
        <v>0</v>
      </c>
      <c r="Q4591">
        <v>4</v>
      </c>
      <c r="R4591">
        <v>50</v>
      </c>
      <c r="S4591">
        <v>98.6</v>
      </c>
      <c r="T4591" t="s">
        <v>16</v>
      </c>
      <c r="U4591" t="s">
        <v>16</v>
      </c>
    </row>
    <row r="4592" spans="1:21" x14ac:dyDescent="0.45">
      <c r="A4592" t="s">
        <v>2854</v>
      </c>
      <c r="B4592" t="s">
        <v>2855</v>
      </c>
      <c r="C4592" t="s">
        <v>2852</v>
      </c>
      <c r="D4592" t="s">
        <v>2853</v>
      </c>
      <c r="E4592">
        <v>1963</v>
      </c>
      <c r="F4592">
        <v>1963</v>
      </c>
      <c r="G4592" t="s">
        <v>15</v>
      </c>
      <c r="H4592" t="s">
        <v>16</v>
      </c>
      <c r="I4592">
        <v>0</v>
      </c>
      <c r="J4592" t="s">
        <v>17</v>
      </c>
      <c r="K4592">
        <v>0</v>
      </c>
      <c r="L4592">
        <v>0</v>
      </c>
      <c r="M4592">
        <v>21</v>
      </c>
      <c r="N4592">
        <v>38</v>
      </c>
      <c r="O4592">
        <v>27</v>
      </c>
      <c r="P4592">
        <v>24</v>
      </c>
      <c r="Q4592">
        <v>4</v>
      </c>
      <c r="R4592">
        <v>50</v>
      </c>
      <c r="S4592">
        <v>99.3</v>
      </c>
      <c r="T4592" t="s">
        <v>16</v>
      </c>
      <c r="U4592" t="s">
        <v>16</v>
      </c>
    </row>
    <row r="4593" spans="1:21" x14ac:dyDescent="0.45">
      <c r="A4593" t="s">
        <v>2854</v>
      </c>
      <c r="B4593" t="s">
        <v>2855</v>
      </c>
      <c r="C4593" t="s">
        <v>2852</v>
      </c>
      <c r="D4593" t="s">
        <v>2853</v>
      </c>
      <c r="E4593">
        <v>1963</v>
      </c>
      <c r="F4593">
        <v>1963</v>
      </c>
      <c r="G4593" t="s">
        <v>15</v>
      </c>
      <c r="H4593" t="s">
        <v>16</v>
      </c>
      <c r="I4593">
        <v>0</v>
      </c>
      <c r="J4593" t="s">
        <v>17</v>
      </c>
      <c r="K4593">
        <v>0</v>
      </c>
      <c r="L4593">
        <v>0</v>
      </c>
      <c r="M4593">
        <v>21</v>
      </c>
      <c r="N4593">
        <v>38</v>
      </c>
      <c r="O4593">
        <v>27</v>
      </c>
      <c r="P4593">
        <v>0</v>
      </c>
      <c r="Q4593">
        <v>4</v>
      </c>
      <c r="R4593">
        <v>50</v>
      </c>
      <c r="S4593">
        <v>36.700000000000003</v>
      </c>
      <c r="T4593" t="s">
        <v>16</v>
      </c>
      <c r="U4593" t="s">
        <v>16</v>
      </c>
    </row>
    <row r="4594" spans="1:21" x14ac:dyDescent="0.45">
      <c r="A4594" t="s">
        <v>2856</v>
      </c>
      <c r="B4594" t="s">
        <v>2857</v>
      </c>
      <c r="C4594" t="s">
        <v>2858</v>
      </c>
      <c r="D4594" t="s">
        <v>2859</v>
      </c>
      <c r="E4594">
        <v>1962</v>
      </c>
      <c r="F4594">
        <v>1962</v>
      </c>
      <c r="G4594" t="s">
        <v>15</v>
      </c>
      <c r="H4594" t="s">
        <v>16</v>
      </c>
      <c r="I4594">
        <v>0</v>
      </c>
      <c r="J4594" t="s">
        <v>17</v>
      </c>
      <c r="K4594">
        <v>0</v>
      </c>
      <c r="L4594">
        <v>0</v>
      </c>
      <c r="M4594">
        <v>28</v>
      </c>
      <c r="N4594">
        <v>5</v>
      </c>
      <c r="O4594">
        <v>5</v>
      </c>
      <c r="P4594">
        <v>9</v>
      </c>
      <c r="Q4594">
        <v>2</v>
      </c>
      <c r="R4594">
        <v>100</v>
      </c>
      <c r="S4594">
        <v>0</v>
      </c>
      <c r="T4594" t="s">
        <v>16</v>
      </c>
      <c r="U4594" t="s">
        <v>16</v>
      </c>
    </row>
    <row r="4595" spans="1:21" x14ac:dyDescent="0.45">
      <c r="A4595" t="s">
        <v>2856</v>
      </c>
      <c r="B4595" t="s">
        <v>2857</v>
      </c>
      <c r="C4595" t="s">
        <v>2858</v>
      </c>
      <c r="D4595" t="s">
        <v>2859</v>
      </c>
      <c r="E4595">
        <v>1962</v>
      </c>
      <c r="F4595">
        <v>1962</v>
      </c>
      <c r="G4595" t="s">
        <v>15</v>
      </c>
      <c r="H4595" t="s">
        <v>16</v>
      </c>
      <c r="I4595">
        <v>0</v>
      </c>
      <c r="J4595" t="s">
        <v>17</v>
      </c>
      <c r="K4595">
        <v>0</v>
      </c>
      <c r="L4595">
        <v>0</v>
      </c>
      <c r="M4595">
        <v>28</v>
      </c>
      <c r="N4595">
        <v>10</v>
      </c>
      <c r="O4595">
        <v>10</v>
      </c>
      <c r="P4595">
        <v>9</v>
      </c>
      <c r="Q4595">
        <v>2</v>
      </c>
      <c r="R4595">
        <v>100</v>
      </c>
      <c r="S4595">
        <v>27</v>
      </c>
      <c r="T4595" t="s">
        <v>16</v>
      </c>
      <c r="U4595" t="s">
        <v>16</v>
      </c>
    </row>
    <row r="4596" spans="1:21" x14ac:dyDescent="0.45">
      <c r="A4596" t="s">
        <v>2856</v>
      </c>
      <c r="B4596" t="s">
        <v>2857</v>
      </c>
      <c r="C4596" t="s">
        <v>2858</v>
      </c>
      <c r="D4596" t="s">
        <v>2859</v>
      </c>
      <c r="E4596">
        <v>1962</v>
      </c>
      <c r="F4596">
        <v>1962</v>
      </c>
      <c r="G4596" t="s">
        <v>15</v>
      </c>
      <c r="H4596" t="s">
        <v>16</v>
      </c>
      <c r="I4596">
        <v>0</v>
      </c>
      <c r="J4596" t="s">
        <v>17</v>
      </c>
      <c r="K4596">
        <v>0</v>
      </c>
      <c r="L4596">
        <v>0</v>
      </c>
      <c r="M4596">
        <v>28</v>
      </c>
      <c r="N4596">
        <v>15</v>
      </c>
      <c r="O4596">
        <v>15</v>
      </c>
      <c r="P4596">
        <v>9</v>
      </c>
      <c r="Q4596">
        <v>2</v>
      </c>
      <c r="R4596">
        <v>100</v>
      </c>
      <c r="S4596">
        <v>47</v>
      </c>
      <c r="T4596" t="s">
        <v>16</v>
      </c>
      <c r="U4596" t="s">
        <v>16</v>
      </c>
    </row>
    <row r="4597" spans="1:21" x14ac:dyDescent="0.45">
      <c r="A4597" t="s">
        <v>2856</v>
      </c>
      <c r="B4597" t="s">
        <v>2857</v>
      </c>
      <c r="C4597" t="s">
        <v>2858</v>
      </c>
      <c r="D4597" t="s">
        <v>2859</v>
      </c>
      <c r="E4597">
        <v>1962</v>
      </c>
      <c r="F4597">
        <v>1962</v>
      </c>
      <c r="G4597" t="s">
        <v>15</v>
      </c>
      <c r="H4597" t="s">
        <v>16</v>
      </c>
      <c r="I4597">
        <v>0</v>
      </c>
      <c r="J4597" t="s">
        <v>17</v>
      </c>
      <c r="K4597">
        <v>0</v>
      </c>
      <c r="L4597">
        <v>0</v>
      </c>
      <c r="M4597">
        <v>28</v>
      </c>
      <c r="N4597">
        <v>20</v>
      </c>
      <c r="O4597">
        <v>20</v>
      </c>
      <c r="P4597">
        <v>9</v>
      </c>
      <c r="Q4597">
        <v>2</v>
      </c>
      <c r="R4597">
        <v>100</v>
      </c>
      <c r="S4597">
        <v>42</v>
      </c>
      <c r="T4597" t="s">
        <v>16</v>
      </c>
      <c r="U4597" t="s">
        <v>16</v>
      </c>
    </row>
    <row r="4598" spans="1:21" x14ac:dyDescent="0.45">
      <c r="A4598" t="s">
        <v>2856</v>
      </c>
      <c r="B4598" t="s">
        <v>2857</v>
      </c>
      <c r="C4598" t="s">
        <v>2858</v>
      </c>
      <c r="D4598" t="s">
        <v>2859</v>
      </c>
      <c r="E4598">
        <v>1962</v>
      </c>
      <c r="F4598">
        <v>1962</v>
      </c>
      <c r="G4598" t="s">
        <v>15</v>
      </c>
      <c r="H4598" t="s">
        <v>16</v>
      </c>
      <c r="I4598">
        <v>0</v>
      </c>
      <c r="J4598" t="s">
        <v>17</v>
      </c>
      <c r="K4598">
        <v>0</v>
      </c>
      <c r="L4598">
        <v>0</v>
      </c>
      <c r="M4598">
        <v>28</v>
      </c>
      <c r="N4598">
        <v>25</v>
      </c>
      <c r="O4598">
        <v>25</v>
      </c>
      <c r="P4598">
        <v>9</v>
      </c>
      <c r="Q4598">
        <v>2</v>
      </c>
      <c r="R4598">
        <v>100</v>
      </c>
      <c r="S4598">
        <v>36</v>
      </c>
      <c r="T4598" t="s">
        <v>16</v>
      </c>
      <c r="U4598" t="s">
        <v>16</v>
      </c>
    </row>
    <row r="4599" spans="1:21" x14ac:dyDescent="0.45">
      <c r="A4599" t="s">
        <v>2856</v>
      </c>
      <c r="B4599" t="s">
        <v>2857</v>
      </c>
      <c r="C4599" t="s">
        <v>2858</v>
      </c>
      <c r="D4599" t="s">
        <v>2859</v>
      </c>
      <c r="E4599">
        <v>1962</v>
      </c>
      <c r="F4599">
        <v>1962</v>
      </c>
      <c r="G4599" t="s">
        <v>15</v>
      </c>
      <c r="H4599" t="s">
        <v>16</v>
      </c>
      <c r="I4599">
        <v>0</v>
      </c>
      <c r="J4599" t="s">
        <v>17</v>
      </c>
      <c r="K4599">
        <v>0</v>
      </c>
      <c r="L4599">
        <v>0</v>
      </c>
      <c r="M4599">
        <v>28</v>
      </c>
      <c r="N4599">
        <v>30</v>
      </c>
      <c r="O4599">
        <v>30</v>
      </c>
      <c r="P4599">
        <v>9</v>
      </c>
      <c r="Q4599">
        <v>2</v>
      </c>
      <c r="R4599">
        <v>100</v>
      </c>
      <c r="S4599">
        <v>18</v>
      </c>
      <c r="T4599" t="s">
        <v>16</v>
      </c>
      <c r="U4599" t="s">
        <v>16</v>
      </c>
    </row>
    <row r="4600" spans="1:21" x14ac:dyDescent="0.45">
      <c r="A4600" t="s">
        <v>2856</v>
      </c>
      <c r="B4600" t="s">
        <v>2857</v>
      </c>
      <c r="C4600" t="s">
        <v>2858</v>
      </c>
      <c r="D4600" t="s">
        <v>2859</v>
      </c>
      <c r="E4600">
        <v>1962</v>
      </c>
      <c r="F4600">
        <v>1962</v>
      </c>
      <c r="G4600" t="s">
        <v>15</v>
      </c>
      <c r="H4600" t="s">
        <v>16</v>
      </c>
      <c r="I4600">
        <v>0</v>
      </c>
      <c r="J4600" t="s">
        <v>17</v>
      </c>
      <c r="K4600">
        <v>0</v>
      </c>
      <c r="L4600">
        <v>0</v>
      </c>
      <c r="M4600">
        <v>28</v>
      </c>
      <c r="N4600">
        <v>15</v>
      </c>
      <c r="O4600">
        <v>0</v>
      </c>
      <c r="P4600">
        <v>9</v>
      </c>
      <c r="Q4600">
        <v>2</v>
      </c>
      <c r="R4600">
        <v>100</v>
      </c>
      <c r="S4600">
        <v>11</v>
      </c>
      <c r="T4600" t="s">
        <v>16</v>
      </c>
      <c r="U4600" t="s">
        <v>16</v>
      </c>
    </row>
    <row r="4601" spans="1:21" x14ac:dyDescent="0.45">
      <c r="A4601" t="s">
        <v>2856</v>
      </c>
      <c r="B4601" t="s">
        <v>2857</v>
      </c>
      <c r="C4601" t="s">
        <v>2858</v>
      </c>
      <c r="D4601" t="s">
        <v>2859</v>
      </c>
      <c r="E4601">
        <v>1962</v>
      </c>
      <c r="F4601">
        <v>1962</v>
      </c>
      <c r="G4601" t="s">
        <v>15</v>
      </c>
      <c r="H4601" t="s">
        <v>16</v>
      </c>
      <c r="I4601">
        <v>0</v>
      </c>
      <c r="J4601" t="s">
        <v>17</v>
      </c>
      <c r="K4601">
        <v>0</v>
      </c>
      <c r="L4601">
        <v>0</v>
      </c>
      <c r="M4601">
        <v>28</v>
      </c>
      <c r="N4601">
        <v>20</v>
      </c>
      <c r="O4601">
        <v>0</v>
      </c>
      <c r="P4601">
        <v>9</v>
      </c>
      <c r="Q4601">
        <v>2</v>
      </c>
      <c r="R4601">
        <v>100</v>
      </c>
      <c r="S4601">
        <v>23</v>
      </c>
      <c r="T4601" t="s">
        <v>16</v>
      </c>
      <c r="U4601" t="s">
        <v>16</v>
      </c>
    </row>
    <row r="4602" spans="1:21" x14ac:dyDescent="0.45">
      <c r="A4602" t="s">
        <v>2856</v>
      </c>
      <c r="B4602" t="s">
        <v>2857</v>
      </c>
      <c r="C4602" t="s">
        <v>2858</v>
      </c>
      <c r="D4602" t="s">
        <v>2859</v>
      </c>
      <c r="E4602">
        <v>1962</v>
      </c>
      <c r="F4602">
        <v>1962</v>
      </c>
      <c r="G4602" t="s">
        <v>15</v>
      </c>
      <c r="H4602" t="s">
        <v>16</v>
      </c>
      <c r="I4602">
        <v>0</v>
      </c>
      <c r="J4602" t="s">
        <v>17</v>
      </c>
      <c r="K4602">
        <v>0</v>
      </c>
      <c r="L4602">
        <v>0</v>
      </c>
      <c r="M4602">
        <v>28</v>
      </c>
      <c r="N4602">
        <v>25</v>
      </c>
      <c r="O4602">
        <v>0</v>
      </c>
      <c r="P4602">
        <v>9</v>
      </c>
      <c r="Q4602">
        <v>2</v>
      </c>
      <c r="R4602">
        <v>100</v>
      </c>
      <c r="S4602">
        <v>26</v>
      </c>
      <c r="T4602" t="s">
        <v>16</v>
      </c>
      <c r="U4602" t="s">
        <v>16</v>
      </c>
    </row>
    <row r="4603" spans="1:21" x14ac:dyDescent="0.45">
      <c r="A4603" t="s">
        <v>2856</v>
      </c>
      <c r="B4603" t="s">
        <v>2857</v>
      </c>
      <c r="C4603" t="s">
        <v>2858</v>
      </c>
      <c r="D4603" t="s">
        <v>2859</v>
      </c>
      <c r="E4603">
        <v>1962</v>
      </c>
      <c r="F4603">
        <v>1962</v>
      </c>
      <c r="G4603" t="s">
        <v>15</v>
      </c>
      <c r="H4603" t="s">
        <v>16</v>
      </c>
      <c r="I4603">
        <v>0</v>
      </c>
      <c r="J4603" t="s">
        <v>17</v>
      </c>
      <c r="K4603">
        <v>0</v>
      </c>
      <c r="L4603">
        <v>0</v>
      </c>
      <c r="M4603">
        <v>28</v>
      </c>
      <c r="N4603">
        <v>15</v>
      </c>
      <c r="O4603">
        <v>10</v>
      </c>
      <c r="P4603">
        <v>9</v>
      </c>
      <c r="Q4603">
        <v>2</v>
      </c>
      <c r="R4603">
        <v>100</v>
      </c>
      <c r="S4603">
        <v>55</v>
      </c>
      <c r="T4603" t="s">
        <v>16</v>
      </c>
      <c r="U4603" t="s">
        <v>16</v>
      </c>
    </row>
    <row r="4604" spans="1:21" x14ac:dyDescent="0.45">
      <c r="A4604" t="s">
        <v>2856</v>
      </c>
      <c r="B4604" t="s">
        <v>2857</v>
      </c>
      <c r="C4604" t="s">
        <v>2858</v>
      </c>
      <c r="D4604" t="s">
        <v>2859</v>
      </c>
      <c r="E4604">
        <v>1962</v>
      </c>
      <c r="F4604">
        <v>1962</v>
      </c>
      <c r="G4604" t="s">
        <v>15</v>
      </c>
      <c r="H4604" t="s">
        <v>16</v>
      </c>
      <c r="I4604">
        <v>0</v>
      </c>
      <c r="J4604" t="s">
        <v>17</v>
      </c>
      <c r="K4604">
        <v>0</v>
      </c>
      <c r="L4604">
        <v>0</v>
      </c>
      <c r="M4604">
        <v>28</v>
      </c>
      <c r="N4604">
        <v>20</v>
      </c>
      <c r="O4604">
        <v>10</v>
      </c>
      <c r="P4604">
        <v>9</v>
      </c>
      <c r="Q4604">
        <v>2</v>
      </c>
      <c r="R4604">
        <v>100</v>
      </c>
      <c r="S4604">
        <v>73</v>
      </c>
      <c r="T4604" t="s">
        <v>16</v>
      </c>
      <c r="U4604" t="s">
        <v>16</v>
      </c>
    </row>
    <row r="4605" spans="1:21" x14ac:dyDescent="0.45">
      <c r="A4605" t="s">
        <v>2856</v>
      </c>
      <c r="B4605" t="s">
        <v>2857</v>
      </c>
      <c r="C4605" t="s">
        <v>2858</v>
      </c>
      <c r="D4605" t="s">
        <v>2859</v>
      </c>
      <c r="E4605">
        <v>1962</v>
      </c>
      <c r="F4605">
        <v>1962</v>
      </c>
      <c r="G4605" t="s">
        <v>15</v>
      </c>
      <c r="H4605" t="s">
        <v>16</v>
      </c>
      <c r="I4605">
        <v>0</v>
      </c>
      <c r="J4605" t="s">
        <v>17</v>
      </c>
      <c r="K4605">
        <v>0</v>
      </c>
      <c r="L4605">
        <v>0</v>
      </c>
      <c r="M4605">
        <v>28</v>
      </c>
      <c r="N4605">
        <v>25</v>
      </c>
      <c r="O4605">
        <v>10</v>
      </c>
      <c r="P4605">
        <v>9</v>
      </c>
      <c r="Q4605">
        <v>2</v>
      </c>
      <c r="R4605">
        <v>100</v>
      </c>
      <c r="S4605">
        <v>88</v>
      </c>
      <c r="T4605" t="s">
        <v>16</v>
      </c>
      <c r="U4605" t="s">
        <v>16</v>
      </c>
    </row>
    <row r="4606" spans="1:21" x14ac:dyDescent="0.45">
      <c r="A4606" t="s">
        <v>2856</v>
      </c>
      <c r="B4606" t="s">
        <v>2857</v>
      </c>
      <c r="C4606" t="s">
        <v>2858</v>
      </c>
      <c r="D4606" t="s">
        <v>2859</v>
      </c>
      <c r="E4606">
        <v>1962</v>
      </c>
      <c r="F4606">
        <v>1962</v>
      </c>
      <c r="G4606" t="s">
        <v>15</v>
      </c>
      <c r="H4606" t="s">
        <v>16</v>
      </c>
      <c r="I4606">
        <v>0</v>
      </c>
      <c r="J4606" t="s">
        <v>17</v>
      </c>
      <c r="K4606">
        <v>0</v>
      </c>
      <c r="L4606">
        <v>0</v>
      </c>
      <c r="M4606">
        <v>28</v>
      </c>
      <c r="N4606">
        <v>30</v>
      </c>
      <c r="O4606">
        <v>10</v>
      </c>
      <c r="P4606">
        <v>9</v>
      </c>
      <c r="Q4606">
        <v>2</v>
      </c>
      <c r="R4606">
        <v>100</v>
      </c>
      <c r="S4606">
        <v>82</v>
      </c>
      <c r="T4606" t="s">
        <v>16</v>
      </c>
      <c r="U4606" t="s">
        <v>16</v>
      </c>
    </row>
    <row r="4607" spans="1:21" x14ac:dyDescent="0.45">
      <c r="A4607" t="s">
        <v>2856</v>
      </c>
      <c r="B4607" t="s">
        <v>2857</v>
      </c>
      <c r="C4607" t="s">
        <v>2858</v>
      </c>
      <c r="D4607" t="s">
        <v>2859</v>
      </c>
      <c r="E4607">
        <v>1962</v>
      </c>
      <c r="F4607">
        <v>1962</v>
      </c>
      <c r="G4607" t="s">
        <v>15</v>
      </c>
      <c r="H4607" t="s">
        <v>16</v>
      </c>
      <c r="I4607">
        <v>0</v>
      </c>
      <c r="J4607" t="s">
        <v>17</v>
      </c>
      <c r="K4607">
        <v>0</v>
      </c>
      <c r="L4607">
        <v>0</v>
      </c>
      <c r="M4607">
        <v>28</v>
      </c>
      <c r="N4607">
        <v>20</v>
      </c>
      <c r="O4607">
        <v>15</v>
      </c>
      <c r="P4607">
        <v>9</v>
      </c>
      <c r="Q4607">
        <v>2</v>
      </c>
      <c r="R4607">
        <v>100</v>
      </c>
      <c r="S4607">
        <v>76</v>
      </c>
      <c r="T4607" t="s">
        <v>16</v>
      </c>
      <c r="U4607" t="s">
        <v>16</v>
      </c>
    </row>
    <row r="4608" spans="1:21" x14ac:dyDescent="0.45">
      <c r="A4608" t="s">
        <v>2856</v>
      </c>
      <c r="B4608" t="s">
        <v>2857</v>
      </c>
      <c r="C4608" t="s">
        <v>2858</v>
      </c>
      <c r="D4608" t="s">
        <v>2859</v>
      </c>
      <c r="E4608">
        <v>1962</v>
      </c>
      <c r="F4608">
        <v>1962</v>
      </c>
      <c r="G4608" t="s">
        <v>15</v>
      </c>
      <c r="H4608" t="s">
        <v>16</v>
      </c>
      <c r="I4608">
        <v>0</v>
      </c>
      <c r="J4608" t="s">
        <v>17</v>
      </c>
      <c r="K4608">
        <v>0</v>
      </c>
      <c r="L4608">
        <v>0</v>
      </c>
      <c r="M4608">
        <v>28</v>
      </c>
      <c r="N4608">
        <v>25</v>
      </c>
      <c r="O4608">
        <v>15</v>
      </c>
      <c r="P4608">
        <v>9</v>
      </c>
      <c r="Q4608">
        <v>2</v>
      </c>
      <c r="R4608">
        <v>100</v>
      </c>
      <c r="S4608">
        <v>83</v>
      </c>
      <c r="T4608" t="s">
        <v>16</v>
      </c>
      <c r="U4608" t="s">
        <v>16</v>
      </c>
    </row>
    <row r="4609" spans="1:21" x14ac:dyDescent="0.45">
      <c r="A4609" t="s">
        <v>2856</v>
      </c>
      <c r="B4609" t="s">
        <v>2857</v>
      </c>
      <c r="C4609" t="s">
        <v>2858</v>
      </c>
      <c r="D4609" t="s">
        <v>2859</v>
      </c>
      <c r="E4609">
        <v>1962</v>
      </c>
      <c r="F4609">
        <v>1962</v>
      </c>
      <c r="G4609" t="s">
        <v>15</v>
      </c>
      <c r="H4609" t="s">
        <v>16</v>
      </c>
      <c r="I4609">
        <v>0</v>
      </c>
      <c r="J4609" t="s">
        <v>17</v>
      </c>
      <c r="K4609">
        <v>0</v>
      </c>
      <c r="L4609">
        <v>0</v>
      </c>
      <c r="M4609">
        <v>28</v>
      </c>
      <c r="N4609">
        <v>30</v>
      </c>
      <c r="O4609">
        <v>15</v>
      </c>
      <c r="P4609">
        <v>9</v>
      </c>
      <c r="Q4609">
        <v>2</v>
      </c>
      <c r="R4609">
        <v>100</v>
      </c>
      <c r="S4609">
        <v>76</v>
      </c>
      <c r="T4609" t="s">
        <v>16</v>
      </c>
      <c r="U4609" t="s">
        <v>16</v>
      </c>
    </row>
    <row r="4610" spans="1:21" x14ac:dyDescent="0.45">
      <c r="A4610" t="s">
        <v>2856</v>
      </c>
      <c r="B4610" t="s">
        <v>2857</v>
      </c>
      <c r="C4610" t="s">
        <v>2858</v>
      </c>
      <c r="D4610" t="s">
        <v>2859</v>
      </c>
      <c r="E4610">
        <v>1962</v>
      </c>
      <c r="F4610">
        <v>1962</v>
      </c>
      <c r="G4610" t="s">
        <v>15</v>
      </c>
      <c r="H4610" t="s">
        <v>16</v>
      </c>
      <c r="I4610">
        <v>0</v>
      </c>
      <c r="J4610" t="s">
        <v>17</v>
      </c>
      <c r="K4610">
        <v>0</v>
      </c>
      <c r="L4610">
        <v>0</v>
      </c>
      <c r="M4610">
        <v>28</v>
      </c>
      <c r="N4610">
        <v>25</v>
      </c>
      <c r="O4610">
        <v>20</v>
      </c>
      <c r="P4610">
        <v>9</v>
      </c>
      <c r="Q4610">
        <v>2</v>
      </c>
      <c r="R4610">
        <v>100</v>
      </c>
      <c r="S4610">
        <v>77</v>
      </c>
      <c r="T4610" t="s">
        <v>16</v>
      </c>
      <c r="U4610" t="s">
        <v>16</v>
      </c>
    </row>
    <row r="4611" spans="1:21" x14ac:dyDescent="0.45">
      <c r="A4611" t="s">
        <v>2856</v>
      </c>
      <c r="B4611" t="s">
        <v>2857</v>
      </c>
      <c r="C4611" t="s">
        <v>2858</v>
      </c>
      <c r="D4611" t="s">
        <v>2859</v>
      </c>
      <c r="E4611">
        <v>1962</v>
      </c>
      <c r="F4611">
        <v>1962</v>
      </c>
      <c r="G4611" t="s">
        <v>15</v>
      </c>
      <c r="H4611" t="s">
        <v>16</v>
      </c>
      <c r="I4611">
        <v>0</v>
      </c>
      <c r="J4611" t="s">
        <v>17</v>
      </c>
      <c r="K4611">
        <v>0</v>
      </c>
      <c r="L4611">
        <v>0</v>
      </c>
      <c r="M4611">
        <v>28</v>
      </c>
      <c r="N4611">
        <v>30</v>
      </c>
      <c r="O4611">
        <v>20</v>
      </c>
      <c r="P4611">
        <v>9</v>
      </c>
      <c r="Q4611">
        <v>2</v>
      </c>
      <c r="R4611">
        <v>100</v>
      </c>
      <c r="S4611">
        <v>84</v>
      </c>
      <c r="T4611" t="s">
        <v>16</v>
      </c>
      <c r="U4611" t="s">
        <v>16</v>
      </c>
    </row>
    <row r="4612" spans="1:21" x14ac:dyDescent="0.45">
      <c r="A4612" t="s">
        <v>2856</v>
      </c>
      <c r="B4612" t="s">
        <v>2857</v>
      </c>
      <c r="C4612" t="s">
        <v>2858</v>
      </c>
      <c r="D4612" t="s">
        <v>2859</v>
      </c>
      <c r="E4612">
        <v>1962</v>
      </c>
      <c r="F4612">
        <v>1962</v>
      </c>
      <c r="G4612" t="s">
        <v>15</v>
      </c>
      <c r="H4612" t="s">
        <v>16</v>
      </c>
      <c r="I4612">
        <v>0</v>
      </c>
      <c r="J4612" t="s">
        <v>17</v>
      </c>
      <c r="K4612">
        <v>0</v>
      </c>
      <c r="L4612">
        <v>0</v>
      </c>
      <c r="M4612">
        <v>28</v>
      </c>
      <c r="N4612">
        <v>30</v>
      </c>
      <c r="O4612">
        <v>25</v>
      </c>
      <c r="P4612">
        <v>9</v>
      </c>
      <c r="Q4612">
        <v>2</v>
      </c>
      <c r="R4612">
        <v>100</v>
      </c>
      <c r="S4612">
        <v>77</v>
      </c>
      <c r="T4612" t="s">
        <v>16</v>
      </c>
      <c r="U4612" t="s">
        <v>16</v>
      </c>
    </row>
    <row r="4613" spans="1:21" x14ac:dyDescent="0.45">
      <c r="A4613" t="s">
        <v>2856</v>
      </c>
      <c r="B4613" t="s">
        <v>2857</v>
      </c>
      <c r="C4613" t="s">
        <v>2858</v>
      </c>
      <c r="D4613" t="s">
        <v>2859</v>
      </c>
      <c r="E4613">
        <v>1962</v>
      </c>
      <c r="F4613">
        <v>1962</v>
      </c>
      <c r="G4613" t="s">
        <v>15</v>
      </c>
      <c r="H4613" t="s">
        <v>16</v>
      </c>
      <c r="I4613">
        <v>0</v>
      </c>
      <c r="J4613" t="s">
        <v>17</v>
      </c>
      <c r="K4613">
        <v>0</v>
      </c>
      <c r="L4613">
        <v>0</v>
      </c>
      <c r="M4613">
        <v>28</v>
      </c>
      <c r="N4613">
        <v>5</v>
      </c>
      <c r="O4613">
        <v>5</v>
      </c>
      <c r="P4613">
        <v>0</v>
      </c>
      <c r="Q4613">
        <v>2</v>
      </c>
      <c r="R4613">
        <v>100</v>
      </c>
      <c r="S4613">
        <v>0</v>
      </c>
      <c r="T4613" t="s">
        <v>16</v>
      </c>
      <c r="U4613" t="s">
        <v>16</v>
      </c>
    </row>
    <row r="4614" spans="1:21" x14ac:dyDescent="0.45">
      <c r="A4614" t="s">
        <v>2856</v>
      </c>
      <c r="B4614" t="s">
        <v>2857</v>
      </c>
      <c r="C4614" t="s">
        <v>2858</v>
      </c>
      <c r="D4614" t="s">
        <v>2859</v>
      </c>
      <c r="E4614">
        <v>1962</v>
      </c>
      <c r="F4614">
        <v>1962</v>
      </c>
      <c r="G4614" t="s">
        <v>15</v>
      </c>
      <c r="H4614" t="s">
        <v>16</v>
      </c>
      <c r="I4614">
        <v>0</v>
      </c>
      <c r="J4614" t="s">
        <v>17</v>
      </c>
      <c r="K4614">
        <v>0</v>
      </c>
      <c r="L4614">
        <v>0</v>
      </c>
      <c r="M4614">
        <v>28</v>
      </c>
      <c r="N4614">
        <v>10</v>
      </c>
      <c r="O4614">
        <v>10</v>
      </c>
      <c r="P4614">
        <v>0</v>
      </c>
      <c r="Q4614">
        <v>2</v>
      </c>
      <c r="R4614">
        <v>100</v>
      </c>
      <c r="S4614">
        <v>22</v>
      </c>
      <c r="T4614" t="s">
        <v>16</v>
      </c>
      <c r="U4614" t="s">
        <v>16</v>
      </c>
    </row>
    <row r="4615" spans="1:21" x14ac:dyDescent="0.45">
      <c r="A4615" t="s">
        <v>2856</v>
      </c>
      <c r="B4615" t="s">
        <v>2857</v>
      </c>
      <c r="C4615" t="s">
        <v>2858</v>
      </c>
      <c r="D4615" t="s">
        <v>2859</v>
      </c>
      <c r="E4615">
        <v>1962</v>
      </c>
      <c r="F4615">
        <v>1962</v>
      </c>
      <c r="G4615" t="s">
        <v>15</v>
      </c>
      <c r="H4615" t="s">
        <v>16</v>
      </c>
      <c r="I4615">
        <v>0</v>
      </c>
      <c r="J4615" t="s">
        <v>17</v>
      </c>
      <c r="K4615">
        <v>0</v>
      </c>
      <c r="L4615">
        <v>0</v>
      </c>
      <c r="M4615">
        <v>28</v>
      </c>
      <c r="N4615">
        <v>15</v>
      </c>
      <c r="O4615">
        <v>15</v>
      </c>
      <c r="P4615">
        <v>0</v>
      </c>
      <c r="Q4615">
        <v>2</v>
      </c>
      <c r="R4615">
        <v>100</v>
      </c>
      <c r="S4615">
        <v>24</v>
      </c>
      <c r="T4615" t="s">
        <v>16</v>
      </c>
      <c r="U4615" t="s">
        <v>16</v>
      </c>
    </row>
    <row r="4616" spans="1:21" x14ac:dyDescent="0.45">
      <c r="A4616" t="s">
        <v>2856</v>
      </c>
      <c r="B4616" t="s">
        <v>2857</v>
      </c>
      <c r="C4616" t="s">
        <v>2858</v>
      </c>
      <c r="D4616" t="s">
        <v>2859</v>
      </c>
      <c r="E4616">
        <v>1962</v>
      </c>
      <c r="F4616">
        <v>1962</v>
      </c>
      <c r="G4616" t="s">
        <v>15</v>
      </c>
      <c r="H4616" t="s">
        <v>16</v>
      </c>
      <c r="I4616">
        <v>0</v>
      </c>
      <c r="J4616" t="s">
        <v>17</v>
      </c>
      <c r="K4616">
        <v>0</v>
      </c>
      <c r="L4616">
        <v>0</v>
      </c>
      <c r="M4616">
        <v>28</v>
      </c>
      <c r="N4616">
        <v>20</v>
      </c>
      <c r="O4616">
        <v>20</v>
      </c>
      <c r="P4616">
        <v>0</v>
      </c>
      <c r="Q4616">
        <v>2</v>
      </c>
      <c r="R4616">
        <v>100</v>
      </c>
      <c r="S4616">
        <v>24</v>
      </c>
      <c r="T4616" t="s">
        <v>16</v>
      </c>
      <c r="U4616" t="s">
        <v>16</v>
      </c>
    </row>
    <row r="4617" spans="1:21" x14ac:dyDescent="0.45">
      <c r="A4617" t="s">
        <v>2856</v>
      </c>
      <c r="B4617" t="s">
        <v>2857</v>
      </c>
      <c r="C4617" t="s">
        <v>2858</v>
      </c>
      <c r="D4617" t="s">
        <v>2859</v>
      </c>
      <c r="E4617">
        <v>1962</v>
      </c>
      <c r="F4617">
        <v>1962</v>
      </c>
      <c r="G4617" t="s">
        <v>15</v>
      </c>
      <c r="H4617" t="s">
        <v>16</v>
      </c>
      <c r="I4617">
        <v>0</v>
      </c>
      <c r="J4617" t="s">
        <v>17</v>
      </c>
      <c r="K4617">
        <v>0</v>
      </c>
      <c r="L4617">
        <v>0</v>
      </c>
      <c r="M4617">
        <v>28</v>
      </c>
      <c r="N4617">
        <v>25</v>
      </c>
      <c r="O4617">
        <v>25</v>
      </c>
      <c r="P4617">
        <v>0</v>
      </c>
      <c r="Q4617">
        <v>2</v>
      </c>
      <c r="R4617">
        <v>100</v>
      </c>
      <c r="S4617">
        <v>20</v>
      </c>
      <c r="T4617" t="s">
        <v>16</v>
      </c>
      <c r="U4617" t="s">
        <v>16</v>
      </c>
    </row>
    <row r="4618" spans="1:21" x14ac:dyDescent="0.45">
      <c r="A4618" t="s">
        <v>2856</v>
      </c>
      <c r="B4618" t="s">
        <v>2857</v>
      </c>
      <c r="C4618" t="s">
        <v>2858</v>
      </c>
      <c r="D4618" t="s">
        <v>2859</v>
      </c>
      <c r="E4618">
        <v>1962</v>
      </c>
      <c r="F4618">
        <v>1962</v>
      </c>
      <c r="G4618" t="s">
        <v>15</v>
      </c>
      <c r="H4618" t="s">
        <v>16</v>
      </c>
      <c r="I4618">
        <v>0</v>
      </c>
      <c r="J4618" t="s">
        <v>17</v>
      </c>
      <c r="K4618">
        <v>0</v>
      </c>
      <c r="L4618">
        <v>0</v>
      </c>
      <c r="M4618">
        <v>28</v>
      </c>
      <c r="N4618">
        <v>30</v>
      </c>
      <c r="O4618">
        <v>30</v>
      </c>
      <c r="P4618">
        <v>0</v>
      </c>
      <c r="Q4618">
        <v>2</v>
      </c>
      <c r="R4618">
        <v>100</v>
      </c>
      <c r="S4618">
        <v>1</v>
      </c>
      <c r="T4618" t="s">
        <v>16</v>
      </c>
      <c r="U4618" t="s">
        <v>16</v>
      </c>
    </row>
    <row r="4619" spans="1:21" x14ac:dyDescent="0.45">
      <c r="A4619" t="s">
        <v>2856</v>
      </c>
      <c r="B4619" t="s">
        <v>2857</v>
      </c>
      <c r="C4619" t="s">
        <v>2858</v>
      </c>
      <c r="D4619" t="s">
        <v>2859</v>
      </c>
      <c r="E4619">
        <v>1962</v>
      </c>
      <c r="F4619">
        <v>1962</v>
      </c>
      <c r="G4619" t="s">
        <v>15</v>
      </c>
      <c r="H4619" t="s">
        <v>16</v>
      </c>
      <c r="I4619">
        <v>0</v>
      </c>
      <c r="J4619" t="s">
        <v>17</v>
      </c>
      <c r="K4619">
        <v>0</v>
      </c>
      <c r="L4619">
        <v>0</v>
      </c>
      <c r="M4619">
        <v>28</v>
      </c>
      <c r="N4619">
        <v>15</v>
      </c>
      <c r="O4619">
        <v>0</v>
      </c>
      <c r="P4619">
        <v>0</v>
      </c>
      <c r="Q4619">
        <v>2</v>
      </c>
      <c r="R4619">
        <v>100</v>
      </c>
      <c r="S4619">
        <v>24</v>
      </c>
      <c r="T4619" t="s">
        <v>16</v>
      </c>
      <c r="U4619" t="s">
        <v>16</v>
      </c>
    </row>
    <row r="4620" spans="1:21" x14ac:dyDescent="0.45">
      <c r="A4620" t="s">
        <v>2856</v>
      </c>
      <c r="B4620" t="s">
        <v>2857</v>
      </c>
      <c r="C4620" t="s">
        <v>2858</v>
      </c>
      <c r="D4620" t="s">
        <v>2859</v>
      </c>
      <c r="E4620">
        <v>1962</v>
      </c>
      <c r="F4620">
        <v>1962</v>
      </c>
      <c r="G4620" t="s">
        <v>15</v>
      </c>
      <c r="H4620" t="s">
        <v>16</v>
      </c>
      <c r="I4620">
        <v>0</v>
      </c>
      <c r="J4620" t="s">
        <v>17</v>
      </c>
      <c r="K4620">
        <v>0</v>
      </c>
      <c r="L4620">
        <v>0</v>
      </c>
      <c r="M4620">
        <v>28</v>
      </c>
      <c r="N4620">
        <v>20</v>
      </c>
      <c r="O4620">
        <v>0</v>
      </c>
      <c r="P4620">
        <v>0</v>
      </c>
      <c r="Q4620">
        <v>2</v>
      </c>
      <c r="R4620">
        <v>100</v>
      </c>
      <c r="S4620">
        <v>23</v>
      </c>
      <c r="T4620" t="s">
        <v>16</v>
      </c>
      <c r="U4620" t="s">
        <v>16</v>
      </c>
    </row>
    <row r="4621" spans="1:21" x14ac:dyDescent="0.45">
      <c r="A4621" t="s">
        <v>2856</v>
      </c>
      <c r="B4621" t="s">
        <v>2857</v>
      </c>
      <c r="C4621" t="s">
        <v>2858</v>
      </c>
      <c r="D4621" t="s">
        <v>2859</v>
      </c>
      <c r="E4621">
        <v>1962</v>
      </c>
      <c r="F4621">
        <v>1962</v>
      </c>
      <c r="G4621" t="s">
        <v>15</v>
      </c>
      <c r="H4621" t="s">
        <v>16</v>
      </c>
      <c r="I4621">
        <v>0</v>
      </c>
      <c r="J4621" t="s">
        <v>17</v>
      </c>
      <c r="K4621">
        <v>0</v>
      </c>
      <c r="L4621">
        <v>0</v>
      </c>
      <c r="M4621">
        <v>28</v>
      </c>
      <c r="N4621">
        <v>25</v>
      </c>
      <c r="O4621">
        <v>0</v>
      </c>
      <c r="P4621">
        <v>0</v>
      </c>
      <c r="Q4621">
        <v>2</v>
      </c>
      <c r="R4621">
        <v>100</v>
      </c>
      <c r="S4621">
        <v>21</v>
      </c>
      <c r="T4621" t="s">
        <v>16</v>
      </c>
      <c r="U4621" t="s">
        <v>16</v>
      </c>
    </row>
    <row r="4622" spans="1:21" x14ac:dyDescent="0.45">
      <c r="A4622" t="s">
        <v>2856</v>
      </c>
      <c r="B4622" t="s">
        <v>2857</v>
      </c>
      <c r="C4622" t="s">
        <v>2858</v>
      </c>
      <c r="D4622" t="s">
        <v>2859</v>
      </c>
      <c r="E4622">
        <v>1962</v>
      </c>
      <c r="F4622">
        <v>1962</v>
      </c>
      <c r="G4622" t="s">
        <v>15</v>
      </c>
      <c r="H4622" t="s">
        <v>16</v>
      </c>
      <c r="I4622">
        <v>0</v>
      </c>
      <c r="J4622" t="s">
        <v>17</v>
      </c>
      <c r="K4622">
        <v>0</v>
      </c>
      <c r="L4622">
        <v>0</v>
      </c>
      <c r="M4622">
        <v>28</v>
      </c>
      <c r="N4622">
        <v>15</v>
      </c>
      <c r="O4622">
        <v>10</v>
      </c>
      <c r="P4622">
        <v>0</v>
      </c>
      <c r="Q4622">
        <v>2</v>
      </c>
      <c r="R4622">
        <v>100</v>
      </c>
      <c r="S4622">
        <v>52</v>
      </c>
      <c r="T4622" t="s">
        <v>16</v>
      </c>
      <c r="U4622" t="s">
        <v>16</v>
      </c>
    </row>
    <row r="4623" spans="1:21" x14ac:dyDescent="0.45">
      <c r="A4623" t="s">
        <v>2856</v>
      </c>
      <c r="B4623" t="s">
        <v>2857</v>
      </c>
      <c r="C4623" t="s">
        <v>2858</v>
      </c>
      <c r="D4623" t="s">
        <v>2859</v>
      </c>
      <c r="E4623">
        <v>1962</v>
      </c>
      <c r="F4623">
        <v>1962</v>
      </c>
      <c r="G4623" t="s">
        <v>15</v>
      </c>
      <c r="H4623" t="s">
        <v>16</v>
      </c>
      <c r="I4623">
        <v>0</v>
      </c>
      <c r="J4623" t="s">
        <v>17</v>
      </c>
      <c r="K4623">
        <v>0</v>
      </c>
      <c r="L4623">
        <v>0</v>
      </c>
      <c r="M4623">
        <v>28</v>
      </c>
      <c r="N4623">
        <v>20</v>
      </c>
      <c r="O4623">
        <v>10</v>
      </c>
      <c r="P4623">
        <v>0</v>
      </c>
      <c r="Q4623">
        <v>2</v>
      </c>
      <c r="R4623">
        <v>100</v>
      </c>
      <c r="S4623">
        <v>73</v>
      </c>
      <c r="T4623" t="s">
        <v>16</v>
      </c>
      <c r="U4623" t="s">
        <v>16</v>
      </c>
    </row>
    <row r="4624" spans="1:21" x14ac:dyDescent="0.45">
      <c r="A4624" t="s">
        <v>2856</v>
      </c>
      <c r="B4624" t="s">
        <v>2857</v>
      </c>
      <c r="C4624" t="s">
        <v>2858</v>
      </c>
      <c r="D4624" t="s">
        <v>2859</v>
      </c>
      <c r="E4624">
        <v>1962</v>
      </c>
      <c r="F4624">
        <v>1962</v>
      </c>
      <c r="G4624" t="s">
        <v>15</v>
      </c>
      <c r="H4624" t="s">
        <v>16</v>
      </c>
      <c r="I4624">
        <v>0</v>
      </c>
      <c r="J4624" t="s">
        <v>17</v>
      </c>
      <c r="K4624">
        <v>0</v>
      </c>
      <c r="L4624">
        <v>0</v>
      </c>
      <c r="M4624">
        <v>28</v>
      </c>
      <c r="N4624">
        <v>25</v>
      </c>
      <c r="O4624">
        <v>10</v>
      </c>
      <c r="P4624">
        <v>0</v>
      </c>
      <c r="Q4624">
        <v>2</v>
      </c>
      <c r="R4624">
        <v>100</v>
      </c>
      <c r="S4624">
        <v>78</v>
      </c>
      <c r="T4624" t="s">
        <v>16</v>
      </c>
      <c r="U4624" t="s">
        <v>16</v>
      </c>
    </row>
    <row r="4625" spans="1:21" x14ac:dyDescent="0.45">
      <c r="A4625" t="s">
        <v>2856</v>
      </c>
      <c r="B4625" t="s">
        <v>2857</v>
      </c>
      <c r="C4625" t="s">
        <v>2858</v>
      </c>
      <c r="D4625" t="s">
        <v>2859</v>
      </c>
      <c r="E4625">
        <v>1962</v>
      </c>
      <c r="F4625">
        <v>1962</v>
      </c>
      <c r="G4625" t="s">
        <v>15</v>
      </c>
      <c r="H4625" t="s">
        <v>16</v>
      </c>
      <c r="I4625">
        <v>0</v>
      </c>
      <c r="J4625" t="s">
        <v>17</v>
      </c>
      <c r="K4625">
        <v>0</v>
      </c>
      <c r="L4625">
        <v>0</v>
      </c>
      <c r="M4625">
        <v>28</v>
      </c>
      <c r="N4625">
        <v>30</v>
      </c>
      <c r="O4625">
        <v>10</v>
      </c>
      <c r="P4625">
        <v>0</v>
      </c>
      <c r="Q4625">
        <v>2</v>
      </c>
      <c r="R4625">
        <v>100</v>
      </c>
      <c r="S4625">
        <v>70</v>
      </c>
      <c r="T4625" t="s">
        <v>16</v>
      </c>
      <c r="U4625" t="s">
        <v>16</v>
      </c>
    </row>
    <row r="4626" spans="1:21" x14ac:dyDescent="0.45">
      <c r="A4626" t="s">
        <v>2856</v>
      </c>
      <c r="B4626" t="s">
        <v>2857</v>
      </c>
      <c r="C4626" t="s">
        <v>2858</v>
      </c>
      <c r="D4626" t="s">
        <v>2859</v>
      </c>
      <c r="E4626">
        <v>1962</v>
      </c>
      <c r="F4626">
        <v>1962</v>
      </c>
      <c r="G4626" t="s">
        <v>15</v>
      </c>
      <c r="H4626" t="s">
        <v>16</v>
      </c>
      <c r="I4626">
        <v>0</v>
      </c>
      <c r="J4626" t="s">
        <v>17</v>
      </c>
      <c r="K4626">
        <v>0</v>
      </c>
      <c r="L4626">
        <v>0</v>
      </c>
      <c r="M4626">
        <v>28</v>
      </c>
      <c r="N4626">
        <v>20</v>
      </c>
      <c r="O4626">
        <v>15</v>
      </c>
      <c r="P4626">
        <v>0</v>
      </c>
      <c r="Q4626">
        <v>2</v>
      </c>
      <c r="R4626">
        <v>100</v>
      </c>
      <c r="S4626">
        <v>59</v>
      </c>
      <c r="T4626" t="s">
        <v>16</v>
      </c>
      <c r="U4626" t="s">
        <v>16</v>
      </c>
    </row>
    <row r="4627" spans="1:21" x14ac:dyDescent="0.45">
      <c r="A4627" t="s">
        <v>2856</v>
      </c>
      <c r="B4627" t="s">
        <v>2857</v>
      </c>
      <c r="C4627" t="s">
        <v>2858</v>
      </c>
      <c r="D4627" t="s">
        <v>2859</v>
      </c>
      <c r="E4627">
        <v>1962</v>
      </c>
      <c r="F4627">
        <v>1962</v>
      </c>
      <c r="G4627" t="s">
        <v>15</v>
      </c>
      <c r="H4627" t="s">
        <v>16</v>
      </c>
      <c r="I4627">
        <v>0</v>
      </c>
      <c r="J4627" t="s">
        <v>17</v>
      </c>
      <c r="K4627">
        <v>0</v>
      </c>
      <c r="L4627">
        <v>0</v>
      </c>
      <c r="M4627">
        <v>28</v>
      </c>
      <c r="N4627">
        <v>25</v>
      </c>
      <c r="O4627">
        <v>15</v>
      </c>
      <c r="P4627">
        <v>0</v>
      </c>
      <c r="Q4627">
        <v>2</v>
      </c>
      <c r="R4627">
        <v>100</v>
      </c>
      <c r="S4627">
        <v>67</v>
      </c>
      <c r="T4627" t="s">
        <v>16</v>
      </c>
      <c r="U4627" t="s">
        <v>16</v>
      </c>
    </row>
    <row r="4628" spans="1:21" x14ac:dyDescent="0.45">
      <c r="A4628" t="s">
        <v>2856</v>
      </c>
      <c r="B4628" t="s">
        <v>2857</v>
      </c>
      <c r="C4628" t="s">
        <v>2858</v>
      </c>
      <c r="D4628" t="s">
        <v>2859</v>
      </c>
      <c r="E4628">
        <v>1962</v>
      </c>
      <c r="F4628">
        <v>1962</v>
      </c>
      <c r="G4628" t="s">
        <v>15</v>
      </c>
      <c r="H4628" t="s">
        <v>16</v>
      </c>
      <c r="I4628">
        <v>0</v>
      </c>
      <c r="J4628" t="s">
        <v>17</v>
      </c>
      <c r="K4628">
        <v>0</v>
      </c>
      <c r="L4628">
        <v>0</v>
      </c>
      <c r="M4628">
        <v>28</v>
      </c>
      <c r="N4628">
        <v>30</v>
      </c>
      <c r="O4628">
        <v>15</v>
      </c>
      <c r="P4628">
        <v>0</v>
      </c>
      <c r="Q4628">
        <v>2</v>
      </c>
      <c r="R4628">
        <v>100</v>
      </c>
      <c r="S4628">
        <v>76</v>
      </c>
      <c r="T4628" t="s">
        <v>16</v>
      </c>
      <c r="U4628" t="s">
        <v>16</v>
      </c>
    </row>
    <row r="4629" spans="1:21" x14ac:dyDescent="0.45">
      <c r="A4629" t="s">
        <v>2856</v>
      </c>
      <c r="B4629" t="s">
        <v>2857</v>
      </c>
      <c r="C4629" t="s">
        <v>2858</v>
      </c>
      <c r="D4629" t="s">
        <v>2859</v>
      </c>
      <c r="E4629">
        <v>1962</v>
      </c>
      <c r="F4629">
        <v>1962</v>
      </c>
      <c r="G4629" t="s">
        <v>15</v>
      </c>
      <c r="H4629" t="s">
        <v>16</v>
      </c>
      <c r="I4629">
        <v>0</v>
      </c>
      <c r="J4629" t="s">
        <v>17</v>
      </c>
      <c r="K4629">
        <v>0</v>
      </c>
      <c r="L4629">
        <v>0</v>
      </c>
      <c r="M4629">
        <v>28</v>
      </c>
      <c r="N4629">
        <v>25</v>
      </c>
      <c r="O4629">
        <v>20</v>
      </c>
      <c r="P4629">
        <v>0</v>
      </c>
      <c r="Q4629">
        <v>2</v>
      </c>
      <c r="R4629">
        <v>100</v>
      </c>
      <c r="S4629">
        <v>53</v>
      </c>
      <c r="T4629" t="s">
        <v>16</v>
      </c>
      <c r="U4629" t="s">
        <v>16</v>
      </c>
    </row>
    <row r="4630" spans="1:21" x14ac:dyDescent="0.45">
      <c r="A4630" t="s">
        <v>2856</v>
      </c>
      <c r="B4630" t="s">
        <v>2857</v>
      </c>
      <c r="C4630" t="s">
        <v>2858</v>
      </c>
      <c r="D4630" t="s">
        <v>2859</v>
      </c>
      <c r="E4630">
        <v>1962</v>
      </c>
      <c r="F4630">
        <v>1962</v>
      </c>
      <c r="G4630" t="s">
        <v>15</v>
      </c>
      <c r="H4630" t="s">
        <v>16</v>
      </c>
      <c r="I4630">
        <v>0</v>
      </c>
      <c r="J4630" t="s">
        <v>17</v>
      </c>
      <c r="K4630">
        <v>0</v>
      </c>
      <c r="L4630">
        <v>0</v>
      </c>
      <c r="M4630">
        <v>28</v>
      </c>
      <c r="N4630">
        <v>30</v>
      </c>
      <c r="O4630">
        <v>20</v>
      </c>
      <c r="P4630">
        <v>0</v>
      </c>
      <c r="Q4630">
        <v>2</v>
      </c>
      <c r="R4630">
        <v>100</v>
      </c>
      <c r="S4630">
        <v>55</v>
      </c>
      <c r="T4630" t="s">
        <v>16</v>
      </c>
      <c r="U4630" t="s">
        <v>16</v>
      </c>
    </row>
    <row r="4631" spans="1:21" x14ac:dyDescent="0.45">
      <c r="A4631" t="s">
        <v>2856</v>
      </c>
      <c r="B4631" t="s">
        <v>2857</v>
      </c>
      <c r="C4631" t="s">
        <v>2858</v>
      </c>
      <c r="D4631" t="s">
        <v>2859</v>
      </c>
      <c r="E4631">
        <v>1962</v>
      </c>
      <c r="F4631">
        <v>1962</v>
      </c>
      <c r="G4631" t="s">
        <v>15</v>
      </c>
      <c r="H4631" t="s">
        <v>16</v>
      </c>
      <c r="I4631">
        <v>0</v>
      </c>
      <c r="J4631" t="s">
        <v>17</v>
      </c>
      <c r="K4631">
        <v>0</v>
      </c>
      <c r="L4631">
        <v>0</v>
      </c>
      <c r="M4631">
        <v>28</v>
      </c>
      <c r="N4631">
        <v>30</v>
      </c>
      <c r="O4631">
        <v>25</v>
      </c>
      <c r="P4631">
        <v>0</v>
      </c>
      <c r="Q4631">
        <v>2</v>
      </c>
      <c r="R4631">
        <v>100</v>
      </c>
      <c r="S4631">
        <v>49</v>
      </c>
      <c r="T4631" t="s">
        <v>16</v>
      </c>
      <c r="U4631" t="s">
        <v>16</v>
      </c>
    </row>
    <row r="4632" spans="1:21" x14ac:dyDescent="0.45">
      <c r="A4632" t="s">
        <v>2860</v>
      </c>
      <c r="B4632" t="s">
        <v>2420</v>
      </c>
      <c r="C4632" t="s">
        <v>2040</v>
      </c>
      <c r="D4632" t="s">
        <v>2861</v>
      </c>
      <c r="E4632">
        <v>1964</v>
      </c>
      <c r="F4632">
        <v>1964</v>
      </c>
      <c r="G4632" t="s">
        <v>15</v>
      </c>
      <c r="H4632">
        <v>4.4000000000000004</v>
      </c>
      <c r="I4632">
        <v>120</v>
      </c>
      <c r="J4632" t="s">
        <v>17</v>
      </c>
      <c r="K4632">
        <v>0</v>
      </c>
      <c r="L4632">
        <v>0</v>
      </c>
      <c r="M4632" t="s">
        <v>16</v>
      </c>
      <c r="N4632">
        <v>12.8</v>
      </c>
      <c r="O4632">
        <v>12.8</v>
      </c>
      <c r="P4632">
        <v>0</v>
      </c>
      <c r="Q4632">
        <v>3</v>
      </c>
      <c r="R4632">
        <v>25</v>
      </c>
      <c r="S4632">
        <v>51</v>
      </c>
      <c r="T4632" t="s">
        <v>16</v>
      </c>
      <c r="U4632" t="s">
        <v>16</v>
      </c>
    </row>
    <row r="4633" spans="1:21" x14ac:dyDescent="0.45">
      <c r="A4633" t="s">
        <v>2860</v>
      </c>
      <c r="B4633" t="s">
        <v>2420</v>
      </c>
      <c r="C4633" t="s">
        <v>2040</v>
      </c>
      <c r="D4633" t="s">
        <v>2861</v>
      </c>
      <c r="E4633">
        <v>1964</v>
      </c>
      <c r="F4633">
        <v>1964</v>
      </c>
      <c r="G4633" t="s">
        <v>15</v>
      </c>
      <c r="H4633">
        <v>4.4000000000000004</v>
      </c>
      <c r="I4633">
        <v>120</v>
      </c>
      <c r="J4633" t="s">
        <v>17</v>
      </c>
      <c r="K4633">
        <v>0</v>
      </c>
      <c r="L4633">
        <v>0</v>
      </c>
      <c r="M4633" t="s">
        <v>16</v>
      </c>
      <c r="N4633">
        <v>18.3</v>
      </c>
      <c r="O4633">
        <v>18.3</v>
      </c>
      <c r="P4633">
        <v>0</v>
      </c>
      <c r="Q4633">
        <v>3</v>
      </c>
      <c r="R4633">
        <v>25</v>
      </c>
      <c r="S4633">
        <v>49</v>
      </c>
      <c r="T4633" t="s">
        <v>16</v>
      </c>
      <c r="U4633" t="s">
        <v>16</v>
      </c>
    </row>
    <row r="4634" spans="1:21" x14ac:dyDescent="0.45">
      <c r="A4634" t="s">
        <v>2860</v>
      </c>
      <c r="B4634" t="s">
        <v>2420</v>
      </c>
      <c r="C4634" t="s">
        <v>2040</v>
      </c>
      <c r="D4634" t="s">
        <v>2861</v>
      </c>
      <c r="E4634">
        <v>1964</v>
      </c>
      <c r="F4634">
        <v>1964</v>
      </c>
      <c r="G4634" t="s">
        <v>15</v>
      </c>
      <c r="H4634">
        <v>4.4000000000000004</v>
      </c>
      <c r="I4634">
        <v>120</v>
      </c>
      <c r="J4634" t="s">
        <v>17</v>
      </c>
      <c r="K4634">
        <v>0</v>
      </c>
      <c r="L4634">
        <v>0</v>
      </c>
      <c r="M4634" t="s">
        <v>16</v>
      </c>
      <c r="N4634">
        <v>23.9</v>
      </c>
      <c r="O4634">
        <v>23.9</v>
      </c>
      <c r="P4634">
        <v>0</v>
      </c>
      <c r="Q4634">
        <v>3</v>
      </c>
      <c r="R4634">
        <v>25</v>
      </c>
      <c r="S4634">
        <v>47</v>
      </c>
      <c r="T4634" t="s">
        <v>16</v>
      </c>
      <c r="U4634" t="s">
        <v>16</v>
      </c>
    </row>
    <row r="4635" spans="1:21" x14ac:dyDescent="0.45">
      <c r="A4635" t="s">
        <v>2860</v>
      </c>
      <c r="B4635" t="s">
        <v>2420</v>
      </c>
      <c r="C4635" t="s">
        <v>2040</v>
      </c>
      <c r="D4635" t="s">
        <v>2861</v>
      </c>
      <c r="E4635">
        <v>1964</v>
      </c>
      <c r="F4635">
        <v>1964</v>
      </c>
      <c r="G4635" t="s">
        <v>15</v>
      </c>
      <c r="H4635">
        <v>4.4000000000000004</v>
      </c>
      <c r="I4635">
        <v>120</v>
      </c>
      <c r="J4635" t="s">
        <v>17</v>
      </c>
      <c r="K4635">
        <v>0</v>
      </c>
      <c r="L4635">
        <v>0</v>
      </c>
      <c r="M4635" t="s">
        <v>16</v>
      </c>
      <c r="N4635">
        <v>29.4</v>
      </c>
      <c r="O4635">
        <v>29.4</v>
      </c>
      <c r="P4635">
        <v>0</v>
      </c>
      <c r="Q4635">
        <v>3</v>
      </c>
      <c r="R4635">
        <v>25</v>
      </c>
      <c r="S4635">
        <v>48</v>
      </c>
      <c r="T4635" t="s">
        <v>16</v>
      </c>
      <c r="U4635" t="s">
        <v>16</v>
      </c>
    </row>
    <row r="4636" spans="1:21" x14ac:dyDescent="0.45">
      <c r="A4636" t="s">
        <v>2862</v>
      </c>
      <c r="B4636" t="s">
        <v>2597</v>
      </c>
      <c r="C4636" t="s">
        <v>2863</v>
      </c>
      <c r="D4636" t="s">
        <v>2864</v>
      </c>
      <c r="E4636">
        <v>1959</v>
      </c>
      <c r="F4636">
        <v>1960</v>
      </c>
      <c r="G4636" t="s">
        <v>15</v>
      </c>
      <c r="H4636" t="s">
        <v>16</v>
      </c>
      <c r="I4636">
        <v>0</v>
      </c>
      <c r="J4636" t="s">
        <v>17</v>
      </c>
      <c r="K4636">
        <v>0</v>
      </c>
      <c r="L4636">
        <v>0</v>
      </c>
      <c r="M4636">
        <v>30</v>
      </c>
      <c r="N4636">
        <v>27</v>
      </c>
      <c r="O4636">
        <v>16</v>
      </c>
      <c r="P4636">
        <v>10</v>
      </c>
      <c r="Q4636">
        <v>2</v>
      </c>
      <c r="R4636">
        <v>50</v>
      </c>
      <c r="S4636">
        <v>70</v>
      </c>
      <c r="T4636" t="s">
        <v>16</v>
      </c>
      <c r="U4636" t="s">
        <v>16</v>
      </c>
    </row>
    <row r="4637" spans="1:21" x14ac:dyDescent="0.45">
      <c r="A4637" t="s">
        <v>2862</v>
      </c>
      <c r="B4637" t="s">
        <v>2597</v>
      </c>
      <c r="C4637" t="s">
        <v>2863</v>
      </c>
      <c r="D4637" t="s">
        <v>2864</v>
      </c>
      <c r="E4637">
        <v>1959</v>
      </c>
      <c r="F4637">
        <v>1960</v>
      </c>
      <c r="G4637" t="s">
        <v>15</v>
      </c>
      <c r="H4637" t="s">
        <v>16</v>
      </c>
      <c r="I4637">
        <v>0</v>
      </c>
      <c r="J4637" t="s">
        <v>17</v>
      </c>
      <c r="K4637">
        <v>0</v>
      </c>
      <c r="L4637">
        <v>0</v>
      </c>
      <c r="M4637">
        <v>30</v>
      </c>
      <c r="N4637">
        <v>18</v>
      </c>
      <c r="O4637">
        <v>18</v>
      </c>
      <c r="P4637">
        <v>10</v>
      </c>
      <c r="Q4637">
        <v>2</v>
      </c>
      <c r="R4637">
        <v>50</v>
      </c>
      <c r="S4637">
        <v>67</v>
      </c>
      <c r="T4637" t="s">
        <v>16</v>
      </c>
      <c r="U4637" t="s">
        <v>16</v>
      </c>
    </row>
    <row r="4638" spans="1:21" x14ac:dyDescent="0.45">
      <c r="A4638" t="s">
        <v>2862</v>
      </c>
      <c r="B4638" t="s">
        <v>2597</v>
      </c>
      <c r="C4638" t="s">
        <v>2863</v>
      </c>
      <c r="D4638" t="s">
        <v>2864</v>
      </c>
      <c r="E4638">
        <v>1959</v>
      </c>
      <c r="F4638">
        <v>1960</v>
      </c>
      <c r="G4638" t="s">
        <v>15</v>
      </c>
      <c r="H4638" t="s">
        <v>16</v>
      </c>
      <c r="I4638">
        <v>0</v>
      </c>
      <c r="J4638" t="s">
        <v>17</v>
      </c>
      <c r="K4638">
        <v>0</v>
      </c>
      <c r="L4638">
        <v>0</v>
      </c>
      <c r="M4638">
        <v>30</v>
      </c>
      <c r="N4638">
        <v>16</v>
      </c>
      <c r="O4638">
        <v>4</v>
      </c>
      <c r="P4638">
        <v>10</v>
      </c>
      <c r="Q4638">
        <v>2</v>
      </c>
      <c r="R4638">
        <v>50</v>
      </c>
      <c r="S4638">
        <v>46</v>
      </c>
      <c r="T4638" t="s">
        <v>16</v>
      </c>
      <c r="U4638" t="s">
        <v>16</v>
      </c>
    </row>
    <row r="4639" spans="1:21" x14ac:dyDescent="0.45">
      <c r="A4639" t="s">
        <v>2862</v>
      </c>
      <c r="B4639" t="s">
        <v>2597</v>
      </c>
      <c r="C4639" t="s">
        <v>2863</v>
      </c>
      <c r="D4639" t="s">
        <v>2864</v>
      </c>
      <c r="E4639">
        <v>1959</v>
      </c>
      <c r="F4639">
        <v>1960</v>
      </c>
      <c r="G4639" t="s">
        <v>15</v>
      </c>
      <c r="H4639" t="s">
        <v>16</v>
      </c>
      <c r="I4639">
        <v>0</v>
      </c>
      <c r="J4639" t="s">
        <v>17</v>
      </c>
      <c r="K4639">
        <v>0</v>
      </c>
      <c r="L4639">
        <v>0</v>
      </c>
      <c r="M4639">
        <v>30</v>
      </c>
      <c r="N4639">
        <v>10</v>
      </c>
      <c r="O4639">
        <v>2</v>
      </c>
      <c r="P4639">
        <v>10</v>
      </c>
      <c r="Q4639">
        <v>2</v>
      </c>
      <c r="R4639">
        <v>50</v>
      </c>
      <c r="S4639">
        <v>29</v>
      </c>
      <c r="T4639" t="s">
        <v>16</v>
      </c>
      <c r="U4639" t="s">
        <v>16</v>
      </c>
    </row>
    <row r="4640" spans="1:21" x14ac:dyDescent="0.45">
      <c r="A4640" t="s">
        <v>2862</v>
      </c>
      <c r="B4640" t="s">
        <v>2597</v>
      </c>
      <c r="C4640" t="s">
        <v>2863</v>
      </c>
      <c r="D4640" t="s">
        <v>2864</v>
      </c>
      <c r="E4640">
        <v>1959</v>
      </c>
      <c r="F4640">
        <v>1960</v>
      </c>
      <c r="G4640" t="s">
        <v>15</v>
      </c>
      <c r="H4640" t="s">
        <v>16</v>
      </c>
      <c r="I4640">
        <v>0</v>
      </c>
      <c r="J4640" t="s">
        <v>17</v>
      </c>
      <c r="K4640">
        <v>0</v>
      </c>
      <c r="L4640">
        <v>0</v>
      </c>
      <c r="M4640">
        <v>30</v>
      </c>
      <c r="N4640">
        <v>2</v>
      </c>
      <c r="O4640">
        <v>2</v>
      </c>
      <c r="P4640">
        <v>10</v>
      </c>
      <c r="Q4640">
        <v>2</v>
      </c>
      <c r="R4640">
        <v>50</v>
      </c>
      <c r="S4640">
        <v>10</v>
      </c>
      <c r="T4640" t="s">
        <v>16</v>
      </c>
      <c r="U4640" t="s">
        <v>16</v>
      </c>
    </row>
    <row r="4641" spans="1:21" x14ac:dyDescent="0.45">
      <c r="A4641" t="s">
        <v>2862</v>
      </c>
      <c r="B4641" t="s">
        <v>2597</v>
      </c>
      <c r="C4641" t="s">
        <v>2863</v>
      </c>
      <c r="D4641" t="s">
        <v>2864</v>
      </c>
      <c r="E4641">
        <v>1959</v>
      </c>
      <c r="F4641">
        <v>1960</v>
      </c>
      <c r="G4641" t="s">
        <v>15</v>
      </c>
      <c r="H4641" t="s">
        <v>16</v>
      </c>
      <c r="I4641">
        <v>0</v>
      </c>
      <c r="J4641" t="s">
        <v>17</v>
      </c>
      <c r="K4641">
        <v>0</v>
      </c>
      <c r="L4641">
        <v>0</v>
      </c>
      <c r="M4641">
        <v>30</v>
      </c>
      <c r="N4641">
        <v>27</v>
      </c>
      <c r="O4641">
        <v>16</v>
      </c>
      <c r="P4641">
        <v>0</v>
      </c>
      <c r="Q4641">
        <v>2</v>
      </c>
      <c r="R4641">
        <v>50</v>
      </c>
      <c r="S4641">
        <v>58</v>
      </c>
      <c r="T4641" t="s">
        <v>16</v>
      </c>
      <c r="U4641" t="s">
        <v>16</v>
      </c>
    </row>
    <row r="4642" spans="1:21" x14ac:dyDescent="0.45">
      <c r="A4642" t="s">
        <v>2862</v>
      </c>
      <c r="B4642" t="s">
        <v>2597</v>
      </c>
      <c r="C4642" t="s">
        <v>2863</v>
      </c>
      <c r="D4642" t="s">
        <v>2864</v>
      </c>
      <c r="E4642">
        <v>1959</v>
      </c>
      <c r="F4642">
        <v>1960</v>
      </c>
      <c r="G4642" t="s">
        <v>15</v>
      </c>
      <c r="H4642" t="s">
        <v>16</v>
      </c>
      <c r="I4642">
        <v>0</v>
      </c>
      <c r="J4642" t="s">
        <v>17</v>
      </c>
      <c r="K4642">
        <v>0</v>
      </c>
      <c r="L4642">
        <v>0</v>
      </c>
      <c r="M4642">
        <v>30</v>
      </c>
      <c r="N4642">
        <v>18</v>
      </c>
      <c r="O4642">
        <v>18</v>
      </c>
      <c r="P4642">
        <v>0</v>
      </c>
      <c r="Q4642">
        <v>2</v>
      </c>
      <c r="R4642">
        <v>50</v>
      </c>
      <c r="S4642">
        <v>74</v>
      </c>
      <c r="T4642" t="s">
        <v>16</v>
      </c>
      <c r="U4642" t="s">
        <v>16</v>
      </c>
    </row>
    <row r="4643" spans="1:21" x14ac:dyDescent="0.45">
      <c r="A4643" t="s">
        <v>2862</v>
      </c>
      <c r="B4643" t="s">
        <v>2597</v>
      </c>
      <c r="C4643" t="s">
        <v>2863</v>
      </c>
      <c r="D4643" t="s">
        <v>2864</v>
      </c>
      <c r="E4643">
        <v>1959</v>
      </c>
      <c r="F4643">
        <v>1960</v>
      </c>
      <c r="G4643" t="s">
        <v>15</v>
      </c>
      <c r="H4643" t="s">
        <v>16</v>
      </c>
      <c r="I4643">
        <v>0</v>
      </c>
      <c r="J4643" t="s">
        <v>17</v>
      </c>
      <c r="K4643">
        <v>0</v>
      </c>
      <c r="L4643">
        <v>0</v>
      </c>
      <c r="M4643">
        <v>30</v>
      </c>
      <c r="N4643">
        <v>16</v>
      </c>
      <c r="O4643">
        <v>4</v>
      </c>
      <c r="P4643">
        <v>0</v>
      </c>
      <c r="Q4643">
        <v>2</v>
      </c>
      <c r="R4643">
        <v>50</v>
      </c>
      <c r="S4643">
        <v>30</v>
      </c>
      <c r="T4643" t="s">
        <v>16</v>
      </c>
      <c r="U4643" t="s">
        <v>16</v>
      </c>
    </row>
    <row r="4644" spans="1:21" x14ac:dyDescent="0.45">
      <c r="A4644" t="s">
        <v>2862</v>
      </c>
      <c r="B4644" t="s">
        <v>2597</v>
      </c>
      <c r="C4644" t="s">
        <v>2863</v>
      </c>
      <c r="D4644" t="s">
        <v>2864</v>
      </c>
      <c r="E4644">
        <v>1959</v>
      </c>
      <c r="F4644">
        <v>1960</v>
      </c>
      <c r="G4644" t="s">
        <v>15</v>
      </c>
      <c r="H4644" t="s">
        <v>16</v>
      </c>
      <c r="I4644">
        <v>0</v>
      </c>
      <c r="J4644" t="s">
        <v>17</v>
      </c>
      <c r="K4644">
        <v>0</v>
      </c>
      <c r="L4644">
        <v>0</v>
      </c>
      <c r="M4644">
        <v>30</v>
      </c>
      <c r="N4644">
        <v>10</v>
      </c>
      <c r="O4644">
        <v>2</v>
      </c>
      <c r="P4644">
        <v>0</v>
      </c>
      <c r="Q4644">
        <v>2</v>
      </c>
      <c r="R4644">
        <v>50</v>
      </c>
      <c r="S4644">
        <v>3</v>
      </c>
      <c r="T4644" t="s">
        <v>16</v>
      </c>
      <c r="U4644" t="s">
        <v>16</v>
      </c>
    </row>
    <row r="4645" spans="1:21" x14ac:dyDescent="0.45">
      <c r="A4645" t="s">
        <v>2862</v>
      </c>
      <c r="B4645" t="s">
        <v>2597</v>
      </c>
      <c r="C4645" t="s">
        <v>2863</v>
      </c>
      <c r="D4645" t="s">
        <v>2864</v>
      </c>
      <c r="E4645">
        <v>1959</v>
      </c>
      <c r="F4645">
        <v>1960</v>
      </c>
      <c r="G4645" t="s">
        <v>15</v>
      </c>
      <c r="H4645" t="s">
        <v>16</v>
      </c>
      <c r="I4645">
        <v>0</v>
      </c>
      <c r="J4645" t="s">
        <v>17</v>
      </c>
      <c r="K4645">
        <v>0</v>
      </c>
      <c r="L4645">
        <v>0</v>
      </c>
      <c r="M4645">
        <v>30</v>
      </c>
      <c r="N4645">
        <v>2</v>
      </c>
      <c r="O4645">
        <v>2</v>
      </c>
      <c r="P4645">
        <v>0</v>
      </c>
      <c r="Q4645">
        <v>2</v>
      </c>
      <c r="R4645">
        <v>50</v>
      </c>
      <c r="S4645">
        <v>0</v>
      </c>
      <c r="T4645" t="s">
        <v>16</v>
      </c>
      <c r="U4645" t="s">
        <v>16</v>
      </c>
    </row>
    <row r="4646" spans="1:21" x14ac:dyDescent="0.45">
      <c r="A4646" t="s">
        <v>2867</v>
      </c>
      <c r="B4646" t="s">
        <v>2865</v>
      </c>
      <c r="C4646" t="s">
        <v>2866</v>
      </c>
      <c r="E4646">
        <v>1953</v>
      </c>
      <c r="F4646">
        <v>1953</v>
      </c>
      <c r="G4646" t="s">
        <v>15</v>
      </c>
      <c r="H4646" t="s">
        <v>16</v>
      </c>
      <c r="I4646">
        <v>0</v>
      </c>
      <c r="J4646" t="s">
        <v>17</v>
      </c>
      <c r="K4646">
        <v>0</v>
      </c>
      <c r="L4646">
        <v>0</v>
      </c>
      <c r="M4646">
        <v>21</v>
      </c>
      <c r="N4646">
        <v>25</v>
      </c>
      <c r="O4646">
        <v>25</v>
      </c>
      <c r="P4646">
        <v>0.1</v>
      </c>
      <c r="Q4646">
        <v>1</v>
      </c>
      <c r="R4646">
        <v>100</v>
      </c>
      <c r="S4646">
        <v>92</v>
      </c>
      <c r="T4646" t="s">
        <v>16</v>
      </c>
      <c r="U4646" t="s">
        <v>16</v>
      </c>
    </row>
    <row r="4647" spans="1:21" x14ac:dyDescent="0.45">
      <c r="A4647" t="s">
        <v>2867</v>
      </c>
      <c r="B4647" t="s">
        <v>2865</v>
      </c>
      <c r="C4647" t="s">
        <v>2866</v>
      </c>
      <c r="E4647">
        <v>1953</v>
      </c>
      <c r="F4647">
        <v>1953</v>
      </c>
      <c r="G4647" t="s">
        <v>15</v>
      </c>
      <c r="H4647" t="s">
        <v>16</v>
      </c>
      <c r="I4647">
        <v>0</v>
      </c>
      <c r="J4647" t="s">
        <v>17</v>
      </c>
      <c r="K4647">
        <v>0</v>
      </c>
      <c r="L4647">
        <v>0</v>
      </c>
      <c r="M4647">
        <v>21</v>
      </c>
      <c r="N4647">
        <v>25</v>
      </c>
      <c r="O4647">
        <v>25</v>
      </c>
      <c r="P4647">
        <v>0</v>
      </c>
      <c r="Q4647">
        <v>1</v>
      </c>
      <c r="R4647">
        <v>100</v>
      </c>
      <c r="S4647">
        <v>5</v>
      </c>
      <c r="T4647" t="s">
        <v>16</v>
      </c>
      <c r="U4647" t="s">
        <v>16</v>
      </c>
    </row>
    <row r="4648" spans="1:21" x14ac:dyDescent="0.45">
      <c r="A4648" t="s">
        <v>2868</v>
      </c>
      <c r="B4648" t="s">
        <v>1411</v>
      </c>
      <c r="C4648" t="s">
        <v>2869</v>
      </c>
      <c r="D4648" t="s">
        <v>2872</v>
      </c>
      <c r="E4648">
        <v>1950</v>
      </c>
      <c r="F4648">
        <v>1953</v>
      </c>
      <c r="G4648" t="s">
        <v>15</v>
      </c>
      <c r="H4648" t="s">
        <v>16</v>
      </c>
      <c r="I4648">
        <v>0</v>
      </c>
      <c r="J4648" t="s">
        <v>17</v>
      </c>
      <c r="K4648">
        <v>0</v>
      </c>
      <c r="L4648">
        <v>0</v>
      </c>
      <c r="M4648">
        <v>21</v>
      </c>
      <c r="N4648">
        <v>26</v>
      </c>
      <c r="O4648">
        <v>21</v>
      </c>
      <c r="P4648" t="s">
        <v>16</v>
      </c>
      <c r="Q4648">
        <v>4</v>
      </c>
      <c r="R4648">
        <v>100</v>
      </c>
      <c r="S4648">
        <v>96</v>
      </c>
      <c r="T4648" t="s">
        <v>16</v>
      </c>
      <c r="U4648" t="s">
        <v>16</v>
      </c>
    </row>
    <row r="4649" spans="1:21" x14ac:dyDescent="0.45">
      <c r="A4649" t="s">
        <v>2868</v>
      </c>
      <c r="B4649" t="s">
        <v>1411</v>
      </c>
      <c r="C4649" t="s">
        <v>2871</v>
      </c>
      <c r="D4649" t="s">
        <v>2873</v>
      </c>
      <c r="E4649">
        <v>1951</v>
      </c>
      <c r="F4649">
        <v>1953</v>
      </c>
      <c r="G4649" t="s">
        <v>15</v>
      </c>
      <c r="H4649" t="s">
        <v>16</v>
      </c>
      <c r="I4649">
        <v>0</v>
      </c>
      <c r="J4649" t="s">
        <v>17</v>
      </c>
      <c r="K4649">
        <v>0</v>
      </c>
      <c r="L4649">
        <v>0</v>
      </c>
      <c r="M4649">
        <v>21</v>
      </c>
      <c r="N4649">
        <v>26</v>
      </c>
      <c r="O4649">
        <v>21</v>
      </c>
      <c r="P4649" t="s">
        <v>16</v>
      </c>
      <c r="Q4649">
        <v>4</v>
      </c>
      <c r="R4649">
        <v>100</v>
      </c>
      <c r="S4649">
        <v>84.2</v>
      </c>
      <c r="T4649" t="s">
        <v>16</v>
      </c>
      <c r="U4649" t="s">
        <v>16</v>
      </c>
    </row>
    <row r="4650" spans="1:21" x14ac:dyDescent="0.45">
      <c r="A4650" t="s">
        <v>2868</v>
      </c>
      <c r="B4650" t="s">
        <v>1411</v>
      </c>
      <c r="C4650" t="s">
        <v>2870</v>
      </c>
      <c r="D4650" t="s">
        <v>2874</v>
      </c>
      <c r="E4650">
        <v>1951</v>
      </c>
      <c r="F4650">
        <v>1953</v>
      </c>
      <c r="G4650" t="s">
        <v>15</v>
      </c>
      <c r="H4650" t="s">
        <v>16</v>
      </c>
      <c r="I4650">
        <v>0</v>
      </c>
      <c r="J4650" t="s">
        <v>17</v>
      </c>
      <c r="K4650">
        <v>0</v>
      </c>
      <c r="L4650">
        <v>0</v>
      </c>
      <c r="M4650">
        <v>21</v>
      </c>
      <c r="N4650">
        <v>26</v>
      </c>
      <c r="O4650">
        <v>21</v>
      </c>
      <c r="P4650" t="s">
        <v>16</v>
      </c>
      <c r="Q4650">
        <v>4</v>
      </c>
      <c r="R4650">
        <v>100</v>
      </c>
      <c r="S4650">
        <v>72.3</v>
      </c>
      <c r="T4650" t="s">
        <v>16</v>
      </c>
      <c r="U4650" t="s">
        <v>16</v>
      </c>
    </row>
    <row r="4651" spans="1:21" x14ac:dyDescent="0.45">
      <c r="A4651" t="s">
        <v>2875</v>
      </c>
      <c r="B4651" t="s">
        <v>2876</v>
      </c>
      <c r="C4651" t="s">
        <v>2877</v>
      </c>
      <c r="D4651" t="s">
        <v>2878</v>
      </c>
      <c r="E4651">
        <v>1953</v>
      </c>
      <c r="F4651">
        <v>1953</v>
      </c>
      <c r="G4651" t="s">
        <v>15</v>
      </c>
      <c r="H4651" t="s">
        <v>16</v>
      </c>
      <c r="I4651">
        <v>0</v>
      </c>
      <c r="J4651" t="s">
        <v>17</v>
      </c>
      <c r="K4651">
        <v>0</v>
      </c>
      <c r="L4651">
        <v>0</v>
      </c>
      <c r="M4651">
        <v>49</v>
      </c>
      <c r="N4651">
        <v>12</v>
      </c>
      <c r="O4651">
        <v>12</v>
      </c>
      <c r="P4651">
        <v>0</v>
      </c>
      <c r="Q4651">
        <v>5</v>
      </c>
      <c r="R4651">
        <v>25</v>
      </c>
      <c r="S4651">
        <v>0</v>
      </c>
      <c r="T4651" t="s">
        <v>16</v>
      </c>
      <c r="U4651" t="s">
        <v>16</v>
      </c>
    </row>
    <row r="4652" spans="1:21" x14ac:dyDescent="0.45">
      <c r="A4652" t="s">
        <v>2875</v>
      </c>
      <c r="B4652" t="s">
        <v>2876</v>
      </c>
      <c r="C4652" t="s">
        <v>2877</v>
      </c>
      <c r="D4652" t="s">
        <v>2878</v>
      </c>
      <c r="E4652">
        <v>1953</v>
      </c>
      <c r="F4652">
        <v>1953</v>
      </c>
      <c r="G4652" t="s">
        <v>15</v>
      </c>
      <c r="H4652" t="s">
        <v>16</v>
      </c>
      <c r="I4652">
        <v>0</v>
      </c>
      <c r="J4652" t="s">
        <v>17</v>
      </c>
      <c r="K4652">
        <v>0</v>
      </c>
      <c r="L4652">
        <v>0</v>
      </c>
      <c r="M4652">
        <v>49</v>
      </c>
      <c r="N4652">
        <v>17</v>
      </c>
      <c r="O4652">
        <v>17</v>
      </c>
      <c r="P4652">
        <v>0</v>
      </c>
      <c r="Q4652">
        <v>5</v>
      </c>
      <c r="R4652">
        <v>25</v>
      </c>
      <c r="S4652">
        <v>1.6</v>
      </c>
      <c r="T4652" t="s">
        <v>16</v>
      </c>
      <c r="U4652" t="s">
        <v>16</v>
      </c>
    </row>
    <row r="4653" spans="1:21" x14ac:dyDescent="0.45">
      <c r="A4653" t="s">
        <v>2875</v>
      </c>
      <c r="B4653" t="s">
        <v>2876</v>
      </c>
      <c r="C4653" t="s">
        <v>2877</v>
      </c>
      <c r="D4653" t="s">
        <v>2878</v>
      </c>
      <c r="E4653">
        <v>1953</v>
      </c>
      <c r="F4653">
        <v>1953</v>
      </c>
      <c r="G4653" t="s">
        <v>15</v>
      </c>
      <c r="H4653" t="s">
        <v>16</v>
      </c>
      <c r="I4653">
        <v>0</v>
      </c>
      <c r="J4653" t="s">
        <v>17</v>
      </c>
      <c r="K4653">
        <v>0</v>
      </c>
      <c r="L4653">
        <v>0</v>
      </c>
      <c r="M4653">
        <v>49</v>
      </c>
      <c r="N4653">
        <v>22</v>
      </c>
      <c r="O4653">
        <v>22</v>
      </c>
      <c r="P4653">
        <v>0</v>
      </c>
      <c r="Q4653">
        <v>5</v>
      </c>
      <c r="R4653">
        <v>25</v>
      </c>
      <c r="S4653">
        <v>1.6</v>
      </c>
      <c r="T4653" t="s">
        <v>16</v>
      </c>
      <c r="U4653" t="s">
        <v>16</v>
      </c>
    </row>
    <row r="4654" spans="1:21" x14ac:dyDescent="0.45">
      <c r="A4654" t="s">
        <v>2875</v>
      </c>
      <c r="B4654" t="s">
        <v>2876</v>
      </c>
      <c r="C4654" t="s">
        <v>2877</v>
      </c>
      <c r="D4654" t="s">
        <v>2878</v>
      </c>
      <c r="E4654">
        <v>1953</v>
      </c>
      <c r="F4654">
        <v>1953</v>
      </c>
      <c r="G4654" t="s">
        <v>15</v>
      </c>
      <c r="H4654" t="s">
        <v>16</v>
      </c>
      <c r="I4654">
        <v>0</v>
      </c>
      <c r="J4654" t="s">
        <v>17</v>
      </c>
      <c r="K4654">
        <v>0</v>
      </c>
      <c r="L4654">
        <v>0</v>
      </c>
      <c r="M4654">
        <v>49</v>
      </c>
      <c r="N4654">
        <v>27</v>
      </c>
      <c r="O4654">
        <v>27</v>
      </c>
      <c r="P4654">
        <v>0</v>
      </c>
      <c r="Q4654">
        <v>5</v>
      </c>
      <c r="R4654">
        <v>25</v>
      </c>
      <c r="S4654">
        <v>0</v>
      </c>
      <c r="T4654" t="s">
        <v>16</v>
      </c>
      <c r="U4654" t="s">
        <v>16</v>
      </c>
    </row>
    <row r="4655" spans="1:21" x14ac:dyDescent="0.45">
      <c r="A4655" t="s">
        <v>2875</v>
      </c>
      <c r="B4655" t="s">
        <v>2876</v>
      </c>
      <c r="C4655" t="s">
        <v>2877</v>
      </c>
      <c r="D4655" t="s">
        <v>2878</v>
      </c>
      <c r="E4655">
        <v>1953</v>
      </c>
      <c r="F4655">
        <v>1953</v>
      </c>
      <c r="G4655" t="s">
        <v>15</v>
      </c>
      <c r="H4655">
        <v>5</v>
      </c>
      <c r="I4655">
        <v>70</v>
      </c>
      <c r="J4655" t="s">
        <v>17</v>
      </c>
      <c r="K4655">
        <v>0</v>
      </c>
      <c r="L4655">
        <v>0</v>
      </c>
      <c r="M4655">
        <v>49</v>
      </c>
      <c r="N4655">
        <v>12</v>
      </c>
      <c r="O4655">
        <v>12</v>
      </c>
      <c r="P4655">
        <v>0</v>
      </c>
      <c r="Q4655">
        <v>5</v>
      </c>
      <c r="R4655">
        <v>25</v>
      </c>
      <c r="S4655">
        <v>68.8</v>
      </c>
      <c r="T4655" t="s">
        <v>16</v>
      </c>
      <c r="U4655" t="s">
        <v>16</v>
      </c>
    </row>
    <row r="4656" spans="1:21" x14ac:dyDescent="0.45">
      <c r="A4656" t="s">
        <v>2875</v>
      </c>
      <c r="B4656" t="s">
        <v>2876</v>
      </c>
      <c r="C4656" t="s">
        <v>2877</v>
      </c>
      <c r="D4656" t="s">
        <v>2878</v>
      </c>
      <c r="E4656">
        <v>1953</v>
      </c>
      <c r="F4656">
        <v>1953</v>
      </c>
      <c r="G4656" t="s">
        <v>15</v>
      </c>
      <c r="H4656">
        <v>5</v>
      </c>
      <c r="I4656">
        <v>70</v>
      </c>
      <c r="J4656" t="s">
        <v>17</v>
      </c>
      <c r="K4656">
        <v>0</v>
      </c>
      <c r="L4656">
        <v>0</v>
      </c>
      <c r="M4656">
        <v>49</v>
      </c>
      <c r="N4656">
        <v>17</v>
      </c>
      <c r="O4656">
        <v>17</v>
      </c>
      <c r="P4656">
        <v>0</v>
      </c>
      <c r="Q4656">
        <v>5</v>
      </c>
      <c r="R4656">
        <v>25</v>
      </c>
      <c r="S4656">
        <v>66.400000000000006</v>
      </c>
      <c r="T4656" t="s">
        <v>16</v>
      </c>
      <c r="U4656" t="s">
        <v>16</v>
      </c>
    </row>
    <row r="4657" spans="1:21" x14ac:dyDescent="0.45">
      <c r="A4657" t="s">
        <v>2875</v>
      </c>
      <c r="B4657" t="s">
        <v>2876</v>
      </c>
      <c r="C4657" t="s">
        <v>2877</v>
      </c>
      <c r="D4657" t="s">
        <v>2878</v>
      </c>
      <c r="E4657">
        <v>1953</v>
      </c>
      <c r="F4657">
        <v>1953</v>
      </c>
      <c r="G4657" t="s">
        <v>15</v>
      </c>
      <c r="H4657">
        <v>5</v>
      </c>
      <c r="I4657">
        <v>70</v>
      </c>
      <c r="J4657" t="s">
        <v>17</v>
      </c>
      <c r="K4657">
        <v>0</v>
      </c>
      <c r="L4657">
        <v>0</v>
      </c>
      <c r="M4657">
        <v>49</v>
      </c>
      <c r="N4657">
        <v>22</v>
      </c>
      <c r="O4657">
        <v>22</v>
      </c>
      <c r="P4657">
        <v>0</v>
      </c>
      <c r="Q4657">
        <v>5</v>
      </c>
      <c r="R4657">
        <v>25</v>
      </c>
      <c r="S4657">
        <v>36.799999999999997</v>
      </c>
      <c r="T4657" t="s">
        <v>16</v>
      </c>
      <c r="U4657" t="s">
        <v>16</v>
      </c>
    </row>
    <row r="4658" spans="1:21" x14ac:dyDescent="0.45">
      <c r="A4658" t="s">
        <v>2875</v>
      </c>
      <c r="B4658" t="s">
        <v>2876</v>
      </c>
      <c r="C4658" t="s">
        <v>2877</v>
      </c>
      <c r="D4658" t="s">
        <v>2878</v>
      </c>
      <c r="E4658">
        <v>1953</v>
      </c>
      <c r="F4658">
        <v>1953</v>
      </c>
      <c r="G4658" t="s">
        <v>15</v>
      </c>
      <c r="H4658">
        <v>5</v>
      </c>
      <c r="I4658">
        <v>70</v>
      </c>
      <c r="J4658" t="s">
        <v>17</v>
      </c>
      <c r="K4658">
        <v>0</v>
      </c>
      <c r="L4658">
        <v>0</v>
      </c>
      <c r="M4658">
        <v>49</v>
      </c>
      <c r="N4658">
        <v>27</v>
      </c>
      <c r="O4658">
        <v>27</v>
      </c>
      <c r="P4658">
        <v>0</v>
      </c>
      <c r="Q4658">
        <v>5</v>
      </c>
      <c r="R4658">
        <v>25</v>
      </c>
      <c r="S4658">
        <v>19.399999999999999</v>
      </c>
      <c r="T4658" t="s">
        <v>16</v>
      </c>
      <c r="U4658" t="s">
        <v>16</v>
      </c>
    </row>
    <row r="4659" spans="1:21" x14ac:dyDescent="0.45">
      <c r="A4659" t="s">
        <v>2875</v>
      </c>
      <c r="B4659" t="s">
        <v>2876</v>
      </c>
      <c r="C4659" t="s">
        <v>2877</v>
      </c>
      <c r="D4659" t="s">
        <v>2878</v>
      </c>
      <c r="E4659">
        <v>1953</v>
      </c>
      <c r="F4659">
        <v>1953</v>
      </c>
      <c r="G4659" t="s">
        <v>15</v>
      </c>
      <c r="H4659" t="s">
        <v>16</v>
      </c>
      <c r="I4659">
        <v>0</v>
      </c>
      <c r="J4659" t="s">
        <v>17</v>
      </c>
      <c r="K4659">
        <v>0</v>
      </c>
      <c r="L4659">
        <v>0</v>
      </c>
      <c r="M4659">
        <v>49</v>
      </c>
      <c r="N4659">
        <v>12</v>
      </c>
      <c r="O4659">
        <v>12</v>
      </c>
      <c r="P4659">
        <v>16</v>
      </c>
      <c r="Q4659">
        <v>5</v>
      </c>
      <c r="R4659">
        <v>25</v>
      </c>
      <c r="S4659">
        <v>3.2</v>
      </c>
      <c r="T4659" t="s">
        <v>16</v>
      </c>
      <c r="U4659" t="s">
        <v>16</v>
      </c>
    </row>
    <row r="4660" spans="1:21" x14ac:dyDescent="0.45">
      <c r="A4660" t="s">
        <v>2875</v>
      </c>
      <c r="B4660" t="s">
        <v>2876</v>
      </c>
      <c r="C4660" t="s">
        <v>2877</v>
      </c>
      <c r="D4660" t="s">
        <v>2878</v>
      </c>
      <c r="E4660">
        <v>1953</v>
      </c>
      <c r="F4660">
        <v>1953</v>
      </c>
      <c r="G4660" t="s">
        <v>15</v>
      </c>
      <c r="H4660" t="s">
        <v>16</v>
      </c>
      <c r="I4660">
        <v>0</v>
      </c>
      <c r="J4660" t="s">
        <v>17</v>
      </c>
      <c r="K4660">
        <v>0</v>
      </c>
      <c r="L4660">
        <v>0</v>
      </c>
      <c r="M4660">
        <v>49</v>
      </c>
      <c r="N4660">
        <v>17</v>
      </c>
      <c r="O4660">
        <v>17</v>
      </c>
      <c r="P4660">
        <v>16</v>
      </c>
      <c r="Q4660">
        <v>5</v>
      </c>
      <c r="R4660">
        <v>25</v>
      </c>
      <c r="S4660">
        <v>3.2</v>
      </c>
      <c r="T4660" t="s">
        <v>16</v>
      </c>
      <c r="U4660" t="s">
        <v>16</v>
      </c>
    </row>
    <row r="4661" spans="1:21" x14ac:dyDescent="0.45">
      <c r="A4661" t="s">
        <v>2875</v>
      </c>
      <c r="B4661" t="s">
        <v>2876</v>
      </c>
      <c r="C4661" t="s">
        <v>2877</v>
      </c>
      <c r="D4661" t="s">
        <v>2878</v>
      </c>
      <c r="E4661">
        <v>1953</v>
      </c>
      <c r="F4661">
        <v>1953</v>
      </c>
      <c r="G4661" t="s">
        <v>15</v>
      </c>
      <c r="H4661" t="s">
        <v>16</v>
      </c>
      <c r="I4661">
        <v>0</v>
      </c>
      <c r="J4661" t="s">
        <v>17</v>
      </c>
      <c r="K4661">
        <v>0</v>
      </c>
      <c r="L4661">
        <v>0</v>
      </c>
      <c r="M4661">
        <v>49</v>
      </c>
      <c r="N4661">
        <v>22</v>
      </c>
      <c r="O4661">
        <v>22</v>
      </c>
      <c r="P4661">
        <v>16</v>
      </c>
      <c r="Q4661">
        <v>5</v>
      </c>
      <c r="R4661">
        <v>25</v>
      </c>
      <c r="S4661">
        <v>1.6</v>
      </c>
      <c r="T4661" t="s">
        <v>16</v>
      </c>
      <c r="U4661" t="s">
        <v>16</v>
      </c>
    </row>
    <row r="4662" spans="1:21" x14ac:dyDescent="0.45">
      <c r="A4662" t="s">
        <v>2875</v>
      </c>
      <c r="B4662" t="s">
        <v>2876</v>
      </c>
      <c r="C4662" t="s">
        <v>2877</v>
      </c>
      <c r="D4662" t="s">
        <v>2878</v>
      </c>
      <c r="E4662">
        <v>1953</v>
      </c>
      <c r="F4662">
        <v>1953</v>
      </c>
      <c r="G4662" t="s">
        <v>15</v>
      </c>
      <c r="H4662" t="s">
        <v>16</v>
      </c>
      <c r="I4662">
        <v>0</v>
      </c>
      <c r="J4662" t="s">
        <v>17</v>
      </c>
      <c r="K4662">
        <v>0</v>
      </c>
      <c r="L4662">
        <v>0</v>
      </c>
      <c r="M4662">
        <v>49</v>
      </c>
      <c r="N4662">
        <v>27</v>
      </c>
      <c r="O4662">
        <v>27</v>
      </c>
      <c r="P4662">
        <v>16</v>
      </c>
      <c r="Q4662">
        <v>5</v>
      </c>
      <c r="R4662">
        <v>25</v>
      </c>
      <c r="S4662">
        <v>4.8</v>
      </c>
      <c r="T4662" t="s">
        <v>16</v>
      </c>
      <c r="U4662" t="s">
        <v>16</v>
      </c>
    </row>
    <row r="4663" spans="1:21" x14ac:dyDescent="0.45">
      <c r="A4663" t="s">
        <v>2875</v>
      </c>
      <c r="B4663" t="s">
        <v>2876</v>
      </c>
      <c r="C4663" t="s">
        <v>2877</v>
      </c>
      <c r="D4663" t="s">
        <v>2878</v>
      </c>
      <c r="E4663">
        <v>1953</v>
      </c>
      <c r="F4663">
        <v>1953</v>
      </c>
      <c r="G4663" t="s">
        <v>15</v>
      </c>
      <c r="H4663">
        <v>5</v>
      </c>
      <c r="I4663">
        <v>70</v>
      </c>
      <c r="J4663" t="s">
        <v>17</v>
      </c>
      <c r="K4663">
        <v>0</v>
      </c>
      <c r="L4663">
        <v>0</v>
      </c>
      <c r="M4663">
        <v>49</v>
      </c>
      <c r="N4663">
        <v>12</v>
      </c>
      <c r="O4663">
        <v>12</v>
      </c>
      <c r="P4663">
        <v>16</v>
      </c>
      <c r="Q4663">
        <v>5</v>
      </c>
      <c r="R4663">
        <v>25</v>
      </c>
      <c r="S4663">
        <v>76</v>
      </c>
      <c r="T4663" t="s">
        <v>16</v>
      </c>
      <c r="U4663" t="s">
        <v>16</v>
      </c>
    </row>
    <row r="4664" spans="1:21" x14ac:dyDescent="0.45">
      <c r="A4664" t="s">
        <v>2875</v>
      </c>
      <c r="B4664" t="s">
        <v>2876</v>
      </c>
      <c r="C4664" t="s">
        <v>2877</v>
      </c>
      <c r="D4664" t="s">
        <v>2878</v>
      </c>
      <c r="E4664">
        <v>1953</v>
      </c>
      <c r="F4664">
        <v>1953</v>
      </c>
      <c r="G4664" t="s">
        <v>15</v>
      </c>
      <c r="H4664">
        <v>5</v>
      </c>
      <c r="I4664">
        <v>70</v>
      </c>
      <c r="J4664" t="s">
        <v>17</v>
      </c>
      <c r="K4664">
        <v>0</v>
      </c>
      <c r="L4664">
        <v>0</v>
      </c>
      <c r="M4664">
        <v>49</v>
      </c>
      <c r="N4664">
        <v>17</v>
      </c>
      <c r="O4664">
        <v>17</v>
      </c>
      <c r="P4664">
        <v>16</v>
      </c>
      <c r="Q4664">
        <v>5</v>
      </c>
      <c r="R4664">
        <v>25</v>
      </c>
      <c r="S4664">
        <v>69.599999999999994</v>
      </c>
      <c r="T4664" t="s">
        <v>16</v>
      </c>
      <c r="U4664" t="s">
        <v>16</v>
      </c>
    </row>
    <row r="4665" spans="1:21" x14ac:dyDescent="0.45">
      <c r="A4665" t="s">
        <v>2875</v>
      </c>
      <c r="B4665" t="s">
        <v>2876</v>
      </c>
      <c r="C4665" t="s">
        <v>2877</v>
      </c>
      <c r="D4665" t="s">
        <v>2878</v>
      </c>
      <c r="E4665">
        <v>1953</v>
      </c>
      <c r="F4665">
        <v>1953</v>
      </c>
      <c r="G4665" t="s">
        <v>15</v>
      </c>
      <c r="H4665">
        <v>5</v>
      </c>
      <c r="I4665">
        <v>70</v>
      </c>
      <c r="J4665" t="s">
        <v>17</v>
      </c>
      <c r="K4665">
        <v>0</v>
      </c>
      <c r="L4665">
        <v>0</v>
      </c>
      <c r="M4665">
        <v>49</v>
      </c>
      <c r="N4665">
        <v>22</v>
      </c>
      <c r="O4665">
        <v>22</v>
      </c>
      <c r="P4665">
        <v>16</v>
      </c>
      <c r="Q4665">
        <v>5</v>
      </c>
      <c r="R4665">
        <v>25</v>
      </c>
      <c r="S4665">
        <v>48.8</v>
      </c>
      <c r="T4665" t="s">
        <v>16</v>
      </c>
      <c r="U4665" t="s">
        <v>16</v>
      </c>
    </row>
    <row r="4666" spans="1:21" x14ac:dyDescent="0.45">
      <c r="A4666" t="s">
        <v>2875</v>
      </c>
      <c r="B4666" t="s">
        <v>2876</v>
      </c>
      <c r="C4666" t="s">
        <v>2877</v>
      </c>
      <c r="D4666" t="s">
        <v>2878</v>
      </c>
      <c r="E4666">
        <v>1953</v>
      </c>
      <c r="F4666">
        <v>1953</v>
      </c>
      <c r="G4666" t="s">
        <v>15</v>
      </c>
      <c r="H4666">
        <v>5</v>
      </c>
      <c r="I4666">
        <v>70</v>
      </c>
      <c r="J4666" t="s">
        <v>17</v>
      </c>
      <c r="K4666">
        <v>0</v>
      </c>
      <c r="L4666">
        <v>0</v>
      </c>
      <c r="M4666">
        <v>49</v>
      </c>
      <c r="N4666">
        <v>27</v>
      </c>
      <c r="O4666">
        <v>27</v>
      </c>
      <c r="P4666">
        <v>16</v>
      </c>
      <c r="Q4666">
        <v>5</v>
      </c>
      <c r="R4666">
        <v>25</v>
      </c>
      <c r="S4666">
        <v>29.6</v>
      </c>
      <c r="T4666" t="s">
        <v>16</v>
      </c>
      <c r="U4666" t="s">
        <v>16</v>
      </c>
    </row>
    <row r="4667" spans="1:21" x14ac:dyDescent="0.45">
      <c r="A4667" t="s">
        <v>2879</v>
      </c>
      <c r="B4667" t="s">
        <v>1392</v>
      </c>
      <c r="C4667" t="s">
        <v>2880</v>
      </c>
      <c r="D4667" t="s">
        <v>2881</v>
      </c>
      <c r="E4667">
        <v>1954</v>
      </c>
      <c r="F4667">
        <v>1954</v>
      </c>
      <c r="G4667" t="s">
        <v>15</v>
      </c>
      <c r="H4667" t="s">
        <v>16</v>
      </c>
      <c r="I4667">
        <v>0</v>
      </c>
      <c r="J4667" t="s">
        <v>17</v>
      </c>
      <c r="K4667">
        <v>0</v>
      </c>
      <c r="L4667">
        <v>0</v>
      </c>
      <c r="M4667">
        <v>14</v>
      </c>
      <c r="N4667">
        <v>15</v>
      </c>
      <c r="O4667">
        <v>15</v>
      </c>
      <c r="P4667">
        <v>20</v>
      </c>
      <c r="Q4667">
        <v>1</v>
      </c>
      <c r="R4667">
        <v>80</v>
      </c>
      <c r="S4667">
        <v>90</v>
      </c>
      <c r="T4667" t="s">
        <v>16</v>
      </c>
      <c r="U4667" t="s">
        <v>16</v>
      </c>
    </row>
    <row r="4668" spans="1:21" x14ac:dyDescent="0.45">
      <c r="A4668" t="s">
        <v>2882</v>
      </c>
      <c r="B4668" t="s">
        <v>66</v>
      </c>
      <c r="C4668" t="s">
        <v>2883</v>
      </c>
      <c r="D4668" t="s">
        <v>2884</v>
      </c>
      <c r="E4668">
        <v>1949</v>
      </c>
      <c r="F4668">
        <v>1949</v>
      </c>
      <c r="G4668" t="s">
        <v>15</v>
      </c>
      <c r="H4668" t="s">
        <v>16</v>
      </c>
      <c r="I4668">
        <v>0</v>
      </c>
      <c r="J4668" t="s">
        <v>17</v>
      </c>
      <c r="K4668">
        <v>0</v>
      </c>
      <c r="L4668">
        <v>0</v>
      </c>
      <c r="M4668">
        <v>28</v>
      </c>
      <c r="N4668">
        <v>27</v>
      </c>
      <c r="O4668">
        <v>15</v>
      </c>
      <c r="P4668">
        <v>0</v>
      </c>
      <c r="Q4668">
        <v>3</v>
      </c>
      <c r="R4668">
        <v>100</v>
      </c>
      <c r="S4668">
        <v>40</v>
      </c>
      <c r="T4668" t="s">
        <v>16</v>
      </c>
      <c r="U4668" t="s">
        <v>16</v>
      </c>
    </row>
    <row r="4669" spans="1:21" x14ac:dyDescent="0.45">
      <c r="A4669" t="s">
        <v>2882</v>
      </c>
      <c r="B4669" t="s">
        <v>1392</v>
      </c>
      <c r="C4669" t="s">
        <v>2883</v>
      </c>
      <c r="D4669" t="s">
        <v>2884</v>
      </c>
      <c r="E4669">
        <v>1949</v>
      </c>
      <c r="F4669">
        <v>1949</v>
      </c>
      <c r="G4669" t="s">
        <v>15</v>
      </c>
      <c r="H4669" t="s">
        <v>16</v>
      </c>
      <c r="I4669">
        <v>0</v>
      </c>
      <c r="J4669" t="s">
        <v>17</v>
      </c>
      <c r="K4669">
        <v>0</v>
      </c>
      <c r="L4669">
        <v>0</v>
      </c>
      <c r="M4669">
        <v>28</v>
      </c>
      <c r="N4669">
        <v>27</v>
      </c>
      <c r="O4669">
        <v>15</v>
      </c>
      <c r="P4669">
        <v>0</v>
      </c>
      <c r="Q4669">
        <v>3</v>
      </c>
      <c r="R4669">
        <v>100</v>
      </c>
      <c r="S4669">
        <v>85</v>
      </c>
      <c r="T4669" t="s">
        <v>16</v>
      </c>
      <c r="U4669" t="s">
        <v>16</v>
      </c>
    </row>
    <row r="4670" spans="1:21" x14ac:dyDescent="0.45">
      <c r="A4670" t="s">
        <v>2882</v>
      </c>
      <c r="B4670" t="s">
        <v>2804</v>
      </c>
      <c r="C4670" t="s">
        <v>2883</v>
      </c>
      <c r="D4670" t="s">
        <v>2884</v>
      </c>
      <c r="E4670">
        <v>1949</v>
      </c>
      <c r="F4670">
        <v>1949</v>
      </c>
      <c r="G4670" t="s">
        <v>15</v>
      </c>
      <c r="H4670" t="s">
        <v>16</v>
      </c>
      <c r="I4670">
        <v>0</v>
      </c>
      <c r="J4670" t="s">
        <v>17</v>
      </c>
      <c r="K4670">
        <v>0</v>
      </c>
      <c r="L4670">
        <v>0</v>
      </c>
      <c r="M4670">
        <v>28</v>
      </c>
      <c r="N4670">
        <v>27</v>
      </c>
      <c r="O4670">
        <v>15</v>
      </c>
      <c r="P4670">
        <v>0</v>
      </c>
      <c r="Q4670">
        <v>3</v>
      </c>
      <c r="R4670">
        <v>100</v>
      </c>
      <c r="S4670">
        <v>90</v>
      </c>
      <c r="T4670" t="s">
        <v>16</v>
      </c>
      <c r="U4670" t="s">
        <v>16</v>
      </c>
    </row>
    <row r="4671" spans="1:21" x14ac:dyDescent="0.45">
      <c r="A4671" t="s">
        <v>2882</v>
      </c>
      <c r="B4671" t="s">
        <v>66</v>
      </c>
      <c r="C4671" t="s">
        <v>2883</v>
      </c>
      <c r="D4671" t="s">
        <v>2884</v>
      </c>
      <c r="E4671">
        <v>1949</v>
      </c>
      <c r="F4671">
        <v>1949</v>
      </c>
      <c r="G4671" t="s">
        <v>15</v>
      </c>
      <c r="H4671" t="s">
        <v>16</v>
      </c>
      <c r="I4671">
        <v>0</v>
      </c>
      <c r="J4671" t="s">
        <v>17</v>
      </c>
      <c r="K4671">
        <v>0</v>
      </c>
      <c r="L4671">
        <v>0</v>
      </c>
      <c r="M4671">
        <v>28</v>
      </c>
      <c r="N4671">
        <v>27</v>
      </c>
      <c r="O4671">
        <v>15</v>
      </c>
      <c r="P4671">
        <v>24</v>
      </c>
      <c r="Q4671">
        <v>3</v>
      </c>
      <c r="R4671">
        <v>100</v>
      </c>
      <c r="S4671">
        <v>99</v>
      </c>
      <c r="T4671" t="s">
        <v>16</v>
      </c>
      <c r="U4671" t="s">
        <v>16</v>
      </c>
    </row>
    <row r="4672" spans="1:21" x14ac:dyDescent="0.45">
      <c r="A4672" t="s">
        <v>2882</v>
      </c>
      <c r="B4672" t="s">
        <v>1392</v>
      </c>
      <c r="C4672" t="s">
        <v>2883</v>
      </c>
      <c r="D4672" t="s">
        <v>2884</v>
      </c>
      <c r="E4672">
        <v>1949</v>
      </c>
      <c r="F4672">
        <v>1949</v>
      </c>
      <c r="G4672" t="s">
        <v>15</v>
      </c>
      <c r="H4672" t="s">
        <v>16</v>
      </c>
      <c r="I4672">
        <v>0</v>
      </c>
      <c r="J4672" t="s">
        <v>17</v>
      </c>
      <c r="K4672">
        <v>0</v>
      </c>
      <c r="L4672">
        <v>0</v>
      </c>
      <c r="M4672">
        <v>28</v>
      </c>
      <c r="N4672">
        <v>27</v>
      </c>
      <c r="O4672">
        <v>15</v>
      </c>
      <c r="P4672">
        <v>24</v>
      </c>
      <c r="Q4672">
        <v>3</v>
      </c>
      <c r="R4672">
        <v>100</v>
      </c>
      <c r="S4672">
        <v>87</v>
      </c>
      <c r="T4672" t="s">
        <v>16</v>
      </c>
      <c r="U4672" t="s">
        <v>16</v>
      </c>
    </row>
    <row r="4673" spans="1:21" x14ac:dyDescent="0.45">
      <c r="A4673" t="s">
        <v>2882</v>
      </c>
      <c r="B4673" t="s">
        <v>2804</v>
      </c>
      <c r="C4673" t="s">
        <v>2883</v>
      </c>
      <c r="D4673" t="s">
        <v>2884</v>
      </c>
      <c r="E4673">
        <v>1949</v>
      </c>
      <c r="F4673">
        <v>1949</v>
      </c>
      <c r="G4673" t="s">
        <v>15</v>
      </c>
      <c r="H4673" t="s">
        <v>16</v>
      </c>
      <c r="I4673">
        <v>0</v>
      </c>
      <c r="J4673" t="s">
        <v>17</v>
      </c>
      <c r="K4673">
        <v>0</v>
      </c>
      <c r="L4673">
        <v>0</v>
      </c>
      <c r="M4673">
        <v>28</v>
      </c>
      <c r="N4673">
        <v>27</v>
      </c>
      <c r="O4673">
        <v>15</v>
      </c>
      <c r="P4673">
        <v>24</v>
      </c>
      <c r="Q4673">
        <v>3</v>
      </c>
      <c r="R4673">
        <v>100</v>
      </c>
      <c r="S4673">
        <v>90</v>
      </c>
      <c r="T4673" t="s">
        <v>16</v>
      </c>
      <c r="U4673" t="s">
        <v>16</v>
      </c>
    </row>
    <row r="4674" spans="1:21" x14ac:dyDescent="0.45">
      <c r="A4674" t="s">
        <v>2885</v>
      </c>
      <c r="B4674" t="s">
        <v>2826</v>
      </c>
      <c r="C4674" t="s">
        <v>2827</v>
      </c>
      <c r="D4674" t="s">
        <v>2886</v>
      </c>
      <c r="E4674">
        <v>1936</v>
      </c>
      <c r="F4674">
        <v>1936</v>
      </c>
      <c r="G4674" t="s">
        <v>15</v>
      </c>
      <c r="I4674">
        <f>5*7</f>
        <v>35</v>
      </c>
      <c r="J4674" t="s">
        <v>17</v>
      </c>
      <c r="K4674">
        <v>0</v>
      </c>
      <c r="L4674">
        <v>0</v>
      </c>
      <c r="M4674" t="s">
        <v>16</v>
      </c>
      <c r="N4674">
        <v>23</v>
      </c>
      <c r="O4674">
        <v>15</v>
      </c>
      <c r="P4674">
        <v>12</v>
      </c>
      <c r="Q4674">
        <v>1</v>
      </c>
      <c r="R4674">
        <v>100</v>
      </c>
      <c r="S4674">
        <v>63.1</v>
      </c>
      <c r="T4674" t="s">
        <v>16</v>
      </c>
      <c r="U4674" t="s">
        <v>16</v>
      </c>
    </row>
    <row r="4675" spans="1:21" x14ac:dyDescent="0.45">
      <c r="A4675" t="s">
        <v>2887</v>
      </c>
      <c r="B4675" t="s">
        <v>329</v>
      </c>
      <c r="C4675" t="s">
        <v>2889</v>
      </c>
      <c r="D4675" t="s">
        <v>2888</v>
      </c>
      <c r="E4675">
        <v>1933</v>
      </c>
      <c r="F4675">
        <v>1933</v>
      </c>
      <c r="G4675" t="s">
        <v>15</v>
      </c>
      <c r="H4675" t="s">
        <v>16</v>
      </c>
      <c r="I4675">
        <v>0</v>
      </c>
      <c r="J4675" t="s">
        <v>17</v>
      </c>
      <c r="K4675">
        <v>0</v>
      </c>
      <c r="L4675">
        <v>0</v>
      </c>
      <c r="M4675">
        <v>30</v>
      </c>
      <c r="N4675">
        <v>24</v>
      </c>
      <c r="O4675">
        <v>24</v>
      </c>
      <c r="P4675">
        <v>12</v>
      </c>
      <c r="Q4675">
        <v>2</v>
      </c>
      <c r="R4675">
        <v>100</v>
      </c>
      <c r="S4675">
        <v>35</v>
      </c>
      <c r="T4675" t="s">
        <v>16</v>
      </c>
      <c r="U4675" t="s">
        <v>16</v>
      </c>
    </row>
    <row r="4676" spans="1:21" x14ac:dyDescent="0.45">
      <c r="A4676" t="s">
        <v>2887</v>
      </c>
      <c r="B4676" t="s">
        <v>329</v>
      </c>
      <c r="C4676" t="s">
        <v>2889</v>
      </c>
      <c r="D4676" t="s">
        <v>2888</v>
      </c>
      <c r="E4676">
        <v>1933</v>
      </c>
      <c r="F4676">
        <v>1933</v>
      </c>
      <c r="G4676" t="s">
        <v>15</v>
      </c>
      <c r="H4676">
        <v>9</v>
      </c>
      <c r="I4676">
        <f>16*7</f>
        <v>112</v>
      </c>
      <c r="J4676" t="s">
        <v>17</v>
      </c>
      <c r="K4676">
        <v>0</v>
      </c>
      <c r="L4676">
        <v>0</v>
      </c>
      <c r="M4676">
        <v>30</v>
      </c>
      <c r="N4676">
        <v>24</v>
      </c>
      <c r="O4676">
        <v>24</v>
      </c>
      <c r="P4676">
        <v>12</v>
      </c>
      <c r="Q4676">
        <v>2</v>
      </c>
      <c r="R4676">
        <v>100</v>
      </c>
      <c r="S4676">
        <v>90</v>
      </c>
      <c r="T4676" t="s">
        <v>16</v>
      </c>
      <c r="U4676" t="s">
        <v>16</v>
      </c>
    </row>
    <row r="4677" spans="1:21" x14ac:dyDescent="0.45">
      <c r="A4677" t="s">
        <v>2890</v>
      </c>
      <c r="B4677" t="s">
        <v>570</v>
      </c>
      <c r="C4677" t="s">
        <v>2891</v>
      </c>
      <c r="D4677" t="s">
        <v>2897</v>
      </c>
      <c r="E4677">
        <v>1927</v>
      </c>
      <c r="F4677">
        <v>1928</v>
      </c>
      <c r="G4677" t="s">
        <v>15</v>
      </c>
      <c r="H4677" t="s">
        <v>16</v>
      </c>
      <c r="I4677">
        <v>0</v>
      </c>
      <c r="J4677" t="s">
        <v>17</v>
      </c>
      <c r="K4677">
        <v>0</v>
      </c>
      <c r="L4677">
        <v>0</v>
      </c>
      <c r="M4677">
        <v>7</v>
      </c>
      <c r="N4677">
        <v>15</v>
      </c>
      <c r="O4677">
        <v>15</v>
      </c>
      <c r="P4677" t="s">
        <v>16</v>
      </c>
      <c r="Q4677">
        <v>1</v>
      </c>
      <c r="R4677">
        <v>50</v>
      </c>
      <c r="S4677">
        <v>16</v>
      </c>
      <c r="T4677" t="s">
        <v>16</v>
      </c>
      <c r="U4677" t="s">
        <v>16</v>
      </c>
    </row>
    <row r="4678" spans="1:21" x14ac:dyDescent="0.45">
      <c r="A4678" t="s">
        <v>2890</v>
      </c>
      <c r="B4678" t="s">
        <v>570</v>
      </c>
      <c r="C4678" t="s">
        <v>2892</v>
      </c>
      <c r="D4678" t="s">
        <v>2898</v>
      </c>
      <c r="E4678">
        <v>1927</v>
      </c>
      <c r="F4678">
        <v>1928</v>
      </c>
      <c r="G4678" t="s">
        <v>15</v>
      </c>
      <c r="H4678" t="s">
        <v>16</v>
      </c>
      <c r="I4678">
        <v>0</v>
      </c>
      <c r="J4678" t="s">
        <v>17</v>
      </c>
      <c r="K4678">
        <v>0</v>
      </c>
      <c r="L4678">
        <v>0</v>
      </c>
      <c r="M4678">
        <v>7</v>
      </c>
      <c r="N4678">
        <v>15</v>
      </c>
      <c r="O4678">
        <v>15</v>
      </c>
      <c r="P4678" t="s">
        <v>16</v>
      </c>
      <c r="Q4678">
        <v>1</v>
      </c>
      <c r="R4678">
        <v>50</v>
      </c>
      <c r="S4678">
        <v>12</v>
      </c>
      <c r="T4678" t="s">
        <v>16</v>
      </c>
      <c r="U4678" t="s">
        <v>16</v>
      </c>
    </row>
    <row r="4679" spans="1:21" x14ac:dyDescent="0.45">
      <c r="A4679" t="s">
        <v>2890</v>
      </c>
      <c r="B4679" t="s">
        <v>570</v>
      </c>
      <c r="C4679" t="s">
        <v>2893</v>
      </c>
      <c r="D4679" t="s">
        <v>2899</v>
      </c>
      <c r="E4679">
        <v>1927</v>
      </c>
      <c r="F4679">
        <v>1928</v>
      </c>
      <c r="G4679" t="s">
        <v>15</v>
      </c>
      <c r="H4679" t="s">
        <v>16</v>
      </c>
      <c r="I4679">
        <v>0</v>
      </c>
      <c r="J4679" t="s">
        <v>17</v>
      </c>
      <c r="K4679">
        <v>0</v>
      </c>
      <c r="L4679">
        <v>0</v>
      </c>
      <c r="M4679">
        <v>7</v>
      </c>
      <c r="N4679">
        <v>15</v>
      </c>
      <c r="O4679">
        <v>15</v>
      </c>
      <c r="P4679" t="s">
        <v>16</v>
      </c>
      <c r="Q4679">
        <v>1</v>
      </c>
      <c r="R4679">
        <v>50</v>
      </c>
      <c r="S4679">
        <v>2</v>
      </c>
      <c r="T4679" t="s">
        <v>16</v>
      </c>
      <c r="U4679" t="s">
        <v>16</v>
      </c>
    </row>
    <row r="4680" spans="1:21" x14ac:dyDescent="0.45">
      <c r="A4680" t="s">
        <v>2890</v>
      </c>
      <c r="B4680" t="s">
        <v>570</v>
      </c>
      <c r="C4680" t="s">
        <v>2894</v>
      </c>
      <c r="D4680" t="s">
        <v>2900</v>
      </c>
      <c r="E4680">
        <v>1927</v>
      </c>
      <c r="F4680">
        <v>1928</v>
      </c>
      <c r="G4680" t="s">
        <v>15</v>
      </c>
      <c r="H4680" t="s">
        <v>16</v>
      </c>
      <c r="I4680">
        <v>0</v>
      </c>
      <c r="J4680" t="s">
        <v>17</v>
      </c>
      <c r="K4680">
        <v>0</v>
      </c>
      <c r="L4680">
        <v>0</v>
      </c>
      <c r="M4680">
        <v>7</v>
      </c>
      <c r="N4680">
        <v>15</v>
      </c>
      <c r="O4680">
        <v>15</v>
      </c>
      <c r="P4680" t="s">
        <v>16</v>
      </c>
      <c r="Q4680">
        <v>1</v>
      </c>
      <c r="R4680">
        <v>50</v>
      </c>
      <c r="S4680">
        <v>8</v>
      </c>
      <c r="T4680" t="s">
        <v>16</v>
      </c>
      <c r="U4680" t="s">
        <v>16</v>
      </c>
    </row>
    <row r="4681" spans="1:21" x14ac:dyDescent="0.45">
      <c r="A4681" t="s">
        <v>2890</v>
      </c>
      <c r="B4681" t="s">
        <v>570</v>
      </c>
      <c r="C4681" t="s">
        <v>2895</v>
      </c>
      <c r="D4681" t="s">
        <v>2901</v>
      </c>
      <c r="E4681">
        <v>1927</v>
      </c>
      <c r="F4681">
        <v>1928</v>
      </c>
      <c r="G4681" t="s">
        <v>15</v>
      </c>
      <c r="H4681" t="s">
        <v>16</v>
      </c>
      <c r="I4681">
        <v>0</v>
      </c>
      <c r="J4681" t="s">
        <v>17</v>
      </c>
      <c r="K4681">
        <v>0</v>
      </c>
      <c r="L4681">
        <v>0</v>
      </c>
      <c r="M4681">
        <v>7</v>
      </c>
      <c r="N4681">
        <v>15</v>
      </c>
      <c r="O4681">
        <v>15</v>
      </c>
      <c r="P4681" t="s">
        <v>16</v>
      </c>
      <c r="Q4681">
        <v>1</v>
      </c>
      <c r="R4681">
        <v>50</v>
      </c>
      <c r="S4681">
        <v>6</v>
      </c>
      <c r="T4681" t="s">
        <v>16</v>
      </c>
      <c r="U4681" t="s">
        <v>16</v>
      </c>
    </row>
    <row r="4682" spans="1:21" x14ac:dyDescent="0.45">
      <c r="A4682" t="s">
        <v>2890</v>
      </c>
      <c r="B4682" t="s">
        <v>570</v>
      </c>
      <c r="C4682" t="s">
        <v>2896</v>
      </c>
      <c r="D4682" t="s">
        <v>2902</v>
      </c>
      <c r="E4682">
        <v>1927</v>
      </c>
      <c r="F4682">
        <v>1928</v>
      </c>
      <c r="G4682" t="s">
        <v>15</v>
      </c>
      <c r="H4682" t="s">
        <v>16</v>
      </c>
      <c r="I4682">
        <v>0</v>
      </c>
      <c r="J4682" t="s">
        <v>17</v>
      </c>
      <c r="K4682">
        <v>0</v>
      </c>
      <c r="L4682">
        <v>0</v>
      </c>
      <c r="M4682">
        <v>7</v>
      </c>
      <c r="N4682">
        <v>15</v>
      </c>
      <c r="O4682">
        <v>15</v>
      </c>
      <c r="P4682" t="s">
        <v>16</v>
      </c>
      <c r="Q4682">
        <v>1</v>
      </c>
      <c r="R4682">
        <v>50</v>
      </c>
      <c r="S4682">
        <v>12</v>
      </c>
      <c r="T4682" t="s">
        <v>16</v>
      </c>
      <c r="U4682" t="s">
        <v>16</v>
      </c>
    </row>
    <row r="4683" spans="1:21" x14ac:dyDescent="0.45">
      <c r="A4683" t="s">
        <v>2890</v>
      </c>
      <c r="B4683" t="s">
        <v>570</v>
      </c>
      <c r="C4683" t="s">
        <v>2891</v>
      </c>
      <c r="D4683" t="s">
        <v>2897</v>
      </c>
      <c r="E4683">
        <v>1927</v>
      </c>
      <c r="F4683">
        <v>1928</v>
      </c>
      <c r="G4683" t="s">
        <v>15</v>
      </c>
      <c r="H4683" t="s">
        <v>16</v>
      </c>
      <c r="I4683">
        <v>0</v>
      </c>
      <c r="J4683" t="s">
        <v>17</v>
      </c>
      <c r="K4683">
        <v>0</v>
      </c>
      <c r="L4683">
        <v>0</v>
      </c>
      <c r="M4683">
        <v>7</v>
      </c>
      <c r="N4683">
        <v>19</v>
      </c>
      <c r="O4683">
        <v>19</v>
      </c>
      <c r="P4683" t="s">
        <v>16</v>
      </c>
      <c r="Q4683">
        <v>1</v>
      </c>
      <c r="R4683">
        <v>50</v>
      </c>
      <c r="S4683">
        <v>36</v>
      </c>
      <c r="T4683" t="s">
        <v>16</v>
      </c>
      <c r="U4683" t="s">
        <v>16</v>
      </c>
    </row>
    <row r="4684" spans="1:21" x14ac:dyDescent="0.45">
      <c r="A4684" t="s">
        <v>2890</v>
      </c>
      <c r="B4684" t="s">
        <v>570</v>
      </c>
      <c r="C4684" t="s">
        <v>2892</v>
      </c>
      <c r="D4684" t="s">
        <v>2898</v>
      </c>
      <c r="E4684">
        <v>1927</v>
      </c>
      <c r="F4684">
        <v>1928</v>
      </c>
      <c r="G4684" t="s">
        <v>15</v>
      </c>
      <c r="H4684" t="s">
        <v>16</v>
      </c>
      <c r="I4684">
        <v>0</v>
      </c>
      <c r="J4684" t="s">
        <v>17</v>
      </c>
      <c r="K4684">
        <v>0</v>
      </c>
      <c r="L4684">
        <v>0</v>
      </c>
      <c r="M4684">
        <v>7</v>
      </c>
      <c r="N4684">
        <v>19</v>
      </c>
      <c r="O4684">
        <v>19</v>
      </c>
      <c r="P4684" t="s">
        <v>16</v>
      </c>
      <c r="Q4684">
        <v>1</v>
      </c>
      <c r="R4684">
        <v>50</v>
      </c>
      <c r="S4684">
        <v>56</v>
      </c>
      <c r="T4684" t="s">
        <v>16</v>
      </c>
      <c r="U4684" t="s">
        <v>16</v>
      </c>
    </row>
    <row r="4685" spans="1:21" x14ac:dyDescent="0.45">
      <c r="A4685" t="s">
        <v>2890</v>
      </c>
      <c r="B4685" t="s">
        <v>570</v>
      </c>
      <c r="C4685" t="s">
        <v>2893</v>
      </c>
      <c r="D4685" t="s">
        <v>2899</v>
      </c>
      <c r="E4685">
        <v>1927</v>
      </c>
      <c r="F4685">
        <v>1928</v>
      </c>
      <c r="G4685" t="s">
        <v>15</v>
      </c>
      <c r="H4685" t="s">
        <v>16</v>
      </c>
      <c r="I4685">
        <v>0</v>
      </c>
      <c r="J4685" t="s">
        <v>17</v>
      </c>
      <c r="K4685">
        <v>0</v>
      </c>
      <c r="L4685">
        <v>0</v>
      </c>
      <c r="M4685">
        <v>7</v>
      </c>
      <c r="N4685">
        <v>19</v>
      </c>
      <c r="O4685">
        <v>19</v>
      </c>
      <c r="P4685" t="s">
        <v>16</v>
      </c>
      <c r="Q4685">
        <v>1</v>
      </c>
      <c r="R4685">
        <v>50</v>
      </c>
      <c r="S4685">
        <v>52</v>
      </c>
      <c r="T4685" t="s">
        <v>16</v>
      </c>
      <c r="U4685" t="s">
        <v>16</v>
      </c>
    </row>
    <row r="4686" spans="1:21" x14ac:dyDescent="0.45">
      <c r="A4686" t="s">
        <v>2890</v>
      </c>
      <c r="B4686" t="s">
        <v>570</v>
      </c>
      <c r="C4686" t="s">
        <v>2894</v>
      </c>
      <c r="D4686" t="s">
        <v>2900</v>
      </c>
      <c r="E4686">
        <v>1927</v>
      </c>
      <c r="F4686">
        <v>1928</v>
      </c>
      <c r="G4686" t="s">
        <v>15</v>
      </c>
      <c r="H4686" t="s">
        <v>16</v>
      </c>
      <c r="I4686">
        <v>0</v>
      </c>
      <c r="J4686" t="s">
        <v>17</v>
      </c>
      <c r="K4686">
        <v>0</v>
      </c>
      <c r="L4686">
        <v>0</v>
      </c>
      <c r="M4686">
        <v>7</v>
      </c>
      <c r="N4686">
        <v>19</v>
      </c>
      <c r="O4686">
        <v>19</v>
      </c>
      <c r="P4686" t="s">
        <v>16</v>
      </c>
      <c r="Q4686">
        <v>1</v>
      </c>
      <c r="R4686">
        <v>50</v>
      </c>
      <c r="S4686">
        <v>46</v>
      </c>
      <c r="T4686" t="s">
        <v>16</v>
      </c>
      <c r="U4686" t="s">
        <v>16</v>
      </c>
    </row>
    <row r="4687" spans="1:21" x14ac:dyDescent="0.45">
      <c r="A4687" t="s">
        <v>2890</v>
      </c>
      <c r="B4687" t="s">
        <v>570</v>
      </c>
      <c r="C4687" t="s">
        <v>2895</v>
      </c>
      <c r="D4687" t="s">
        <v>2901</v>
      </c>
      <c r="E4687">
        <v>1927</v>
      </c>
      <c r="F4687">
        <v>1928</v>
      </c>
      <c r="G4687" t="s">
        <v>15</v>
      </c>
      <c r="H4687" t="s">
        <v>16</v>
      </c>
      <c r="I4687">
        <v>0</v>
      </c>
      <c r="J4687" t="s">
        <v>17</v>
      </c>
      <c r="K4687">
        <v>0</v>
      </c>
      <c r="L4687">
        <v>0</v>
      </c>
      <c r="M4687">
        <v>7</v>
      </c>
      <c r="N4687">
        <v>19</v>
      </c>
      <c r="O4687">
        <v>19</v>
      </c>
      <c r="P4687" t="s">
        <v>16</v>
      </c>
      <c r="Q4687">
        <v>1</v>
      </c>
      <c r="R4687">
        <v>50</v>
      </c>
      <c r="S4687">
        <v>72</v>
      </c>
      <c r="T4687" t="s">
        <v>16</v>
      </c>
      <c r="U4687" t="s">
        <v>16</v>
      </c>
    </row>
    <row r="4688" spans="1:21" x14ac:dyDescent="0.45">
      <c r="A4688" t="s">
        <v>2890</v>
      </c>
      <c r="B4688" t="s">
        <v>570</v>
      </c>
      <c r="C4688" t="s">
        <v>2896</v>
      </c>
      <c r="D4688" t="s">
        <v>2902</v>
      </c>
      <c r="E4688">
        <v>1927</v>
      </c>
      <c r="F4688">
        <v>1928</v>
      </c>
      <c r="G4688" t="s">
        <v>15</v>
      </c>
      <c r="H4688" t="s">
        <v>16</v>
      </c>
      <c r="I4688">
        <v>0</v>
      </c>
      <c r="J4688" t="s">
        <v>17</v>
      </c>
      <c r="K4688">
        <v>0</v>
      </c>
      <c r="L4688">
        <v>0</v>
      </c>
      <c r="M4688">
        <v>7</v>
      </c>
      <c r="N4688">
        <v>19</v>
      </c>
      <c r="O4688">
        <v>19</v>
      </c>
      <c r="P4688" t="s">
        <v>16</v>
      </c>
      <c r="Q4688">
        <v>1</v>
      </c>
      <c r="R4688">
        <v>50</v>
      </c>
      <c r="S4688">
        <v>80</v>
      </c>
      <c r="T4688" t="s">
        <v>16</v>
      </c>
      <c r="U4688" t="s">
        <v>16</v>
      </c>
    </row>
    <row r="4689" spans="1:21" x14ac:dyDescent="0.45">
      <c r="A4689" t="s">
        <v>2890</v>
      </c>
      <c r="B4689" t="s">
        <v>570</v>
      </c>
      <c r="C4689" t="s">
        <v>2891</v>
      </c>
      <c r="D4689" t="s">
        <v>2897</v>
      </c>
      <c r="E4689">
        <v>1927</v>
      </c>
      <c r="F4689">
        <v>1928</v>
      </c>
      <c r="G4689" t="s">
        <v>15</v>
      </c>
      <c r="H4689" t="s">
        <v>16</v>
      </c>
      <c r="I4689">
        <v>0</v>
      </c>
      <c r="J4689" t="s">
        <v>17</v>
      </c>
      <c r="K4689">
        <v>0</v>
      </c>
      <c r="L4689">
        <v>0</v>
      </c>
      <c r="M4689">
        <v>7</v>
      </c>
      <c r="N4689">
        <v>24</v>
      </c>
      <c r="O4689">
        <v>24</v>
      </c>
      <c r="P4689" t="s">
        <v>16</v>
      </c>
      <c r="Q4689">
        <v>1</v>
      </c>
      <c r="R4689">
        <v>50</v>
      </c>
      <c r="S4689">
        <v>90</v>
      </c>
      <c r="T4689" t="s">
        <v>16</v>
      </c>
      <c r="U4689" t="s">
        <v>16</v>
      </c>
    </row>
    <row r="4690" spans="1:21" x14ac:dyDescent="0.45">
      <c r="A4690" t="s">
        <v>2890</v>
      </c>
      <c r="B4690" t="s">
        <v>570</v>
      </c>
      <c r="C4690" t="s">
        <v>2892</v>
      </c>
      <c r="D4690" t="s">
        <v>2898</v>
      </c>
      <c r="E4690">
        <v>1927</v>
      </c>
      <c r="F4690">
        <v>1928</v>
      </c>
      <c r="G4690" t="s">
        <v>15</v>
      </c>
      <c r="H4690" t="s">
        <v>16</v>
      </c>
      <c r="I4690">
        <v>0</v>
      </c>
      <c r="J4690" t="s">
        <v>17</v>
      </c>
      <c r="K4690">
        <v>0</v>
      </c>
      <c r="L4690">
        <v>0</v>
      </c>
      <c r="M4690">
        <v>7</v>
      </c>
      <c r="N4690">
        <v>24</v>
      </c>
      <c r="O4690">
        <v>24</v>
      </c>
      <c r="P4690" t="s">
        <v>16</v>
      </c>
      <c r="Q4690">
        <v>1</v>
      </c>
      <c r="R4690">
        <v>50</v>
      </c>
      <c r="S4690">
        <v>78</v>
      </c>
      <c r="T4690" t="s">
        <v>16</v>
      </c>
      <c r="U4690" t="s">
        <v>16</v>
      </c>
    </row>
    <row r="4691" spans="1:21" x14ac:dyDescent="0.45">
      <c r="A4691" t="s">
        <v>2890</v>
      </c>
      <c r="B4691" t="s">
        <v>570</v>
      </c>
      <c r="C4691" t="s">
        <v>2893</v>
      </c>
      <c r="D4691" t="s">
        <v>2899</v>
      </c>
      <c r="E4691">
        <v>1927</v>
      </c>
      <c r="F4691">
        <v>1928</v>
      </c>
      <c r="G4691" t="s">
        <v>15</v>
      </c>
      <c r="H4691" t="s">
        <v>16</v>
      </c>
      <c r="I4691">
        <v>0</v>
      </c>
      <c r="J4691" t="s">
        <v>17</v>
      </c>
      <c r="K4691">
        <v>0</v>
      </c>
      <c r="L4691">
        <v>0</v>
      </c>
      <c r="M4691">
        <v>7</v>
      </c>
      <c r="N4691">
        <v>24</v>
      </c>
      <c r="O4691">
        <v>24</v>
      </c>
      <c r="P4691" t="s">
        <v>16</v>
      </c>
      <c r="Q4691">
        <v>1</v>
      </c>
      <c r="R4691">
        <v>50</v>
      </c>
      <c r="S4691">
        <v>90</v>
      </c>
      <c r="T4691" t="s">
        <v>16</v>
      </c>
      <c r="U4691" t="s">
        <v>16</v>
      </c>
    </row>
    <row r="4692" spans="1:21" x14ac:dyDescent="0.45">
      <c r="A4692" t="s">
        <v>2890</v>
      </c>
      <c r="B4692" t="s">
        <v>570</v>
      </c>
      <c r="C4692" t="s">
        <v>2894</v>
      </c>
      <c r="D4692" t="s">
        <v>2900</v>
      </c>
      <c r="E4692">
        <v>1927</v>
      </c>
      <c r="F4692">
        <v>1928</v>
      </c>
      <c r="G4692" t="s">
        <v>15</v>
      </c>
      <c r="H4692" t="s">
        <v>16</v>
      </c>
      <c r="I4692">
        <v>0</v>
      </c>
      <c r="J4692" t="s">
        <v>17</v>
      </c>
      <c r="K4692">
        <v>0</v>
      </c>
      <c r="L4692">
        <v>0</v>
      </c>
      <c r="M4692">
        <v>7</v>
      </c>
      <c r="N4692">
        <v>24</v>
      </c>
      <c r="O4692">
        <v>24</v>
      </c>
      <c r="P4692" t="s">
        <v>16</v>
      </c>
      <c r="Q4692">
        <v>1</v>
      </c>
      <c r="R4692">
        <v>50</v>
      </c>
      <c r="S4692">
        <v>88</v>
      </c>
      <c r="T4692" t="s">
        <v>16</v>
      </c>
      <c r="U4692" t="s">
        <v>16</v>
      </c>
    </row>
    <row r="4693" spans="1:21" x14ac:dyDescent="0.45">
      <c r="A4693" t="s">
        <v>2890</v>
      </c>
      <c r="B4693" t="s">
        <v>570</v>
      </c>
      <c r="C4693" t="s">
        <v>2895</v>
      </c>
      <c r="D4693" t="s">
        <v>2901</v>
      </c>
      <c r="E4693">
        <v>1927</v>
      </c>
      <c r="F4693">
        <v>1928</v>
      </c>
      <c r="G4693" t="s">
        <v>15</v>
      </c>
      <c r="H4693" t="s">
        <v>16</v>
      </c>
      <c r="I4693">
        <v>0</v>
      </c>
      <c r="J4693" t="s">
        <v>17</v>
      </c>
      <c r="K4693">
        <v>0</v>
      </c>
      <c r="L4693">
        <v>0</v>
      </c>
      <c r="M4693">
        <v>7</v>
      </c>
      <c r="N4693">
        <v>24</v>
      </c>
      <c r="O4693">
        <v>24</v>
      </c>
      <c r="P4693" t="s">
        <v>16</v>
      </c>
      <c r="Q4693">
        <v>1</v>
      </c>
      <c r="R4693">
        <v>50</v>
      </c>
      <c r="S4693">
        <v>90</v>
      </c>
      <c r="T4693" t="s">
        <v>16</v>
      </c>
      <c r="U4693" t="s">
        <v>16</v>
      </c>
    </row>
    <row r="4694" spans="1:21" x14ac:dyDescent="0.45">
      <c r="A4694" t="s">
        <v>2890</v>
      </c>
      <c r="B4694" t="s">
        <v>570</v>
      </c>
      <c r="C4694" t="s">
        <v>2896</v>
      </c>
      <c r="D4694" t="s">
        <v>2902</v>
      </c>
      <c r="E4694">
        <v>1927</v>
      </c>
      <c r="F4694">
        <v>1928</v>
      </c>
      <c r="G4694" t="s">
        <v>15</v>
      </c>
      <c r="H4694" t="s">
        <v>16</v>
      </c>
      <c r="I4694">
        <v>0</v>
      </c>
      <c r="J4694" t="s">
        <v>17</v>
      </c>
      <c r="K4694">
        <v>0</v>
      </c>
      <c r="L4694">
        <v>0</v>
      </c>
      <c r="M4694">
        <v>7</v>
      </c>
      <c r="N4694">
        <v>24</v>
      </c>
      <c r="O4694">
        <v>24</v>
      </c>
      <c r="P4694" t="s">
        <v>16</v>
      </c>
      <c r="Q4694">
        <v>1</v>
      </c>
      <c r="R4694">
        <v>50</v>
      </c>
      <c r="S4694">
        <v>86</v>
      </c>
      <c r="T4694" t="s">
        <v>16</v>
      </c>
      <c r="U4694" t="s">
        <v>16</v>
      </c>
    </row>
    <row r="4695" spans="1:21" x14ac:dyDescent="0.45">
      <c r="A4695" t="s">
        <v>2890</v>
      </c>
      <c r="B4695" t="s">
        <v>570</v>
      </c>
      <c r="C4695" t="s">
        <v>2891</v>
      </c>
      <c r="D4695" t="s">
        <v>2897</v>
      </c>
      <c r="E4695">
        <v>1927</v>
      </c>
      <c r="F4695">
        <v>1928</v>
      </c>
      <c r="G4695" t="s">
        <v>15</v>
      </c>
      <c r="H4695" t="s">
        <v>16</v>
      </c>
      <c r="I4695">
        <v>0</v>
      </c>
      <c r="J4695" t="s">
        <v>17</v>
      </c>
      <c r="K4695">
        <v>0</v>
      </c>
      <c r="L4695">
        <v>0</v>
      </c>
      <c r="M4695">
        <v>7</v>
      </c>
      <c r="N4695">
        <v>27</v>
      </c>
      <c r="O4695">
        <v>27</v>
      </c>
      <c r="P4695" t="s">
        <v>16</v>
      </c>
      <c r="Q4695">
        <v>1</v>
      </c>
      <c r="R4695">
        <v>50</v>
      </c>
      <c r="S4695">
        <v>90</v>
      </c>
      <c r="T4695" t="s">
        <v>16</v>
      </c>
      <c r="U4695" t="s">
        <v>16</v>
      </c>
    </row>
    <row r="4696" spans="1:21" x14ac:dyDescent="0.45">
      <c r="A4696" t="s">
        <v>2890</v>
      </c>
      <c r="B4696" t="s">
        <v>570</v>
      </c>
      <c r="C4696" t="s">
        <v>2892</v>
      </c>
      <c r="D4696" t="s">
        <v>2898</v>
      </c>
      <c r="E4696">
        <v>1927</v>
      </c>
      <c r="F4696">
        <v>1928</v>
      </c>
      <c r="G4696" t="s">
        <v>15</v>
      </c>
      <c r="H4696" t="s">
        <v>16</v>
      </c>
      <c r="I4696">
        <v>0</v>
      </c>
      <c r="J4696" t="s">
        <v>17</v>
      </c>
      <c r="K4696">
        <v>0</v>
      </c>
      <c r="L4696">
        <v>0</v>
      </c>
      <c r="M4696">
        <v>7</v>
      </c>
      <c r="N4696">
        <v>27</v>
      </c>
      <c r="O4696">
        <v>27</v>
      </c>
      <c r="P4696" t="s">
        <v>16</v>
      </c>
      <c r="Q4696">
        <v>1</v>
      </c>
      <c r="R4696">
        <v>50</v>
      </c>
      <c r="S4696">
        <v>82</v>
      </c>
      <c r="T4696" t="s">
        <v>16</v>
      </c>
      <c r="U4696" t="s">
        <v>16</v>
      </c>
    </row>
    <row r="4697" spans="1:21" x14ac:dyDescent="0.45">
      <c r="A4697" t="s">
        <v>2890</v>
      </c>
      <c r="B4697" t="s">
        <v>570</v>
      </c>
      <c r="C4697" t="s">
        <v>2893</v>
      </c>
      <c r="D4697" t="s">
        <v>2899</v>
      </c>
      <c r="E4697">
        <v>1927</v>
      </c>
      <c r="F4697">
        <v>1928</v>
      </c>
      <c r="G4697" t="s">
        <v>15</v>
      </c>
      <c r="H4697" t="s">
        <v>16</v>
      </c>
      <c r="I4697">
        <v>0</v>
      </c>
      <c r="J4697" t="s">
        <v>17</v>
      </c>
      <c r="K4697">
        <v>0</v>
      </c>
      <c r="L4697">
        <v>0</v>
      </c>
      <c r="M4697">
        <v>7</v>
      </c>
      <c r="N4697">
        <v>27</v>
      </c>
      <c r="O4697">
        <v>27</v>
      </c>
      <c r="P4697" t="s">
        <v>16</v>
      </c>
      <c r="Q4697">
        <v>1</v>
      </c>
      <c r="R4697">
        <v>50</v>
      </c>
      <c r="S4697">
        <v>88</v>
      </c>
      <c r="T4697" t="s">
        <v>16</v>
      </c>
      <c r="U4697" t="s">
        <v>16</v>
      </c>
    </row>
    <row r="4698" spans="1:21" x14ac:dyDescent="0.45">
      <c r="A4698" t="s">
        <v>2890</v>
      </c>
      <c r="B4698" t="s">
        <v>570</v>
      </c>
      <c r="C4698" t="s">
        <v>2894</v>
      </c>
      <c r="D4698" t="s">
        <v>2900</v>
      </c>
      <c r="E4698">
        <v>1927</v>
      </c>
      <c r="F4698">
        <v>1928</v>
      </c>
      <c r="G4698" t="s">
        <v>15</v>
      </c>
      <c r="H4698" t="s">
        <v>16</v>
      </c>
      <c r="I4698">
        <v>0</v>
      </c>
      <c r="J4698" t="s">
        <v>17</v>
      </c>
      <c r="K4698">
        <v>0</v>
      </c>
      <c r="L4698">
        <v>0</v>
      </c>
      <c r="M4698">
        <v>7</v>
      </c>
      <c r="N4698">
        <v>27</v>
      </c>
      <c r="O4698">
        <v>27</v>
      </c>
      <c r="P4698" t="s">
        <v>16</v>
      </c>
      <c r="Q4698">
        <v>1</v>
      </c>
      <c r="R4698">
        <v>50</v>
      </c>
      <c r="S4698">
        <v>86</v>
      </c>
      <c r="T4698" t="s">
        <v>16</v>
      </c>
      <c r="U4698" t="s">
        <v>16</v>
      </c>
    </row>
    <row r="4699" spans="1:21" x14ac:dyDescent="0.45">
      <c r="A4699" t="s">
        <v>2890</v>
      </c>
      <c r="B4699" t="s">
        <v>570</v>
      </c>
      <c r="C4699" t="s">
        <v>2895</v>
      </c>
      <c r="D4699" t="s">
        <v>2901</v>
      </c>
      <c r="E4699">
        <v>1927</v>
      </c>
      <c r="F4699">
        <v>1928</v>
      </c>
      <c r="G4699" t="s">
        <v>15</v>
      </c>
      <c r="H4699" t="s">
        <v>16</v>
      </c>
      <c r="I4699">
        <v>0</v>
      </c>
      <c r="J4699" t="s">
        <v>17</v>
      </c>
      <c r="K4699">
        <v>0</v>
      </c>
      <c r="L4699">
        <v>0</v>
      </c>
      <c r="M4699">
        <v>7</v>
      </c>
      <c r="N4699">
        <v>27</v>
      </c>
      <c r="O4699">
        <v>27</v>
      </c>
      <c r="P4699" t="s">
        <v>16</v>
      </c>
      <c r="Q4699">
        <v>1</v>
      </c>
      <c r="R4699">
        <v>50</v>
      </c>
      <c r="S4699">
        <v>80</v>
      </c>
      <c r="T4699" t="s">
        <v>16</v>
      </c>
      <c r="U4699" t="s">
        <v>16</v>
      </c>
    </row>
    <row r="4700" spans="1:21" x14ac:dyDescent="0.45">
      <c r="A4700" t="s">
        <v>2890</v>
      </c>
      <c r="B4700" t="s">
        <v>570</v>
      </c>
      <c r="C4700" t="s">
        <v>2896</v>
      </c>
      <c r="D4700" t="s">
        <v>2902</v>
      </c>
      <c r="E4700">
        <v>1927</v>
      </c>
      <c r="F4700">
        <v>1928</v>
      </c>
      <c r="G4700" t="s">
        <v>15</v>
      </c>
      <c r="H4700" t="s">
        <v>16</v>
      </c>
      <c r="I4700">
        <v>0</v>
      </c>
      <c r="J4700" t="s">
        <v>17</v>
      </c>
      <c r="K4700">
        <v>0</v>
      </c>
      <c r="L4700">
        <v>0</v>
      </c>
      <c r="M4700">
        <v>7</v>
      </c>
      <c r="N4700">
        <v>27</v>
      </c>
      <c r="O4700">
        <v>27</v>
      </c>
      <c r="P4700" t="s">
        <v>16</v>
      </c>
      <c r="Q4700">
        <v>1</v>
      </c>
      <c r="R4700">
        <v>50</v>
      </c>
      <c r="S4700">
        <v>76</v>
      </c>
      <c r="T4700" t="s">
        <v>16</v>
      </c>
      <c r="U4700" t="s">
        <v>16</v>
      </c>
    </row>
    <row r="4701" spans="1:21" x14ac:dyDescent="0.45">
      <c r="A4701" t="s">
        <v>2890</v>
      </c>
      <c r="B4701" t="s">
        <v>570</v>
      </c>
      <c r="C4701" t="s">
        <v>2891</v>
      </c>
      <c r="D4701" t="s">
        <v>2897</v>
      </c>
      <c r="E4701">
        <v>1927</v>
      </c>
      <c r="F4701">
        <v>1928</v>
      </c>
      <c r="G4701" t="s">
        <v>15</v>
      </c>
      <c r="H4701" t="s">
        <v>16</v>
      </c>
      <c r="I4701">
        <v>0</v>
      </c>
      <c r="J4701" t="s">
        <v>17</v>
      </c>
      <c r="K4701">
        <v>0</v>
      </c>
      <c r="L4701">
        <v>0</v>
      </c>
      <c r="M4701">
        <v>7</v>
      </c>
      <c r="N4701">
        <v>33</v>
      </c>
      <c r="O4701">
        <v>33</v>
      </c>
      <c r="P4701" t="s">
        <v>16</v>
      </c>
      <c r="Q4701">
        <v>1</v>
      </c>
      <c r="R4701">
        <v>50</v>
      </c>
      <c r="S4701">
        <v>60</v>
      </c>
      <c r="T4701" t="s">
        <v>16</v>
      </c>
      <c r="U4701" t="s">
        <v>16</v>
      </c>
    </row>
    <row r="4702" spans="1:21" x14ac:dyDescent="0.45">
      <c r="A4702" t="s">
        <v>2890</v>
      </c>
      <c r="B4702" t="s">
        <v>570</v>
      </c>
      <c r="C4702" t="s">
        <v>2892</v>
      </c>
      <c r="D4702" t="s">
        <v>2898</v>
      </c>
      <c r="E4702">
        <v>1927</v>
      </c>
      <c r="F4702">
        <v>1928</v>
      </c>
      <c r="G4702" t="s">
        <v>15</v>
      </c>
      <c r="H4702" t="s">
        <v>16</v>
      </c>
      <c r="I4702">
        <v>0</v>
      </c>
      <c r="J4702" t="s">
        <v>17</v>
      </c>
      <c r="K4702">
        <v>0</v>
      </c>
      <c r="L4702">
        <v>0</v>
      </c>
      <c r="M4702">
        <v>7</v>
      </c>
      <c r="N4702">
        <v>33</v>
      </c>
      <c r="O4702">
        <v>33</v>
      </c>
      <c r="P4702" t="s">
        <v>16</v>
      </c>
      <c r="Q4702">
        <v>1</v>
      </c>
      <c r="R4702">
        <v>50</v>
      </c>
      <c r="S4702">
        <v>68</v>
      </c>
      <c r="T4702" t="s">
        <v>16</v>
      </c>
      <c r="U4702" t="s">
        <v>16</v>
      </c>
    </row>
    <row r="4703" spans="1:21" x14ac:dyDescent="0.45">
      <c r="A4703" t="s">
        <v>2890</v>
      </c>
      <c r="B4703" t="s">
        <v>570</v>
      </c>
      <c r="C4703" t="s">
        <v>2893</v>
      </c>
      <c r="D4703" t="s">
        <v>2899</v>
      </c>
      <c r="E4703">
        <v>1927</v>
      </c>
      <c r="F4703">
        <v>1928</v>
      </c>
      <c r="G4703" t="s">
        <v>15</v>
      </c>
      <c r="H4703" t="s">
        <v>16</v>
      </c>
      <c r="I4703">
        <v>0</v>
      </c>
      <c r="J4703" t="s">
        <v>17</v>
      </c>
      <c r="K4703">
        <v>0</v>
      </c>
      <c r="L4703">
        <v>0</v>
      </c>
      <c r="M4703">
        <v>7</v>
      </c>
      <c r="N4703">
        <v>33</v>
      </c>
      <c r="O4703">
        <v>33</v>
      </c>
      <c r="P4703" t="s">
        <v>16</v>
      </c>
      <c r="Q4703">
        <v>1</v>
      </c>
      <c r="R4703">
        <v>50</v>
      </c>
      <c r="S4703">
        <v>56</v>
      </c>
      <c r="T4703" t="s">
        <v>16</v>
      </c>
      <c r="U4703" t="s">
        <v>16</v>
      </c>
    </row>
    <row r="4704" spans="1:21" x14ac:dyDescent="0.45">
      <c r="A4704" t="s">
        <v>2890</v>
      </c>
      <c r="B4704" t="s">
        <v>570</v>
      </c>
      <c r="C4704" t="s">
        <v>2894</v>
      </c>
      <c r="D4704" t="s">
        <v>2900</v>
      </c>
      <c r="E4704">
        <v>1927</v>
      </c>
      <c r="F4704">
        <v>1928</v>
      </c>
      <c r="G4704" t="s">
        <v>15</v>
      </c>
      <c r="H4704" t="s">
        <v>16</v>
      </c>
      <c r="I4704">
        <v>0</v>
      </c>
      <c r="J4704" t="s">
        <v>17</v>
      </c>
      <c r="K4704">
        <v>0</v>
      </c>
      <c r="L4704">
        <v>0</v>
      </c>
      <c r="M4704">
        <v>7</v>
      </c>
      <c r="N4704">
        <v>33</v>
      </c>
      <c r="O4704">
        <v>33</v>
      </c>
      <c r="P4704" t="s">
        <v>16</v>
      </c>
      <c r="Q4704">
        <v>1</v>
      </c>
      <c r="R4704">
        <v>50</v>
      </c>
      <c r="S4704">
        <v>54</v>
      </c>
      <c r="T4704" t="s">
        <v>16</v>
      </c>
      <c r="U4704" t="s">
        <v>16</v>
      </c>
    </row>
    <row r="4705" spans="1:21" x14ac:dyDescent="0.45">
      <c r="A4705" t="s">
        <v>2890</v>
      </c>
      <c r="B4705" t="s">
        <v>570</v>
      </c>
      <c r="C4705" t="s">
        <v>2891</v>
      </c>
      <c r="D4705" t="s">
        <v>2897</v>
      </c>
      <c r="E4705">
        <v>1927</v>
      </c>
      <c r="F4705">
        <v>1928</v>
      </c>
      <c r="G4705" t="s">
        <v>15</v>
      </c>
      <c r="H4705" t="s">
        <v>16</v>
      </c>
      <c r="I4705">
        <v>0</v>
      </c>
      <c r="J4705" t="s">
        <v>17</v>
      </c>
      <c r="K4705">
        <v>0</v>
      </c>
      <c r="L4705">
        <v>0</v>
      </c>
      <c r="M4705">
        <v>7</v>
      </c>
      <c r="N4705">
        <v>36</v>
      </c>
      <c r="O4705">
        <v>36</v>
      </c>
      <c r="P4705" t="s">
        <v>16</v>
      </c>
      <c r="Q4705">
        <v>1</v>
      </c>
      <c r="R4705">
        <v>50</v>
      </c>
      <c r="S4705">
        <v>62</v>
      </c>
      <c r="T4705" t="s">
        <v>16</v>
      </c>
      <c r="U4705" t="s">
        <v>16</v>
      </c>
    </row>
    <row r="4706" spans="1:21" x14ac:dyDescent="0.45">
      <c r="A4706" t="s">
        <v>2890</v>
      </c>
      <c r="B4706" t="s">
        <v>570</v>
      </c>
      <c r="C4706" t="s">
        <v>2892</v>
      </c>
      <c r="D4706" t="s">
        <v>2898</v>
      </c>
      <c r="E4706">
        <v>1927</v>
      </c>
      <c r="F4706">
        <v>1928</v>
      </c>
      <c r="G4706" t="s">
        <v>15</v>
      </c>
      <c r="H4706" t="s">
        <v>16</v>
      </c>
      <c r="I4706">
        <v>0</v>
      </c>
      <c r="J4706" t="s">
        <v>17</v>
      </c>
      <c r="K4706">
        <v>0</v>
      </c>
      <c r="L4706">
        <v>0</v>
      </c>
      <c r="M4706">
        <v>7</v>
      </c>
      <c r="N4706">
        <v>36</v>
      </c>
      <c r="O4706">
        <v>36</v>
      </c>
      <c r="P4706" t="s">
        <v>16</v>
      </c>
      <c r="Q4706">
        <v>1</v>
      </c>
      <c r="R4706">
        <v>50</v>
      </c>
      <c r="S4706">
        <v>74</v>
      </c>
      <c r="T4706" t="s">
        <v>16</v>
      </c>
      <c r="U4706" t="s">
        <v>16</v>
      </c>
    </row>
    <row r="4707" spans="1:21" x14ac:dyDescent="0.45">
      <c r="A4707" t="s">
        <v>2890</v>
      </c>
      <c r="B4707" t="s">
        <v>570</v>
      </c>
      <c r="C4707" t="s">
        <v>2893</v>
      </c>
      <c r="D4707" t="s">
        <v>2899</v>
      </c>
      <c r="E4707">
        <v>1927</v>
      </c>
      <c r="F4707">
        <v>1928</v>
      </c>
      <c r="G4707" t="s">
        <v>15</v>
      </c>
      <c r="H4707" t="s">
        <v>16</v>
      </c>
      <c r="I4707">
        <v>0</v>
      </c>
      <c r="J4707" t="s">
        <v>17</v>
      </c>
      <c r="K4707">
        <v>0</v>
      </c>
      <c r="L4707">
        <v>0</v>
      </c>
      <c r="M4707">
        <v>7</v>
      </c>
      <c r="N4707">
        <v>36</v>
      </c>
      <c r="O4707">
        <v>36</v>
      </c>
      <c r="P4707" t="s">
        <v>16</v>
      </c>
      <c r="Q4707">
        <v>1</v>
      </c>
      <c r="R4707">
        <v>50</v>
      </c>
      <c r="S4707">
        <v>44</v>
      </c>
      <c r="T4707" t="s">
        <v>16</v>
      </c>
      <c r="U4707" t="s">
        <v>16</v>
      </c>
    </row>
    <row r="4708" spans="1:21" x14ac:dyDescent="0.45">
      <c r="A4708" t="s">
        <v>2890</v>
      </c>
      <c r="B4708" t="s">
        <v>570</v>
      </c>
      <c r="C4708" t="s">
        <v>2894</v>
      </c>
      <c r="D4708" t="s">
        <v>2900</v>
      </c>
      <c r="E4708">
        <v>1927</v>
      </c>
      <c r="F4708">
        <v>1928</v>
      </c>
      <c r="G4708" t="s">
        <v>15</v>
      </c>
      <c r="H4708" t="s">
        <v>16</v>
      </c>
      <c r="I4708">
        <v>0</v>
      </c>
      <c r="J4708" t="s">
        <v>17</v>
      </c>
      <c r="K4708">
        <v>0</v>
      </c>
      <c r="L4708">
        <v>0</v>
      </c>
      <c r="M4708">
        <v>7</v>
      </c>
      <c r="N4708">
        <v>36</v>
      </c>
      <c r="O4708">
        <v>36</v>
      </c>
      <c r="P4708" t="s">
        <v>16</v>
      </c>
      <c r="Q4708">
        <v>1</v>
      </c>
      <c r="R4708">
        <v>50</v>
      </c>
      <c r="S4708">
        <v>42</v>
      </c>
      <c r="T4708" t="s">
        <v>16</v>
      </c>
      <c r="U4708" t="s">
        <v>16</v>
      </c>
    </row>
    <row r="4709" spans="1:21" x14ac:dyDescent="0.45">
      <c r="A4709" t="s">
        <v>2890</v>
      </c>
      <c r="B4709" t="s">
        <v>570</v>
      </c>
      <c r="C4709" t="s">
        <v>2891</v>
      </c>
      <c r="D4709" t="s">
        <v>2897</v>
      </c>
      <c r="E4709">
        <v>1927</v>
      </c>
      <c r="F4709">
        <v>1928</v>
      </c>
      <c r="G4709" t="s">
        <v>15</v>
      </c>
      <c r="H4709" t="s">
        <v>16</v>
      </c>
      <c r="I4709">
        <v>0</v>
      </c>
      <c r="J4709" t="s">
        <v>17</v>
      </c>
      <c r="K4709">
        <v>0</v>
      </c>
      <c r="L4709">
        <v>0</v>
      </c>
      <c r="M4709">
        <v>7</v>
      </c>
      <c r="N4709">
        <v>41</v>
      </c>
      <c r="O4709">
        <v>41</v>
      </c>
      <c r="P4709" t="s">
        <v>16</v>
      </c>
      <c r="Q4709">
        <v>1</v>
      </c>
      <c r="R4709">
        <v>50</v>
      </c>
      <c r="S4709">
        <v>82</v>
      </c>
      <c r="T4709" t="s">
        <v>16</v>
      </c>
      <c r="U4709" t="s">
        <v>16</v>
      </c>
    </row>
    <row r="4710" spans="1:21" x14ac:dyDescent="0.45">
      <c r="A4710" t="s">
        <v>2890</v>
      </c>
      <c r="B4710" t="s">
        <v>570</v>
      </c>
      <c r="C4710" t="s">
        <v>2892</v>
      </c>
      <c r="D4710" t="s">
        <v>2898</v>
      </c>
      <c r="E4710">
        <v>1927</v>
      </c>
      <c r="F4710">
        <v>1928</v>
      </c>
      <c r="G4710" t="s">
        <v>15</v>
      </c>
      <c r="H4710" t="s">
        <v>16</v>
      </c>
      <c r="I4710">
        <v>0</v>
      </c>
      <c r="J4710" t="s">
        <v>17</v>
      </c>
      <c r="K4710">
        <v>0</v>
      </c>
      <c r="L4710">
        <v>0</v>
      </c>
      <c r="M4710">
        <v>7</v>
      </c>
      <c r="N4710">
        <v>41</v>
      </c>
      <c r="O4710">
        <v>41</v>
      </c>
      <c r="P4710" t="s">
        <v>16</v>
      </c>
      <c r="Q4710">
        <v>1</v>
      </c>
      <c r="R4710">
        <v>50</v>
      </c>
      <c r="S4710">
        <v>64</v>
      </c>
      <c r="T4710" t="s">
        <v>16</v>
      </c>
      <c r="U4710" t="s">
        <v>16</v>
      </c>
    </row>
    <row r="4711" spans="1:21" x14ac:dyDescent="0.45">
      <c r="A4711" t="s">
        <v>2890</v>
      </c>
      <c r="B4711" t="s">
        <v>570</v>
      </c>
      <c r="C4711" t="s">
        <v>2893</v>
      </c>
      <c r="D4711" t="s">
        <v>2899</v>
      </c>
      <c r="E4711">
        <v>1927</v>
      </c>
      <c r="F4711">
        <v>1928</v>
      </c>
      <c r="G4711" t="s">
        <v>15</v>
      </c>
      <c r="H4711" t="s">
        <v>16</v>
      </c>
      <c r="I4711">
        <v>0</v>
      </c>
      <c r="J4711" t="s">
        <v>17</v>
      </c>
      <c r="K4711">
        <v>0</v>
      </c>
      <c r="L4711">
        <v>0</v>
      </c>
      <c r="M4711">
        <v>7</v>
      </c>
      <c r="N4711">
        <v>41</v>
      </c>
      <c r="O4711">
        <v>41</v>
      </c>
      <c r="P4711" t="s">
        <v>16</v>
      </c>
      <c r="Q4711">
        <v>1</v>
      </c>
      <c r="R4711">
        <v>50</v>
      </c>
      <c r="S4711">
        <v>32</v>
      </c>
      <c r="T4711" t="s">
        <v>16</v>
      </c>
      <c r="U4711" t="s">
        <v>16</v>
      </c>
    </row>
    <row r="4712" spans="1:21" x14ac:dyDescent="0.45">
      <c r="A4712" t="s">
        <v>2890</v>
      </c>
      <c r="B4712" t="s">
        <v>570</v>
      </c>
      <c r="C4712" t="s">
        <v>2894</v>
      </c>
      <c r="D4712" t="s">
        <v>2900</v>
      </c>
      <c r="E4712">
        <v>1927</v>
      </c>
      <c r="F4712">
        <v>1928</v>
      </c>
      <c r="G4712" t="s">
        <v>15</v>
      </c>
      <c r="H4712" t="s">
        <v>16</v>
      </c>
      <c r="I4712">
        <v>0</v>
      </c>
      <c r="J4712" t="s">
        <v>17</v>
      </c>
      <c r="K4712">
        <v>0</v>
      </c>
      <c r="L4712">
        <v>0</v>
      </c>
      <c r="M4712">
        <v>7</v>
      </c>
      <c r="N4712">
        <v>41</v>
      </c>
      <c r="O4712">
        <v>41</v>
      </c>
      <c r="P4712" t="s">
        <v>16</v>
      </c>
      <c r="Q4712">
        <v>1</v>
      </c>
      <c r="R4712">
        <v>50</v>
      </c>
      <c r="S4712">
        <v>40</v>
      </c>
      <c r="T4712" t="s">
        <v>16</v>
      </c>
      <c r="U4712" t="s">
        <v>16</v>
      </c>
    </row>
    <row r="4713" spans="1:21" x14ac:dyDescent="0.45">
      <c r="A4713" t="s">
        <v>2903</v>
      </c>
      <c r="B4713" t="s">
        <v>2904</v>
      </c>
      <c r="C4713" t="s">
        <v>2906</v>
      </c>
      <c r="D4713" t="s">
        <v>2907</v>
      </c>
      <c r="E4713">
        <v>1926</v>
      </c>
      <c r="F4713">
        <v>1926</v>
      </c>
      <c r="G4713" t="s">
        <v>15</v>
      </c>
      <c r="H4713" t="s">
        <v>16</v>
      </c>
      <c r="I4713">
        <v>0</v>
      </c>
      <c r="J4713" t="s">
        <v>17</v>
      </c>
      <c r="K4713">
        <v>0</v>
      </c>
      <c r="L4713">
        <v>0</v>
      </c>
      <c r="M4713" t="s">
        <v>16</v>
      </c>
      <c r="N4713">
        <v>15</v>
      </c>
      <c r="O4713">
        <v>15</v>
      </c>
      <c r="P4713" t="s">
        <v>16</v>
      </c>
      <c r="Q4713">
        <v>2</v>
      </c>
      <c r="R4713">
        <v>200</v>
      </c>
      <c r="S4713">
        <v>0</v>
      </c>
      <c r="T4713" t="s">
        <v>16</v>
      </c>
      <c r="U4713" t="s">
        <v>16</v>
      </c>
    </row>
    <row r="4714" spans="1:21" x14ac:dyDescent="0.45">
      <c r="A4714" t="s">
        <v>2903</v>
      </c>
      <c r="B4714" t="s">
        <v>1578</v>
      </c>
      <c r="C4714" t="s">
        <v>2906</v>
      </c>
      <c r="E4714">
        <v>1926</v>
      </c>
      <c r="F4714">
        <v>1926</v>
      </c>
      <c r="G4714" t="s">
        <v>15</v>
      </c>
      <c r="H4714" t="s">
        <v>16</v>
      </c>
      <c r="I4714">
        <v>0</v>
      </c>
      <c r="J4714" t="s">
        <v>17</v>
      </c>
      <c r="K4714">
        <v>0</v>
      </c>
      <c r="L4714">
        <v>0</v>
      </c>
      <c r="M4714" t="s">
        <v>16</v>
      </c>
      <c r="N4714">
        <v>15</v>
      </c>
      <c r="O4714">
        <v>15</v>
      </c>
      <c r="P4714" t="s">
        <v>16</v>
      </c>
      <c r="Q4714">
        <v>3</v>
      </c>
      <c r="R4714">
        <v>200</v>
      </c>
      <c r="S4714">
        <v>0</v>
      </c>
      <c r="T4714" t="s">
        <v>16</v>
      </c>
      <c r="U4714" t="s">
        <v>16</v>
      </c>
    </row>
    <row r="4715" spans="1:21" x14ac:dyDescent="0.45">
      <c r="A4715" t="s">
        <v>2903</v>
      </c>
      <c r="B4715" t="s">
        <v>2905</v>
      </c>
      <c r="C4715" t="s">
        <v>2906</v>
      </c>
      <c r="E4715">
        <v>1926</v>
      </c>
      <c r="F4715">
        <v>1926</v>
      </c>
      <c r="G4715" t="s">
        <v>15</v>
      </c>
      <c r="H4715" t="s">
        <v>16</v>
      </c>
      <c r="I4715">
        <v>0</v>
      </c>
      <c r="J4715" t="s">
        <v>17</v>
      </c>
      <c r="K4715">
        <v>0</v>
      </c>
      <c r="L4715">
        <v>0</v>
      </c>
      <c r="M4715" t="s">
        <v>16</v>
      </c>
      <c r="N4715">
        <v>15</v>
      </c>
      <c r="O4715">
        <v>15</v>
      </c>
      <c r="P4715" t="s">
        <v>16</v>
      </c>
      <c r="Q4715">
        <v>2</v>
      </c>
      <c r="R4715">
        <v>200</v>
      </c>
      <c r="S4715">
        <v>0</v>
      </c>
      <c r="T4715" t="s">
        <v>16</v>
      </c>
      <c r="U4715" t="s">
        <v>16</v>
      </c>
    </row>
    <row r="4716" spans="1:21" x14ac:dyDescent="0.45">
      <c r="A4716" t="s">
        <v>2903</v>
      </c>
      <c r="B4716" t="s">
        <v>2904</v>
      </c>
      <c r="C4716" t="s">
        <v>2906</v>
      </c>
      <c r="D4716" t="s">
        <v>2907</v>
      </c>
      <c r="E4716">
        <v>1926</v>
      </c>
      <c r="F4716">
        <v>1926</v>
      </c>
      <c r="G4716" t="s">
        <v>15</v>
      </c>
      <c r="H4716" t="s">
        <v>16</v>
      </c>
      <c r="I4716">
        <v>0</v>
      </c>
      <c r="J4716" t="s">
        <v>17</v>
      </c>
      <c r="K4716">
        <v>0</v>
      </c>
      <c r="L4716">
        <v>0</v>
      </c>
      <c r="M4716" t="s">
        <v>16</v>
      </c>
      <c r="N4716">
        <v>20</v>
      </c>
      <c r="O4716">
        <v>20</v>
      </c>
      <c r="P4716" t="s">
        <v>16</v>
      </c>
      <c r="Q4716">
        <v>2</v>
      </c>
      <c r="R4716">
        <v>200</v>
      </c>
      <c r="S4716">
        <v>0</v>
      </c>
      <c r="T4716" t="s">
        <v>16</v>
      </c>
      <c r="U4716" t="s">
        <v>16</v>
      </c>
    </row>
    <row r="4717" spans="1:21" x14ac:dyDescent="0.45">
      <c r="A4717" t="s">
        <v>2903</v>
      </c>
      <c r="B4717" t="s">
        <v>1578</v>
      </c>
      <c r="C4717" t="s">
        <v>2906</v>
      </c>
      <c r="E4717">
        <v>1926</v>
      </c>
      <c r="F4717">
        <v>1926</v>
      </c>
      <c r="G4717" t="s">
        <v>15</v>
      </c>
      <c r="H4717" t="s">
        <v>16</v>
      </c>
      <c r="I4717">
        <v>0</v>
      </c>
      <c r="J4717" t="s">
        <v>17</v>
      </c>
      <c r="K4717">
        <v>0</v>
      </c>
      <c r="L4717">
        <v>0</v>
      </c>
      <c r="M4717" t="s">
        <v>16</v>
      </c>
      <c r="N4717">
        <v>20</v>
      </c>
      <c r="O4717">
        <v>20</v>
      </c>
      <c r="P4717" t="s">
        <v>16</v>
      </c>
      <c r="Q4717">
        <v>3</v>
      </c>
      <c r="R4717">
        <v>200</v>
      </c>
      <c r="S4717">
        <v>9</v>
      </c>
      <c r="T4717" t="s">
        <v>16</v>
      </c>
      <c r="U4717" t="s">
        <v>16</v>
      </c>
    </row>
    <row r="4718" spans="1:21" x14ac:dyDescent="0.45">
      <c r="A4718" t="s">
        <v>2903</v>
      </c>
      <c r="B4718" t="s">
        <v>2905</v>
      </c>
      <c r="C4718" t="s">
        <v>2906</v>
      </c>
      <c r="E4718">
        <v>1926</v>
      </c>
      <c r="F4718">
        <v>1926</v>
      </c>
      <c r="G4718" t="s">
        <v>15</v>
      </c>
      <c r="H4718" t="s">
        <v>16</v>
      </c>
      <c r="I4718">
        <v>0</v>
      </c>
      <c r="J4718" t="s">
        <v>17</v>
      </c>
      <c r="K4718">
        <v>0</v>
      </c>
      <c r="L4718">
        <v>0</v>
      </c>
      <c r="M4718" t="s">
        <v>16</v>
      </c>
      <c r="N4718">
        <v>20</v>
      </c>
      <c r="O4718">
        <v>20</v>
      </c>
      <c r="P4718" t="s">
        <v>16</v>
      </c>
      <c r="Q4718">
        <v>2</v>
      </c>
      <c r="R4718">
        <v>200</v>
      </c>
      <c r="S4718">
        <v>2</v>
      </c>
      <c r="T4718" t="s">
        <v>16</v>
      </c>
      <c r="U4718" t="s">
        <v>16</v>
      </c>
    </row>
    <row r="4719" spans="1:21" x14ac:dyDescent="0.45">
      <c r="A4719" t="s">
        <v>2903</v>
      </c>
      <c r="B4719" t="s">
        <v>2904</v>
      </c>
      <c r="C4719" t="s">
        <v>2906</v>
      </c>
      <c r="D4719" t="s">
        <v>2907</v>
      </c>
      <c r="E4719">
        <v>1926</v>
      </c>
      <c r="F4719">
        <v>1926</v>
      </c>
      <c r="G4719" t="s">
        <v>15</v>
      </c>
      <c r="H4719" t="s">
        <v>16</v>
      </c>
      <c r="I4719">
        <v>0</v>
      </c>
      <c r="J4719" t="s">
        <v>17</v>
      </c>
      <c r="K4719">
        <v>0</v>
      </c>
      <c r="L4719">
        <v>0</v>
      </c>
      <c r="M4719" t="s">
        <v>16</v>
      </c>
      <c r="N4719">
        <v>25</v>
      </c>
      <c r="O4719">
        <v>25</v>
      </c>
      <c r="P4719" t="s">
        <v>16</v>
      </c>
      <c r="Q4719">
        <v>2</v>
      </c>
      <c r="R4719">
        <v>200</v>
      </c>
      <c r="S4719">
        <v>0</v>
      </c>
      <c r="T4719" t="s">
        <v>16</v>
      </c>
      <c r="U4719" t="s">
        <v>16</v>
      </c>
    </row>
    <row r="4720" spans="1:21" x14ac:dyDescent="0.45">
      <c r="A4720" t="s">
        <v>2903</v>
      </c>
      <c r="B4720" t="s">
        <v>1578</v>
      </c>
      <c r="C4720" t="s">
        <v>2906</v>
      </c>
      <c r="E4720">
        <v>1926</v>
      </c>
      <c r="F4720">
        <v>1926</v>
      </c>
      <c r="G4720" t="s">
        <v>15</v>
      </c>
      <c r="H4720" t="s">
        <v>16</v>
      </c>
      <c r="I4720">
        <v>0</v>
      </c>
      <c r="J4720" t="s">
        <v>17</v>
      </c>
      <c r="K4720">
        <v>0</v>
      </c>
      <c r="L4720">
        <v>0</v>
      </c>
      <c r="M4720" t="s">
        <v>16</v>
      </c>
      <c r="N4720">
        <v>25</v>
      </c>
      <c r="O4720">
        <v>25</v>
      </c>
      <c r="P4720" t="s">
        <v>16</v>
      </c>
      <c r="Q4720">
        <v>3</v>
      </c>
      <c r="R4720">
        <v>200</v>
      </c>
      <c r="S4720">
        <v>67</v>
      </c>
      <c r="T4720" t="s">
        <v>16</v>
      </c>
      <c r="U4720" t="s">
        <v>16</v>
      </c>
    </row>
    <row r="4721" spans="1:21" x14ac:dyDescent="0.45">
      <c r="A4721" t="s">
        <v>2903</v>
      </c>
      <c r="B4721" t="s">
        <v>2905</v>
      </c>
      <c r="C4721" t="s">
        <v>2906</v>
      </c>
      <c r="E4721">
        <v>1926</v>
      </c>
      <c r="F4721">
        <v>1926</v>
      </c>
      <c r="G4721" t="s">
        <v>15</v>
      </c>
      <c r="H4721" t="s">
        <v>16</v>
      </c>
      <c r="I4721">
        <v>0</v>
      </c>
      <c r="J4721" t="s">
        <v>17</v>
      </c>
      <c r="K4721">
        <v>0</v>
      </c>
      <c r="L4721">
        <v>0</v>
      </c>
      <c r="M4721" t="s">
        <v>16</v>
      </c>
      <c r="N4721">
        <v>25</v>
      </c>
      <c r="O4721">
        <v>25</v>
      </c>
      <c r="P4721" t="s">
        <v>16</v>
      </c>
      <c r="Q4721">
        <v>2</v>
      </c>
      <c r="R4721">
        <v>200</v>
      </c>
      <c r="S4721">
        <v>3</v>
      </c>
      <c r="T4721" t="s">
        <v>16</v>
      </c>
      <c r="U4721" t="s">
        <v>16</v>
      </c>
    </row>
    <row r="4722" spans="1:21" x14ac:dyDescent="0.45">
      <c r="A4722" t="s">
        <v>2903</v>
      </c>
      <c r="B4722" t="s">
        <v>2904</v>
      </c>
      <c r="C4722" t="s">
        <v>2906</v>
      </c>
      <c r="D4722" t="s">
        <v>2907</v>
      </c>
      <c r="E4722">
        <v>1926</v>
      </c>
      <c r="F4722">
        <v>1926</v>
      </c>
      <c r="G4722" t="s">
        <v>15</v>
      </c>
      <c r="H4722" t="s">
        <v>16</v>
      </c>
      <c r="I4722">
        <v>0</v>
      </c>
      <c r="J4722" t="s">
        <v>17</v>
      </c>
      <c r="K4722">
        <v>0</v>
      </c>
      <c r="L4722">
        <v>0</v>
      </c>
      <c r="M4722" t="s">
        <v>16</v>
      </c>
      <c r="N4722">
        <v>32</v>
      </c>
      <c r="O4722">
        <v>32</v>
      </c>
      <c r="P4722" t="s">
        <v>16</v>
      </c>
      <c r="Q4722">
        <v>2</v>
      </c>
      <c r="R4722">
        <v>200</v>
      </c>
      <c r="S4722">
        <v>41</v>
      </c>
      <c r="T4722" t="s">
        <v>16</v>
      </c>
      <c r="U4722" t="s">
        <v>16</v>
      </c>
    </row>
    <row r="4723" spans="1:21" x14ac:dyDescent="0.45">
      <c r="A4723" t="s">
        <v>2903</v>
      </c>
      <c r="B4723" t="s">
        <v>1578</v>
      </c>
      <c r="C4723" t="s">
        <v>2906</v>
      </c>
      <c r="E4723">
        <v>1926</v>
      </c>
      <c r="F4723">
        <v>1926</v>
      </c>
      <c r="G4723" t="s">
        <v>15</v>
      </c>
      <c r="H4723" t="s">
        <v>16</v>
      </c>
      <c r="I4723">
        <v>0</v>
      </c>
      <c r="J4723" t="s">
        <v>17</v>
      </c>
      <c r="K4723">
        <v>0</v>
      </c>
      <c r="L4723">
        <v>0</v>
      </c>
      <c r="M4723" t="s">
        <v>16</v>
      </c>
      <c r="N4723">
        <v>32</v>
      </c>
      <c r="O4723">
        <v>32</v>
      </c>
      <c r="P4723" t="s">
        <v>16</v>
      </c>
      <c r="Q4723">
        <v>3</v>
      </c>
      <c r="R4723">
        <v>200</v>
      </c>
      <c r="S4723">
        <v>80.5</v>
      </c>
      <c r="T4723" t="s">
        <v>16</v>
      </c>
      <c r="U4723" t="s">
        <v>16</v>
      </c>
    </row>
    <row r="4724" spans="1:21" x14ac:dyDescent="0.45">
      <c r="A4724" t="s">
        <v>2903</v>
      </c>
      <c r="B4724" t="s">
        <v>2905</v>
      </c>
      <c r="C4724" t="s">
        <v>2906</v>
      </c>
      <c r="E4724">
        <v>1926</v>
      </c>
      <c r="F4724">
        <v>1926</v>
      </c>
      <c r="G4724" t="s">
        <v>15</v>
      </c>
      <c r="H4724" t="s">
        <v>16</v>
      </c>
      <c r="I4724">
        <v>0</v>
      </c>
      <c r="J4724" t="s">
        <v>17</v>
      </c>
      <c r="K4724">
        <v>0</v>
      </c>
      <c r="L4724">
        <v>0</v>
      </c>
      <c r="M4724" t="s">
        <v>16</v>
      </c>
      <c r="N4724">
        <v>32</v>
      </c>
      <c r="O4724">
        <v>32</v>
      </c>
      <c r="P4724" t="s">
        <v>16</v>
      </c>
      <c r="Q4724">
        <v>2</v>
      </c>
      <c r="R4724">
        <v>200</v>
      </c>
      <c r="S4724">
        <v>8</v>
      </c>
      <c r="T4724" t="s">
        <v>16</v>
      </c>
      <c r="U4724" t="s">
        <v>16</v>
      </c>
    </row>
    <row r="4725" spans="1:21" x14ac:dyDescent="0.45">
      <c r="A4725" t="s">
        <v>2903</v>
      </c>
      <c r="B4725" t="s">
        <v>2904</v>
      </c>
      <c r="C4725" t="s">
        <v>2906</v>
      </c>
      <c r="D4725" t="s">
        <v>2907</v>
      </c>
      <c r="E4725">
        <v>1926</v>
      </c>
      <c r="F4725">
        <v>1926</v>
      </c>
      <c r="G4725" t="s">
        <v>15</v>
      </c>
      <c r="H4725" t="s">
        <v>16</v>
      </c>
      <c r="I4725">
        <v>0</v>
      </c>
      <c r="J4725" t="s">
        <v>17</v>
      </c>
      <c r="K4725">
        <v>0</v>
      </c>
      <c r="L4725">
        <v>0</v>
      </c>
      <c r="M4725" t="s">
        <v>16</v>
      </c>
      <c r="N4725">
        <v>32</v>
      </c>
      <c r="O4725">
        <v>15</v>
      </c>
      <c r="P4725" t="s">
        <v>16</v>
      </c>
      <c r="Q4725">
        <v>2</v>
      </c>
      <c r="R4725">
        <v>200</v>
      </c>
      <c r="S4725">
        <v>46</v>
      </c>
      <c r="T4725" t="s">
        <v>16</v>
      </c>
      <c r="U4725" t="s">
        <v>16</v>
      </c>
    </row>
    <row r="4726" spans="1:21" x14ac:dyDescent="0.45">
      <c r="A4726" t="s">
        <v>2903</v>
      </c>
      <c r="B4726" t="s">
        <v>1578</v>
      </c>
      <c r="C4726" t="s">
        <v>2906</v>
      </c>
      <c r="E4726">
        <v>1926</v>
      </c>
      <c r="F4726">
        <v>1926</v>
      </c>
      <c r="G4726" t="s">
        <v>15</v>
      </c>
      <c r="H4726" t="s">
        <v>16</v>
      </c>
      <c r="I4726">
        <v>0</v>
      </c>
      <c r="J4726" t="s">
        <v>17</v>
      </c>
      <c r="K4726">
        <v>0</v>
      </c>
      <c r="L4726">
        <v>0</v>
      </c>
      <c r="M4726" t="s">
        <v>16</v>
      </c>
      <c r="N4726">
        <v>32</v>
      </c>
      <c r="O4726">
        <v>15</v>
      </c>
      <c r="P4726" t="s">
        <v>16</v>
      </c>
      <c r="Q4726">
        <v>3</v>
      </c>
      <c r="R4726">
        <v>200</v>
      </c>
      <c r="S4726">
        <v>81</v>
      </c>
      <c r="T4726" t="s">
        <v>16</v>
      </c>
      <c r="U4726" t="s">
        <v>16</v>
      </c>
    </row>
    <row r="4727" spans="1:21" x14ac:dyDescent="0.45">
      <c r="A4727" t="s">
        <v>2903</v>
      </c>
      <c r="B4727" t="s">
        <v>2905</v>
      </c>
      <c r="C4727" t="s">
        <v>2906</v>
      </c>
      <c r="E4727">
        <v>1926</v>
      </c>
      <c r="F4727">
        <v>1926</v>
      </c>
      <c r="G4727" t="s">
        <v>15</v>
      </c>
      <c r="H4727" t="s">
        <v>16</v>
      </c>
      <c r="I4727">
        <v>0</v>
      </c>
      <c r="J4727" t="s">
        <v>17</v>
      </c>
      <c r="K4727">
        <v>0</v>
      </c>
      <c r="L4727">
        <v>0</v>
      </c>
      <c r="M4727" t="s">
        <v>16</v>
      </c>
      <c r="N4727">
        <v>32</v>
      </c>
      <c r="O4727">
        <v>15</v>
      </c>
      <c r="P4727" t="s">
        <v>16</v>
      </c>
      <c r="Q4727">
        <v>2</v>
      </c>
      <c r="R4727">
        <v>200</v>
      </c>
      <c r="S4727">
        <v>15</v>
      </c>
      <c r="T4727" t="s">
        <v>16</v>
      </c>
      <c r="U4727" t="s">
        <v>16</v>
      </c>
    </row>
    <row r="4728" spans="1:21" x14ac:dyDescent="0.45">
      <c r="A4728" t="s">
        <v>2903</v>
      </c>
      <c r="B4728" t="s">
        <v>2904</v>
      </c>
      <c r="C4728" t="s">
        <v>2906</v>
      </c>
      <c r="D4728" t="s">
        <v>2907</v>
      </c>
      <c r="E4728">
        <v>1926</v>
      </c>
      <c r="F4728">
        <v>1926</v>
      </c>
      <c r="G4728" t="s">
        <v>15</v>
      </c>
      <c r="H4728">
        <v>5</v>
      </c>
      <c r="I4728">
        <v>70</v>
      </c>
      <c r="J4728" t="s">
        <v>17</v>
      </c>
      <c r="K4728">
        <v>0</v>
      </c>
      <c r="L4728">
        <v>0</v>
      </c>
      <c r="M4728" t="s">
        <v>16</v>
      </c>
      <c r="N4728">
        <v>15</v>
      </c>
      <c r="O4728">
        <v>15</v>
      </c>
      <c r="P4728" t="s">
        <v>16</v>
      </c>
      <c r="Q4728">
        <v>2</v>
      </c>
      <c r="R4728">
        <v>200</v>
      </c>
      <c r="S4728">
        <v>85</v>
      </c>
      <c r="T4728" t="s">
        <v>16</v>
      </c>
      <c r="U4728" t="s">
        <v>16</v>
      </c>
    </row>
    <row r="4729" spans="1:21" x14ac:dyDescent="0.45">
      <c r="A4729" t="s">
        <v>2903</v>
      </c>
      <c r="B4729" t="s">
        <v>2904</v>
      </c>
      <c r="C4729" t="s">
        <v>2906</v>
      </c>
      <c r="D4729" t="s">
        <v>2907</v>
      </c>
      <c r="E4729">
        <v>1926</v>
      </c>
      <c r="F4729">
        <v>1926</v>
      </c>
      <c r="G4729" t="s">
        <v>15</v>
      </c>
      <c r="H4729">
        <v>5</v>
      </c>
      <c r="I4729">
        <v>70</v>
      </c>
      <c r="J4729" t="s">
        <v>17</v>
      </c>
      <c r="K4729">
        <v>0</v>
      </c>
      <c r="L4729">
        <v>0</v>
      </c>
      <c r="M4729" t="s">
        <v>16</v>
      </c>
      <c r="N4729">
        <v>20</v>
      </c>
      <c r="O4729">
        <v>20</v>
      </c>
      <c r="P4729" t="s">
        <v>16</v>
      </c>
      <c r="Q4729">
        <v>2</v>
      </c>
      <c r="R4729">
        <v>200</v>
      </c>
      <c r="S4729">
        <v>76</v>
      </c>
      <c r="T4729" t="s">
        <v>16</v>
      </c>
      <c r="U4729" t="s">
        <v>16</v>
      </c>
    </row>
    <row r="4730" spans="1:21" x14ac:dyDescent="0.45">
      <c r="A4730" t="s">
        <v>2903</v>
      </c>
      <c r="B4730" t="s">
        <v>2904</v>
      </c>
      <c r="C4730" t="s">
        <v>2906</v>
      </c>
      <c r="D4730" t="s">
        <v>2907</v>
      </c>
      <c r="E4730">
        <v>1926</v>
      </c>
      <c r="F4730">
        <v>1926</v>
      </c>
      <c r="G4730" t="s">
        <v>15</v>
      </c>
      <c r="H4730">
        <v>5</v>
      </c>
      <c r="I4730">
        <v>70</v>
      </c>
      <c r="J4730" t="s">
        <v>17</v>
      </c>
      <c r="K4730">
        <v>0</v>
      </c>
      <c r="L4730">
        <v>0</v>
      </c>
      <c r="M4730" t="s">
        <v>16</v>
      </c>
      <c r="N4730">
        <v>25</v>
      </c>
      <c r="O4730">
        <v>25</v>
      </c>
      <c r="P4730" t="s">
        <v>16</v>
      </c>
      <c r="Q4730">
        <v>2</v>
      </c>
      <c r="R4730">
        <v>200</v>
      </c>
      <c r="S4730">
        <v>87</v>
      </c>
      <c r="T4730" t="s">
        <v>16</v>
      </c>
      <c r="U4730" t="s">
        <v>16</v>
      </c>
    </row>
    <row r="4731" spans="1:21" x14ac:dyDescent="0.45">
      <c r="A4731" t="s">
        <v>2903</v>
      </c>
      <c r="B4731" t="s">
        <v>2904</v>
      </c>
      <c r="C4731" t="s">
        <v>2906</v>
      </c>
      <c r="D4731" t="s">
        <v>2907</v>
      </c>
      <c r="E4731">
        <v>1926</v>
      </c>
      <c r="F4731">
        <v>1926</v>
      </c>
      <c r="G4731" t="s">
        <v>15</v>
      </c>
      <c r="H4731">
        <v>5</v>
      </c>
      <c r="I4731">
        <v>70</v>
      </c>
      <c r="J4731" t="s">
        <v>17</v>
      </c>
      <c r="K4731">
        <v>0</v>
      </c>
      <c r="L4731">
        <v>0</v>
      </c>
      <c r="M4731" t="s">
        <v>16</v>
      </c>
      <c r="N4731">
        <v>32</v>
      </c>
      <c r="O4731">
        <v>32</v>
      </c>
      <c r="P4731" t="s">
        <v>16</v>
      </c>
      <c r="Q4731">
        <v>2</v>
      </c>
      <c r="R4731">
        <v>200</v>
      </c>
      <c r="S4731">
        <v>82</v>
      </c>
      <c r="T4731" t="s">
        <v>16</v>
      </c>
      <c r="U4731" t="s">
        <v>16</v>
      </c>
    </row>
    <row r="4732" spans="1:21" x14ac:dyDescent="0.45">
      <c r="A4732" t="s">
        <v>2903</v>
      </c>
      <c r="B4732" t="s">
        <v>2904</v>
      </c>
      <c r="C4732" t="s">
        <v>2906</v>
      </c>
      <c r="D4732" t="s">
        <v>2907</v>
      </c>
      <c r="E4732">
        <v>1926</v>
      </c>
      <c r="F4732">
        <v>1926</v>
      </c>
      <c r="G4732" t="s">
        <v>15</v>
      </c>
      <c r="H4732">
        <v>5</v>
      </c>
      <c r="I4732">
        <v>70</v>
      </c>
      <c r="J4732" t="s">
        <v>17</v>
      </c>
      <c r="K4732">
        <v>0</v>
      </c>
      <c r="L4732">
        <v>0</v>
      </c>
      <c r="M4732" t="s">
        <v>16</v>
      </c>
      <c r="N4732">
        <v>32</v>
      </c>
      <c r="O4732">
        <v>15</v>
      </c>
      <c r="P4732" t="s">
        <v>16</v>
      </c>
      <c r="Q4732">
        <v>2</v>
      </c>
      <c r="R4732">
        <v>200</v>
      </c>
      <c r="S4732">
        <v>82</v>
      </c>
      <c r="T4732" t="s">
        <v>16</v>
      </c>
      <c r="U4732" t="s">
        <v>16</v>
      </c>
    </row>
    <row r="4733" spans="1:21" x14ac:dyDescent="0.45">
      <c r="A4733" t="s">
        <v>2908</v>
      </c>
      <c r="B4733" t="s">
        <v>549</v>
      </c>
      <c r="C4733" t="s">
        <v>2909</v>
      </c>
      <c r="D4733" t="s">
        <v>2910</v>
      </c>
      <c r="E4733">
        <v>1925</v>
      </c>
      <c r="F4733">
        <v>1925</v>
      </c>
      <c r="G4733" t="s">
        <v>15</v>
      </c>
      <c r="H4733" t="s">
        <v>16</v>
      </c>
      <c r="I4733">
        <v>0</v>
      </c>
      <c r="J4733" t="s">
        <v>17</v>
      </c>
      <c r="K4733">
        <v>0</v>
      </c>
      <c r="L4733">
        <v>0</v>
      </c>
      <c r="M4733">
        <v>179</v>
      </c>
      <c r="N4733">
        <v>15</v>
      </c>
      <c r="O4733">
        <v>15</v>
      </c>
      <c r="P4733" t="s">
        <v>16</v>
      </c>
      <c r="Q4733">
        <v>1</v>
      </c>
      <c r="R4733">
        <v>50</v>
      </c>
      <c r="S4733">
        <v>0</v>
      </c>
      <c r="T4733" t="s">
        <v>16</v>
      </c>
      <c r="U4733" t="s">
        <v>16</v>
      </c>
    </row>
    <row r="4734" spans="1:21" x14ac:dyDescent="0.45">
      <c r="A4734" t="s">
        <v>2908</v>
      </c>
      <c r="B4734" t="s">
        <v>549</v>
      </c>
      <c r="C4734" t="s">
        <v>2909</v>
      </c>
      <c r="D4734" t="s">
        <v>2910</v>
      </c>
      <c r="E4734">
        <v>1925</v>
      </c>
      <c r="F4734">
        <v>1925</v>
      </c>
      <c r="G4734" t="s">
        <v>15</v>
      </c>
      <c r="H4734" t="s">
        <v>16</v>
      </c>
      <c r="I4734">
        <v>0</v>
      </c>
      <c r="J4734" t="s">
        <v>17</v>
      </c>
      <c r="K4734">
        <v>0</v>
      </c>
      <c r="L4734">
        <v>0</v>
      </c>
      <c r="M4734">
        <v>179</v>
      </c>
      <c r="N4734">
        <v>10</v>
      </c>
      <c r="O4734">
        <v>10</v>
      </c>
      <c r="P4734" t="s">
        <v>16</v>
      </c>
      <c r="Q4734">
        <v>1</v>
      </c>
      <c r="R4734">
        <v>50</v>
      </c>
      <c r="S4734">
        <v>86</v>
      </c>
      <c r="T4734" t="s">
        <v>16</v>
      </c>
      <c r="U4734" t="s">
        <v>16</v>
      </c>
    </row>
    <row r="4735" spans="1:21" x14ac:dyDescent="0.45">
      <c r="A4735" t="s">
        <v>2908</v>
      </c>
      <c r="B4735" t="s">
        <v>549</v>
      </c>
      <c r="C4735" t="s">
        <v>2909</v>
      </c>
      <c r="D4735" t="s">
        <v>2910</v>
      </c>
      <c r="E4735">
        <v>1925</v>
      </c>
      <c r="F4735">
        <v>1925</v>
      </c>
      <c r="G4735" t="s">
        <v>15</v>
      </c>
      <c r="H4735" t="s">
        <v>16</v>
      </c>
      <c r="I4735">
        <v>0</v>
      </c>
      <c r="J4735" t="s">
        <v>17</v>
      </c>
      <c r="K4735">
        <v>0</v>
      </c>
      <c r="L4735">
        <v>0</v>
      </c>
      <c r="M4735">
        <v>179</v>
      </c>
      <c r="N4735">
        <v>5</v>
      </c>
      <c r="O4735">
        <v>5</v>
      </c>
      <c r="P4735" t="s">
        <v>16</v>
      </c>
      <c r="Q4735">
        <v>1</v>
      </c>
      <c r="R4735">
        <v>50</v>
      </c>
      <c r="S4735">
        <v>74</v>
      </c>
      <c r="T4735" t="s">
        <v>16</v>
      </c>
      <c r="U4735" t="s">
        <v>16</v>
      </c>
    </row>
    <row r="4736" spans="1:21" x14ac:dyDescent="0.45">
      <c r="A4736" t="s">
        <v>2908</v>
      </c>
      <c r="B4736" t="s">
        <v>549</v>
      </c>
      <c r="C4736" t="s">
        <v>2909</v>
      </c>
      <c r="D4736" t="s">
        <v>2910</v>
      </c>
      <c r="E4736">
        <v>1925</v>
      </c>
      <c r="F4736">
        <v>1925</v>
      </c>
      <c r="G4736" t="s">
        <v>15</v>
      </c>
      <c r="H4736" t="s">
        <v>16</v>
      </c>
      <c r="I4736">
        <v>0</v>
      </c>
      <c r="J4736" t="s">
        <v>17</v>
      </c>
      <c r="K4736">
        <v>0</v>
      </c>
      <c r="L4736">
        <v>0</v>
      </c>
      <c r="M4736">
        <v>179</v>
      </c>
      <c r="N4736">
        <v>0</v>
      </c>
      <c r="O4736">
        <v>0</v>
      </c>
      <c r="P4736" t="s">
        <v>16</v>
      </c>
      <c r="Q4736">
        <v>1</v>
      </c>
      <c r="R4736">
        <v>900</v>
      </c>
      <c r="S4736">
        <v>24.5</v>
      </c>
      <c r="T4736" t="s">
        <v>16</v>
      </c>
      <c r="U4736" t="s">
        <v>16</v>
      </c>
    </row>
    <row r="4737" spans="1:21" x14ac:dyDescent="0.45">
      <c r="A4737" t="s">
        <v>2908</v>
      </c>
      <c r="B4737" t="s">
        <v>1805</v>
      </c>
      <c r="C4737" t="s">
        <v>417</v>
      </c>
      <c r="D4737" t="s">
        <v>2911</v>
      </c>
      <c r="E4737">
        <v>1925</v>
      </c>
      <c r="F4737">
        <v>1925</v>
      </c>
      <c r="G4737" t="s">
        <v>15</v>
      </c>
      <c r="H4737">
        <v>0</v>
      </c>
      <c r="I4737">
        <v>99</v>
      </c>
      <c r="J4737" t="s">
        <v>17</v>
      </c>
      <c r="K4737">
        <v>0</v>
      </c>
      <c r="L4737">
        <v>0</v>
      </c>
      <c r="M4737">
        <f>6*7</f>
        <v>42</v>
      </c>
      <c r="N4737">
        <v>10</v>
      </c>
      <c r="O4737">
        <v>10</v>
      </c>
      <c r="P4737" t="s">
        <v>16</v>
      </c>
      <c r="Q4737">
        <v>1</v>
      </c>
      <c r="R4737">
        <v>900</v>
      </c>
      <c r="S4737">
        <v>26</v>
      </c>
      <c r="T4737" t="s">
        <v>16</v>
      </c>
      <c r="U4737" t="s">
        <v>16</v>
      </c>
    </row>
    <row r="4738" spans="1:21" x14ac:dyDescent="0.45">
      <c r="A4738" t="s">
        <v>2908</v>
      </c>
      <c r="B4738" t="s">
        <v>1805</v>
      </c>
      <c r="C4738" t="s">
        <v>417</v>
      </c>
      <c r="D4738" t="s">
        <v>2911</v>
      </c>
      <c r="E4738">
        <v>1925</v>
      </c>
      <c r="F4738">
        <v>1925</v>
      </c>
      <c r="G4738" t="s">
        <v>15</v>
      </c>
      <c r="H4738">
        <v>0</v>
      </c>
      <c r="I4738">
        <v>99</v>
      </c>
      <c r="J4738" t="s">
        <v>17</v>
      </c>
      <c r="K4738">
        <v>0</v>
      </c>
      <c r="L4738">
        <v>0</v>
      </c>
      <c r="M4738">
        <f t="shared" ref="M4738:M4751" si="45">6*7</f>
        <v>42</v>
      </c>
      <c r="N4738">
        <v>15</v>
      </c>
      <c r="O4738">
        <v>15</v>
      </c>
      <c r="P4738" t="s">
        <v>16</v>
      </c>
      <c r="Q4738">
        <v>1</v>
      </c>
      <c r="R4738">
        <v>900</v>
      </c>
      <c r="S4738">
        <v>35</v>
      </c>
      <c r="T4738" t="s">
        <v>16</v>
      </c>
      <c r="U4738" t="s">
        <v>16</v>
      </c>
    </row>
    <row r="4739" spans="1:21" x14ac:dyDescent="0.45">
      <c r="A4739" t="s">
        <v>2908</v>
      </c>
      <c r="B4739" t="s">
        <v>1805</v>
      </c>
      <c r="C4739" t="s">
        <v>417</v>
      </c>
      <c r="D4739" t="s">
        <v>2911</v>
      </c>
      <c r="E4739">
        <v>1925</v>
      </c>
      <c r="F4739">
        <v>1925</v>
      </c>
      <c r="G4739" t="s">
        <v>15</v>
      </c>
      <c r="H4739">
        <v>0</v>
      </c>
      <c r="I4739">
        <v>99</v>
      </c>
      <c r="J4739" t="s">
        <v>17</v>
      </c>
      <c r="K4739">
        <v>0</v>
      </c>
      <c r="L4739">
        <v>0</v>
      </c>
      <c r="M4739">
        <f t="shared" si="45"/>
        <v>42</v>
      </c>
      <c r="N4739">
        <v>20</v>
      </c>
      <c r="O4739">
        <v>20</v>
      </c>
      <c r="P4739" t="s">
        <v>16</v>
      </c>
      <c r="Q4739">
        <v>1</v>
      </c>
      <c r="R4739">
        <v>900</v>
      </c>
      <c r="S4739">
        <v>41</v>
      </c>
      <c r="T4739" t="s">
        <v>16</v>
      </c>
      <c r="U4739" t="s">
        <v>16</v>
      </c>
    </row>
    <row r="4740" spans="1:21" x14ac:dyDescent="0.45">
      <c r="A4740" t="s">
        <v>2908</v>
      </c>
      <c r="B4740" t="s">
        <v>1805</v>
      </c>
      <c r="C4740" t="s">
        <v>417</v>
      </c>
      <c r="D4740" t="s">
        <v>2911</v>
      </c>
      <c r="E4740">
        <v>1925</v>
      </c>
      <c r="F4740">
        <v>1925</v>
      </c>
      <c r="G4740" t="s">
        <v>15</v>
      </c>
      <c r="H4740">
        <v>0</v>
      </c>
      <c r="I4740">
        <v>99</v>
      </c>
      <c r="J4740" t="s">
        <v>17</v>
      </c>
      <c r="K4740">
        <v>0</v>
      </c>
      <c r="L4740">
        <v>0</v>
      </c>
      <c r="M4740">
        <f t="shared" si="45"/>
        <v>42</v>
      </c>
      <c r="N4740">
        <v>24</v>
      </c>
      <c r="O4740">
        <v>24</v>
      </c>
      <c r="P4740" t="s">
        <v>16</v>
      </c>
      <c r="Q4740">
        <v>1</v>
      </c>
      <c r="R4740">
        <v>900</v>
      </c>
      <c r="S4740">
        <v>28</v>
      </c>
      <c r="T4740" t="s">
        <v>16</v>
      </c>
      <c r="U4740" t="s">
        <v>16</v>
      </c>
    </row>
    <row r="4741" spans="1:21" x14ac:dyDescent="0.45">
      <c r="A4741" t="s">
        <v>2908</v>
      </c>
      <c r="B4741" t="s">
        <v>1805</v>
      </c>
      <c r="C4741" t="s">
        <v>417</v>
      </c>
      <c r="D4741" t="s">
        <v>2911</v>
      </c>
      <c r="E4741">
        <v>1925</v>
      </c>
      <c r="F4741">
        <v>1925</v>
      </c>
      <c r="G4741" t="s">
        <v>15</v>
      </c>
      <c r="H4741">
        <v>0</v>
      </c>
      <c r="I4741">
        <v>99</v>
      </c>
      <c r="J4741" t="s">
        <v>17</v>
      </c>
      <c r="K4741">
        <v>0</v>
      </c>
      <c r="L4741">
        <v>0</v>
      </c>
      <c r="M4741">
        <f t="shared" si="45"/>
        <v>42</v>
      </c>
      <c r="N4741">
        <v>27</v>
      </c>
      <c r="O4741">
        <v>27</v>
      </c>
      <c r="P4741" t="s">
        <v>16</v>
      </c>
      <c r="Q4741">
        <v>1</v>
      </c>
      <c r="R4741">
        <v>900</v>
      </c>
      <c r="S4741">
        <v>20</v>
      </c>
      <c r="T4741" t="s">
        <v>16</v>
      </c>
      <c r="U4741" t="s">
        <v>16</v>
      </c>
    </row>
    <row r="4742" spans="1:21" x14ac:dyDescent="0.45">
      <c r="A4742" t="s">
        <v>2908</v>
      </c>
      <c r="B4742" t="s">
        <v>1805</v>
      </c>
      <c r="C4742" t="s">
        <v>417</v>
      </c>
      <c r="D4742" t="s">
        <v>2911</v>
      </c>
      <c r="E4742">
        <v>1925</v>
      </c>
      <c r="F4742">
        <v>1925</v>
      </c>
      <c r="G4742" t="s">
        <v>15</v>
      </c>
      <c r="H4742">
        <v>0</v>
      </c>
      <c r="I4742">
        <v>99</v>
      </c>
      <c r="J4742" t="s">
        <v>17</v>
      </c>
      <c r="K4742">
        <v>0</v>
      </c>
      <c r="L4742">
        <v>0</v>
      </c>
      <c r="M4742">
        <f t="shared" si="45"/>
        <v>42</v>
      </c>
      <c r="N4742">
        <v>32</v>
      </c>
      <c r="O4742">
        <v>32</v>
      </c>
      <c r="P4742" t="s">
        <v>16</v>
      </c>
      <c r="Q4742">
        <v>1</v>
      </c>
      <c r="R4742">
        <v>900</v>
      </c>
      <c r="S4742">
        <v>13</v>
      </c>
      <c r="T4742" t="s">
        <v>16</v>
      </c>
      <c r="U4742" t="s">
        <v>16</v>
      </c>
    </row>
    <row r="4743" spans="1:21" x14ac:dyDescent="0.45">
      <c r="A4743" t="s">
        <v>2908</v>
      </c>
      <c r="B4743" t="s">
        <v>1805</v>
      </c>
      <c r="C4743" t="s">
        <v>417</v>
      </c>
      <c r="D4743" t="s">
        <v>2911</v>
      </c>
      <c r="E4743">
        <v>1925</v>
      </c>
      <c r="F4743">
        <v>1925</v>
      </c>
      <c r="G4743" t="s">
        <v>15</v>
      </c>
      <c r="H4743">
        <v>0</v>
      </c>
      <c r="I4743">
        <v>99</v>
      </c>
      <c r="J4743" t="s">
        <v>17</v>
      </c>
      <c r="K4743">
        <v>0</v>
      </c>
      <c r="L4743">
        <v>0</v>
      </c>
      <c r="M4743">
        <f t="shared" si="45"/>
        <v>42</v>
      </c>
      <c r="N4743">
        <v>20</v>
      </c>
      <c r="O4743">
        <v>10</v>
      </c>
      <c r="P4743" t="s">
        <v>16</v>
      </c>
      <c r="Q4743">
        <v>1</v>
      </c>
      <c r="R4743">
        <v>900</v>
      </c>
      <c r="S4743">
        <v>68</v>
      </c>
      <c r="T4743" t="s">
        <v>16</v>
      </c>
      <c r="U4743" t="s">
        <v>16</v>
      </c>
    </row>
    <row r="4744" spans="1:21" x14ac:dyDescent="0.45">
      <c r="A4744" t="s">
        <v>2908</v>
      </c>
      <c r="B4744" t="s">
        <v>1805</v>
      </c>
      <c r="C4744" t="s">
        <v>417</v>
      </c>
      <c r="D4744" t="s">
        <v>2911</v>
      </c>
      <c r="E4744">
        <v>1925</v>
      </c>
      <c r="F4744">
        <v>1925</v>
      </c>
      <c r="G4744" t="s">
        <v>15</v>
      </c>
      <c r="H4744">
        <v>0</v>
      </c>
      <c r="I4744">
        <v>99</v>
      </c>
      <c r="J4744" t="s">
        <v>17</v>
      </c>
      <c r="K4744">
        <v>0</v>
      </c>
      <c r="L4744">
        <v>0</v>
      </c>
      <c r="M4744">
        <f t="shared" si="45"/>
        <v>42</v>
      </c>
      <c r="N4744">
        <v>27</v>
      </c>
      <c r="O4744">
        <v>10</v>
      </c>
      <c r="P4744" t="s">
        <v>16</v>
      </c>
      <c r="Q4744">
        <v>1</v>
      </c>
      <c r="R4744">
        <v>900</v>
      </c>
      <c r="S4744">
        <v>68</v>
      </c>
      <c r="T4744" t="s">
        <v>16</v>
      </c>
      <c r="U4744" t="s">
        <v>16</v>
      </c>
    </row>
    <row r="4745" spans="1:21" x14ac:dyDescent="0.45">
      <c r="A4745" t="s">
        <v>2908</v>
      </c>
      <c r="B4745" t="s">
        <v>1805</v>
      </c>
      <c r="C4745" t="s">
        <v>417</v>
      </c>
      <c r="D4745" t="s">
        <v>2911</v>
      </c>
      <c r="E4745">
        <v>1925</v>
      </c>
      <c r="F4745">
        <v>1925</v>
      </c>
      <c r="G4745" t="s">
        <v>15</v>
      </c>
      <c r="H4745">
        <v>0</v>
      </c>
      <c r="I4745">
        <v>99</v>
      </c>
      <c r="J4745" t="s">
        <v>17</v>
      </c>
      <c r="K4745">
        <v>0</v>
      </c>
      <c r="L4745">
        <v>0</v>
      </c>
      <c r="M4745">
        <f t="shared" si="45"/>
        <v>42</v>
      </c>
      <c r="N4745">
        <v>32</v>
      </c>
      <c r="O4745">
        <v>10</v>
      </c>
      <c r="P4745" t="s">
        <v>16</v>
      </c>
      <c r="Q4745">
        <v>1</v>
      </c>
      <c r="R4745">
        <v>900</v>
      </c>
      <c r="S4745">
        <v>62</v>
      </c>
      <c r="T4745" t="s">
        <v>16</v>
      </c>
      <c r="U4745" t="s">
        <v>16</v>
      </c>
    </row>
    <row r="4746" spans="1:21" x14ac:dyDescent="0.45">
      <c r="A4746" t="s">
        <v>2908</v>
      </c>
      <c r="B4746" t="s">
        <v>1805</v>
      </c>
      <c r="C4746" t="s">
        <v>417</v>
      </c>
      <c r="D4746" t="s">
        <v>2911</v>
      </c>
      <c r="E4746">
        <v>1925</v>
      </c>
      <c r="F4746">
        <v>1925</v>
      </c>
      <c r="G4746" t="s">
        <v>15</v>
      </c>
      <c r="H4746">
        <v>0</v>
      </c>
      <c r="I4746">
        <v>99</v>
      </c>
      <c r="J4746" t="s">
        <v>17</v>
      </c>
      <c r="K4746">
        <v>0</v>
      </c>
      <c r="L4746">
        <v>0</v>
      </c>
      <c r="M4746">
        <f t="shared" si="45"/>
        <v>42</v>
      </c>
      <c r="N4746">
        <v>20</v>
      </c>
      <c r="O4746">
        <v>15</v>
      </c>
      <c r="P4746" t="s">
        <v>16</v>
      </c>
      <c r="Q4746">
        <v>1</v>
      </c>
      <c r="R4746">
        <v>900</v>
      </c>
      <c r="S4746">
        <v>54</v>
      </c>
      <c r="T4746" t="s">
        <v>16</v>
      </c>
      <c r="U4746" t="s">
        <v>16</v>
      </c>
    </row>
    <row r="4747" spans="1:21" x14ac:dyDescent="0.45">
      <c r="A4747" t="s">
        <v>2908</v>
      </c>
      <c r="B4747" t="s">
        <v>1805</v>
      </c>
      <c r="C4747" t="s">
        <v>417</v>
      </c>
      <c r="D4747" t="s">
        <v>2911</v>
      </c>
      <c r="E4747">
        <v>1925</v>
      </c>
      <c r="F4747">
        <v>1925</v>
      </c>
      <c r="G4747" t="s">
        <v>15</v>
      </c>
      <c r="H4747">
        <v>0</v>
      </c>
      <c r="I4747">
        <v>99</v>
      </c>
      <c r="J4747" t="s">
        <v>17</v>
      </c>
      <c r="K4747">
        <v>0</v>
      </c>
      <c r="L4747">
        <v>0</v>
      </c>
      <c r="M4747">
        <f t="shared" si="45"/>
        <v>42</v>
      </c>
      <c r="N4747">
        <v>24</v>
      </c>
      <c r="O4747">
        <v>15</v>
      </c>
      <c r="P4747" t="s">
        <v>16</v>
      </c>
      <c r="Q4747">
        <v>1</v>
      </c>
      <c r="R4747">
        <v>900</v>
      </c>
      <c r="S4747">
        <v>57</v>
      </c>
      <c r="T4747" t="s">
        <v>16</v>
      </c>
      <c r="U4747" t="s">
        <v>16</v>
      </c>
    </row>
    <row r="4748" spans="1:21" x14ac:dyDescent="0.45">
      <c r="A4748" t="s">
        <v>2908</v>
      </c>
      <c r="B4748" t="s">
        <v>1805</v>
      </c>
      <c r="C4748" t="s">
        <v>417</v>
      </c>
      <c r="D4748" t="s">
        <v>2911</v>
      </c>
      <c r="E4748">
        <v>1925</v>
      </c>
      <c r="F4748">
        <v>1925</v>
      </c>
      <c r="G4748" t="s">
        <v>15</v>
      </c>
      <c r="H4748">
        <v>0</v>
      </c>
      <c r="I4748">
        <v>99</v>
      </c>
      <c r="J4748" t="s">
        <v>17</v>
      </c>
      <c r="K4748">
        <v>0</v>
      </c>
      <c r="L4748">
        <v>0</v>
      </c>
      <c r="M4748">
        <f t="shared" si="45"/>
        <v>42</v>
      </c>
      <c r="N4748">
        <v>27</v>
      </c>
      <c r="O4748">
        <v>15</v>
      </c>
      <c r="P4748" t="s">
        <v>16</v>
      </c>
      <c r="Q4748">
        <v>1</v>
      </c>
      <c r="R4748">
        <v>900</v>
      </c>
      <c r="S4748">
        <v>57</v>
      </c>
      <c r="T4748" t="s">
        <v>16</v>
      </c>
      <c r="U4748" t="s">
        <v>16</v>
      </c>
    </row>
    <row r="4749" spans="1:21" x14ac:dyDescent="0.45">
      <c r="A4749" t="s">
        <v>2908</v>
      </c>
      <c r="B4749" t="s">
        <v>1805</v>
      </c>
      <c r="C4749" t="s">
        <v>417</v>
      </c>
      <c r="D4749" t="s">
        <v>2911</v>
      </c>
      <c r="E4749">
        <v>1925</v>
      </c>
      <c r="F4749">
        <v>1925</v>
      </c>
      <c r="G4749" t="s">
        <v>15</v>
      </c>
      <c r="H4749">
        <v>0</v>
      </c>
      <c r="I4749">
        <v>99</v>
      </c>
      <c r="J4749" t="s">
        <v>17</v>
      </c>
      <c r="K4749">
        <v>0</v>
      </c>
      <c r="L4749">
        <v>0</v>
      </c>
      <c r="M4749">
        <f t="shared" si="45"/>
        <v>42</v>
      </c>
      <c r="N4749">
        <v>32</v>
      </c>
      <c r="O4749">
        <v>15</v>
      </c>
      <c r="P4749" t="s">
        <v>16</v>
      </c>
      <c r="Q4749">
        <v>1</v>
      </c>
      <c r="R4749">
        <v>900</v>
      </c>
      <c r="S4749">
        <v>58</v>
      </c>
      <c r="T4749" t="s">
        <v>16</v>
      </c>
      <c r="U4749" t="s">
        <v>16</v>
      </c>
    </row>
    <row r="4750" spans="1:21" x14ac:dyDescent="0.45">
      <c r="A4750" t="s">
        <v>2908</v>
      </c>
      <c r="B4750" t="s">
        <v>1805</v>
      </c>
      <c r="C4750" t="s">
        <v>417</v>
      </c>
      <c r="D4750" t="s">
        <v>2911</v>
      </c>
      <c r="E4750">
        <v>1925</v>
      </c>
      <c r="F4750">
        <v>1925</v>
      </c>
      <c r="G4750" t="s">
        <v>15</v>
      </c>
      <c r="H4750">
        <v>0</v>
      </c>
      <c r="I4750">
        <v>99</v>
      </c>
      <c r="J4750" t="s">
        <v>17</v>
      </c>
      <c r="K4750">
        <v>0</v>
      </c>
      <c r="L4750">
        <v>0</v>
      </c>
      <c r="M4750">
        <f t="shared" si="45"/>
        <v>42</v>
      </c>
      <c r="N4750">
        <v>27</v>
      </c>
      <c r="O4750">
        <v>20</v>
      </c>
      <c r="P4750" t="s">
        <v>16</v>
      </c>
      <c r="Q4750">
        <v>1</v>
      </c>
      <c r="R4750">
        <v>900</v>
      </c>
      <c r="S4750">
        <v>41</v>
      </c>
      <c r="T4750" t="s">
        <v>16</v>
      </c>
      <c r="U4750" t="s">
        <v>16</v>
      </c>
    </row>
    <row r="4751" spans="1:21" x14ac:dyDescent="0.45">
      <c r="A4751" t="s">
        <v>2908</v>
      </c>
      <c r="B4751" t="s">
        <v>1805</v>
      </c>
      <c r="C4751" t="s">
        <v>417</v>
      </c>
      <c r="D4751" t="s">
        <v>2911</v>
      </c>
      <c r="E4751">
        <v>1925</v>
      </c>
      <c r="F4751">
        <v>1925</v>
      </c>
      <c r="G4751" t="s">
        <v>15</v>
      </c>
      <c r="H4751">
        <v>0</v>
      </c>
      <c r="I4751">
        <v>99</v>
      </c>
      <c r="J4751" t="s">
        <v>17</v>
      </c>
      <c r="K4751">
        <v>0</v>
      </c>
      <c r="L4751">
        <v>0</v>
      </c>
      <c r="M4751">
        <f t="shared" si="45"/>
        <v>42</v>
      </c>
      <c r="N4751">
        <v>32</v>
      </c>
      <c r="O4751">
        <v>20</v>
      </c>
      <c r="P4751" t="s">
        <v>16</v>
      </c>
      <c r="Q4751">
        <v>1</v>
      </c>
      <c r="R4751">
        <v>900</v>
      </c>
      <c r="S4751">
        <v>45</v>
      </c>
      <c r="T4751" t="s">
        <v>16</v>
      </c>
      <c r="U4751" t="s">
        <v>16</v>
      </c>
    </row>
    <row r="4752" spans="1:21" x14ac:dyDescent="0.45">
      <c r="A4752" t="s">
        <v>2912</v>
      </c>
      <c r="B4752" t="s">
        <v>1175</v>
      </c>
      <c r="C4752" t="s">
        <v>2913</v>
      </c>
      <c r="D4752" t="s">
        <v>2914</v>
      </c>
      <c r="E4752">
        <v>1924</v>
      </c>
      <c r="F4752">
        <v>1924</v>
      </c>
      <c r="G4752" t="s">
        <v>15</v>
      </c>
      <c r="H4752" t="s">
        <v>16</v>
      </c>
      <c r="I4752">
        <v>0</v>
      </c>
      <c r="J4752" t="s">
        <v>17</v>
      </c>
      <c r="K4752">
        <v>0</v>
      </c>
      <c r="L4752">
        <v>0</v>
      </c>
      <c r="M4752">
        <v>152</v>
      </c>
      <c r="N4752">
        <v>25</v>
      </c>
      <c r="O4752">
        <v>20</v>
      </c>
      <c r="P4752">
        <v>12</v>
      </c>
      <c r="Q4752">
        <v>2</v>
      </c>
      <c r="R4752">
        <v>25</v>
      </c>
      <c r="S4752">
        <v>50</v>
      </c>
      <c r="T4752" t="s">
        <v>16</v>
      </c>
      <c r="U4752" t="s">
        <v>16</v>
      </c>
    </row>
    <row r="4753" spans="1:21" x14ac:dyDescent="0.45">
      <c r="A4753" t="s">
        <v>2912</v>
      </c>
      <c r="B4753" t="s">
        <v>2915</v>
      </c>
      <c r="C4753" t="s">
        <v>2913</v>
      </c>
      <c r="D4753" t="s">
        <v>2914</v>
      </c>
      <c r="E4753">
        <v>1924</v>
      </c>
      <c r="F4753">
        <v>1924</v>
      </c>
      <c r="G4753" t="s">
        <v>15</v>
      </c>
      <c r="H4753" t="s">
        <v>16</v>
      </c>
      <c r="I4753">
        <v>0</v>
      </c>
      <c r="J4753" t="s">
        <v>17</v>
      </c>
      <c r="K4753">
        <v>0</v>
      </c>
      <c r="L4753">
        <v>0</v>
      </c>
      <c r="M4753">
        <v>152</v>
      </c>
      <c r="N4753">
        <v>25</v>
      </c>
      <c r="O4753">
        <v>20</v>
      </c>
      <c r="P4753">
        <v>12</v>
      </c>
      <c r="Q4753">
        <v>2</v>
      </c>
      <c r="R4753">
        <v>25</v>
      </c>
      <c r="S4753">
        <v>44</v>
      </c>
      <c r="T4753" t="s">
        <v>16</v>
      </c>
      <c r="U4753" t="s">
        <v>16</v>
      </c>
    </row>
    <row r="4754" spans="1:21" x14ac:dyDescent="0.45">
      <c r="A4754" t="s">
        <v>2912</v>
      </c>
      <c r="B4754" t="s">
        <v>2916</v>
      </c>
      <c r="C4754" t="s">
        <v>2913</v>
      </c>
      <c r="D4754" t="s">
        <v>2914</v>
      </c>
      <c r="E4754">
        <v>1923</v>
      </c>
      <c r="F4754">
        <v>1924</v>
      </c>
      <c r="G4754" t="s">
        <v>15</v>
      </c>
      <c r="H4754" t="s">
        <v>16</v>
      </c>
      <c r="I4754">
        <v>0</v>
      </c>
      <c r="J4754" t="s">
        <v>17</v>
      </c>
      <c r="K4754">
        <v>0</v>
      </c>
      <c r="L4754">
        <v>0</v>
      </c>
      <c r="M4754">
        <v>152</v>
      </c>
      <c r="N4754">
        <v>25</v>
      </c>
      <c r="O4754">
        <v>20</v>
      </c>
      <c r="P4754">
        <v>12</v>
      </c>
      <c r="Q4754">
        <v>2</v>
      </c>
      <c r="R4754">
        <v>25</v>
      </c>
      <c r="S4754">
        <v>13</v>
      </c>
      <c r="T4754" t="s">
        <v>16</v>
      </c>
      <c r="U4754" t="s">
        <v>16</v>
      </c>
    </row>
    <row r="4755" spans="1:21" x14ac:dyDescent="0.45">
      <c r="A4755" t="s">
        <v>2912</v>
      </c>
      <c r="B4755" t="s">
        <v>2917</v>
      </c>
      <c r="C4755" t="s">
        <v>2913</v>
      </c>
      <c r="D4755" t="s">
        <v>2914</v>
      </c>
      <c r="E4755">
        <v>1923</v>
      </c>
      <c r="F4755">
        <v>1924</v>
      </c>
      <c r="G4755" t="s">
        <v>15</v>
      </c>
      <c r="H4755" t="s">
        <v>16</v>
      </c>
      <c r="I4755">
        <v>0</v>
      </c>
      <c r="J4755" t="s">
        <v>17</v>
      </c>
      <c r="K4755">
        <v>0</v>
      </c>
      <c r="L4755">
        <v>0</v>
      </c>
      <c r="M4755">
        <v>152</v>
      </c>
      <c r="N4755">
        <v>25</v>
      </c>
      <c r="O4755">
        <v>20</v>
      </c>
      <c r="P4755">
        <v>12</v>
      </c>
      <c r="Q4755">
        <v>2</v>
      </c>
      <c r="R4755">
        <v>25</v>
      </c>
      <c r="S4755">
        <v>0</v>
      </c>
      <c r="T4755" t="s">
        <v>16</v>
      </c>
      <c r="U4755" t="s">
        <v>16</v>
      </c>
    </row>
    <row r="4756" spans="1:21" x14ac:dyDescent="0.45">
      <c r="A4756" t="s">
        <v>2912</v>
      </c>
      <c r="B4756" t="s">
        <v>2918</v>
      </c>
      <c r="C4756" t="s">
        <v>2913</v>
      </c>
      <c r="D4756" t="s">
        <v>2914</v>
      </c>
      <c r="E4756">
        <v>1923</v>
      </c>
      <c r="F4756">
        <v>1924</v>
      </c>
      <c r="G4756" t="s">
        <v>15</v>
      </c>
      <c r="H4756" t="s">
        <v>16</v>
      </c>
      <c r="I4756">
        <v>0</v>
      </c>
      <c r="J4756" t="s">
        <v>17</v>
      </c>
      <c r="K4756">
        <v>0</v>
      </c>
      <c r="L4756">
        <v>0</v>
      </c>
      <c r="M4756">
        <v>152</v>
      </c>
      <c r="N4756">
        <v>25</v>
      </c>
      <c r="O4756">
        <v>20</v>
      </c>
      <c r="P4756">
        <v>12</v>
      </c>
      <c r="Q4756">
        <v>2</v>
      </c>
      <c r="R4756">
        <v>25</v>
      </c>
      <c r="S4756">
        <v>4</v>
      </c>
      <c r="T4756" t="s">
        <v>16</v>
      </c>
      <c r="U4756" t="s">
        <v>16</v>
      </c>
    </row>
    <row r="4757" spans="1:21" x14ac:dyDescent="0.45">
      <c r="A4757" t="s">
        <v>2912</v>
      </c>
      <c r="B4757" t="s">
        <v>58</v>
      </c>
      <c r="C4757" t="s">
        <v>2913</v>
      </c>
      <c r="D4757" t="s">
        <v>2914</v>
      </c>
      <c r="E4757">
        <v>1923</v>
      </c>
      <c r="F4757">
        <v>1924</v>
      </c>
      <c r="G4757" t="s">
        <v>15</v>
      </c>
      <c r="H4757" t="s">
        <v>16</v>
      </c>
      <c r="I4757">
        <v>0</v>
      </c>
      <c r="J4757" t="s">
        <v>17</v>
      </c>
      <c r="K4757">
        <v>0</v>
      </c>
      <c r="L4757">
        <v>0</v>
      </c>
      <c r="M4757">
        <v>152</v>
      </c>
      <c r="N4757">
        <v>25</v>
      </c>
      <c r="O4757">
        <v>20</v>
      </c>
      <c r="P4757">
        <v>12</v>
      </c>
      <c r="Q4757">
        <v>2</v>
      </c>
      <c r="R4757">
        <v>25</v>
      </c>
      <c r="S4757">
        <v>77</v>
      </c>
      <c r="T4757" t="s">
        <v>16</v>
      </c>
      <c r="U4757" t="s">
        <v>16</v>
      </c>
    </row>
    <row r="4758" spans="1:21" x14ac:dyDescent="0.45">
      <c r="A4758" t="s">
        <v>2912</v>
      </c>
      <c r="B4758" t="s">
        <v>2919</v>
      </c>
      <c r="C4758" t="s">
        <v>2913</v>
      </c>
      <c r="D4758" t="s">
        <v>2914</v>
      </c>
      <c r="E4758">
        <v>1923</v>
      </c>
      <c r="F4758">
        <v>1924</v>
      </c>
      <c r="G4758" t="s">
        <v>15</v>
      </c>
      <c r="H4758" t="s">
        <v>16</v>
      </c>
      <c r="I4758">
        <v>0</v>
      </c>
      <c r="J4758" t="s">
        <v>17</v>
      </c>
      <c r="K4758">
        <v>0</v>
      </c>
      <c r="L4758">
        <v>0</v>
      </c>
      <c r="M4758">
        <v>152</v>
      </c>
      <c r="N4758">
        <v>25</v>
      </c>
      <c r="O4758">
        <v>20</v>
      </c>
      <c r="P4758">
        <v>12</v>
      </c>
      <c r="Q4758">
        <v>2</v>
      </c>
      <c r="R4758">
        <v>25</v>
      </c>
      <c r="S4758">
        <v>96</v>
      </c>
      <c r="T4758" t="s">
        <v>16</v>
      </c>
      <c r="U4758" t="s">
        <v>16</v>
      </c>
    </row>
    <row r="4759" spans="1:21" x14ac:dyDescent="0.45">
      <c r="A4759" t="s">
        <v>2912</v>
      </c>
      <c r="B4759" t="s">
        <v>1945</v>
      </c>
      <c r="C4759" t="s">
        <v>2913</v>
      </c>
      <c r="D4759" t="s">
        <v>2914</v>
      </c>
      <c r="E4759">
        <v>1923</v>
      </c>
      <c r="F4759">
        <v>1924</v>
      </c>
      <c r="G4759" t="s">
        <v>15</v>
      </c>
      <c r="H4759" t="s">
        <v>16</v>
      </c>
      <c r="I4759">
        <v>0</v>
      </c>
      <c r="J4759" t="s">
        <v>17</v>
      </c>
      <c r="K4759">
        <v>0</v>
      </c>
      <c r="L4759">
        <v>0</v>
      </c>
      <c r="M4759">
        <v>152</v>
      </c>
      <c r="N4759">
        <v>25</v>
      </c>
      <c r="O4759">
        <v>20</v>
      </c>
      <c r="P4759">
        <v>12</v>
      </c>
      <c r="Q4759">
        <v>2</v>
      </c>
      <c r="R4759">
        <v>25</v>
      </c>
      <c r="S4759">
        <v>92</v>
      </c>
      <c r="T4759" t="s">
        <v>16</v>
      </c>
      <c r="U4759" t="s">
        <v>16</v>
      </c>
    </row>
    <row r="4760" spans="1:21" x14ac:dyDescent="0.45">
      <c r="A4760" t="s">
        <v>2912</v>
      </c>
      <c r="B4760" t="s">
        <v>1551</v>
      </c>
      <c r="C4760" t="s">
        <v>2913</v>
      </c>
      <c r="D4760" t="s">
        <v>2914</v>
      </c>
      <c r="E4760">
        <v>1923</v>
      </c>
      <c r="F4760">
        <v>1924</v>
      </c>
      <c r="G4760" t="s">
        <v>15</v>
      </c>
      <c r="H4760" t="s">
        <v>16</v>
      </c>
      <c r="I4760">
        <v>0</v>
      </c>
      <c r="J4760" t="s">
        <v>17</v>
      </c>
      <c r="K4760">
        <v>0</v>
      </c>
      <c r="L4760">
        <v>0</v>
      </c>
      <c r="M4760">
        <v>152</v>
      </c>
      <c r="N4760">
        <v>25</v>
      </c>
      <c r="O4760">
        <v>20</v>
      </c>
      <c r="P4760">
        <v>12</v>
      </c>
      <c r="Q4760">
        <v>2</v>
      </c>
      <c r="R4760">
        <v>25</v>
      </c>
      <c r="S4760">
        <v>64</v>
      </c>
      <c r="T4760" t="s">
        <v>16</v>
      </c>
      <c r="U4760" t="s">
        <v>16</v>
      </c>
    </row>
    <row r="4761" spans="1:21" x14ac:dyDescent="0.45">
      <c r="A4761" t="s">
        <v>2912</v>
      </c>
      <c r="B4761" t="s">
        <v>2920</v>
      </c>
      <c r="C4761" t="s">
        <v>2913</v>
      </c>
      <c r="D4761" t="s">
        <v>2914</v>
      </c>
      <c r="E4761">
        <v>1923</v>
      </c>
      <c r="F4761">
        <v>1924</v>
      </c>
      <c r="G4761" t="s">
        <v>15</v>
      </c>
      <c r="H4761" t="s">
        <v>16</v>
      </c>
      <c r="I4761">
        <v>0</v>
      </c>
      <c r="J4761" t="s">
        <v>17</v>
      </c>
      <c r="K4761">
        <v>0</v>
      </c>
      <c r="L4761">
        <v>0</v>
      </c>
      <c r="M4761">
        <v>152</v>
      </c>
      <c r="N4761">
        <v>25</v>
      </c>
      <c r="O4761">
        <v>20</v>
      </c>
      <c r="P4761">
        <v>12</v>
      </c>
      <c r="Q4761">
        <v>2</v>
      </c>
      <c r="R4761">
        <v>25</v>
      </c>
      <c r="S4761">
        <v>55</v>
      </c>
      <c r="T4761" t="s">
        <v>16</v>
      </c>
      <c r="U4761" t="s">
        <v>16</v>
      </c>
    </row>
    <row r="4762" spans="1:21" x14ac:dyDescent="0.45">
      <c r="A4762" t="s">
        <v>2912</v>
      </c>
      <c r="B4762" t="s">
        <v>1175</v>
      </c>
      <c r="C4762" t="s">
        <v>2913</v>
      </c>
      <c r="D4762" t="s">
        <v>2914</v>
      </c>
      <c r="E4762">
        <v>1924</v>
      </c>
      <c r="F4762">
        <v>1924</v>
      </c>
      <c r="G4762" t="s">
        <v>15</v>
      </c>
      <c r="H4762" t="s">
        <v>16</v>
      </c>
      <c r="I4762">
        <v>0</v>
      </c>
      <c r="J4762" t="s">
        <v>17</v>
      </c>
      <c r="K4762">
        <v>0</v>
      </c>
      <c r="L4762">
        <v>0</v>
      </c>
      <c r="M4762">
        <v>152</v>
      </c>
      <c r="N4762">
        <v>25</v>
      </c>
      <c r="O4762">
        <v>20</v>
      </c>
      <c r="P4762">
        <v>0</v>
      </c>
      <c r="Q4762">
        <v>2</v>
      </c>
      <c r="R4762">
        <v>25</v>
      </c>
      <c r="S4762">
        <v>12</v>
      </c>
      <c r="T4762" t="s">
        <v>16</v>
      </c>
      <c r="U4762" t="s">
        <v>16</v>
      </c>
    </row>
    <row r="4763" spans="1:21" x14ac:dyDescent="0.45">
      <c r="A4763" t="s">
        <v>2912</v>
      </c>
      <c r="B4763" t="s">
        <v>2915</v>
      </c>
      <c r="C4763" t="s">
        <v>2913</v>
      </c>
      <c r="D4763" t="s">
        <v>2914</v>
      </c>
      <c r="E4763">
        <v>1924</v>
      </c>
      <c r="F4763">
        <v>1924</v>
      </c>
      <c r="G4763" t="s">
        <v>15</v>
      </c>
      <c r="H4763" t="s">
        <v>16</v>
      </c>
      <c r="I4763">
        <v>0</v>
      </c>
      <c r="J4763" t="s">
        <v>17</v>
      </c>
      <c r="K4763">
        <v>0</v>
      </c>
      <c r="L4763">
        <v>0</v>
      </c>
      <c r="M4763">
        <v>152</v>
      </c>
      <c r="N4763">
        <v>25</v>
      </c>
      <c r="O4763">
        <v>20</v>
      </c>
      <c r="P4763">
        <v>0</v>
      </c>
      <c r="Q4763">
        <v>2</v>
      </c>
      <c r="R4763">
        <v>25</v>
      </c>
      <c r="S4763">
        <v>24</v>
      </c>
      <c r="T4763" t="s">
        <v>16</v>
      </c>
      <c r="U4763" t="s">
        <v>16</v>
      </c>
    </row>
    <row r="4764" spans="1:21" x14ac:dyDescent="0.45">
      <c r="A4764" t="s">
        <v>2912</v>
      </c>
      <c r="B4764" t="s">
        <v>2916</v>
      </c>
      <c r="C4764" t="s">
        <v>2913</v>
      </c>
      <c r="D4764" t="s">
        <v>2914</v>
      </c>
      <c r="E4764">
        <v>1923</v>
      </c>
      <c r="F4764">
        <v>1924</v>
      </c>
      <c r="G4764" t="s">
        <v>15</v>
      </c>
      <c r="H4764" t="s">
        <v>16</v>
      </c>
      <c r="I4764">
        <v>0</v>
      </c>
      <c r="J4764" t="s">
        <v>17</v>
      </c>
      <c r="K4764">
        <v>0</v>
      </c>
      <c r="L4764">
        <v>0</v>
      </c>
      <c r="M4764">
        <v>152</v>
      </c>
      <c r="N4764">
        <v>25</v>
      </c>
      <c r="O4764">
        <v>20</v>
      </c>
      <c r="P4764">
        <v>0</v>
      </c>
      <c r="Q4764">
        <v>2</v>
      </c>
      <c r="R4764">
        <v>25</v>
      </c>
      <c r="S4764">
        <v>32</v>
      </c>
      <c r="T4764" t="s">
        <v>16</v>
      </c>
      <c r="U4764" t="s">
        <v>16</v>
      </c>
    </row>
    <row r="4765" spans="1:21" x14ac:dyDescent="0.45">
      <c r="A4765" t="s">
        <v>2912</v>
      </c>
      <c r="B4765" t="s">
        <v>2917</v>
      </c>
      <c r="C4765" t="s">
        <v>2913</v>
      </c>
      <c r="D4765" t="s">
        <v>2914</v>
      </c>
      <c r="E4765">
        <v>1923</v>
      </c>
      <c r="F4765">
        <v>1924</v>
      </c>
      <c r="G4765" t="s">
        <v>15</v>
      </c>
      <c r="H4765" t="s">
        <v>16</v>
      </c>
      <c r="I4765">
        <v>0</v>
      </c>
      <c r="J4765" t="s">
        <v>17</v>
      </c>
      <c r="K4765">
        <v>0</v>
      </c>
      <c r="L4765">
        <v>0</v>
      </c>
      <c r="M4765">
        <v>152</v>
      </c>
      <c r="N4765">
        <v>25</v>
      </c>
      <c r="O4765">
        <v>20</v>
      </c>
      <c r="P4765">
        <v>0</v>
      </c>
      <c r="Q4765">
        <v>2</v>
      </c>
      <c r="R4765">
        <v>25</v>
      </c>
      <c r="S4765">
        <v>16</v>
      </c>
      <c r="T4765" t="s">
        <v>16</v>
      </c>
      <c r="U4765" t="s">
        <v>16</v>
      </c>
    </row>
    <row r="4766" spans="1:21" x14ac:dyDescent="0.45">
      <c r="A4766" t="s">
        <v>2912</v>
      </c>
      <c r="B4766" t="s">
        <v>2918</v>
      </c>
      <c r="C4766" t="s">
        <v>2913</v>
      </c>
      <c r="D4766" t="s">
        <v>2914</v>
      </c>
      <c r="E4766">
        <v>1923</v>
      </c>
      <c r="F4766">
        <v>1924</v>
      </c>
      <c r="G4766" t="s">
        <v>15</v>
      </c>
      <c r="H4766" t="s">
        <v>16</v>
      </c>
      <c r="I4766">
        <v>0</v>
      </c>
      <c r="J4766" t="s">
        <v>17</v>
      </c>
      <c r="K4766">
        <v>0</v>
      </c>
      <c r="L4766">
        <v>0</v>
      </c>
      <c r="M4766">
        <v>152</v>
      </c>
      <c r="N4766">
        <v>25</v>
      </c>
      <c r="O4766">
        <v>20</v>
      </c>
      <c r="P4766">
        <v>0</v>
      </c>
      <c r="Q4766">
        <v>2</v>
      </c>
      <c r="R4766">
        <v>25</v>
      </c>
      <c r="S4766">
        <v>84</v>
      </c>
      <c r="T4766" t="s">
        <v>16</v>
      </c>
      <c r="U4766" t="s">
        <v>16</v>
      </c>
    </row>
    <row r="4767" spans="1:21" x14ac:dyDescent="0.45">
      <c r="A4767" t="s">
        <v>2912</v>
      </c>
      <c r="B4767" t="s">
        <v>58</v>
      </c>
      <c r="C4767" t="s">
        <v>2913</v>
      </c>
      <c r="D4767" t="s">
        <v>2914</v>
      </c>
      <c r="E4767">
        <v>1923</v>
      </c>
      <c r="F4767">
        <v>1924</v>
      </c>
      <c r="G4767" t="s">
        <v>15</v>
      </c>
      <c r="H4767" t="s">
        <v>16</v>
      </c>
      <c r="I4767">
        <v>0</v>
      </c>
      <c r="J4767" t="s">
        <v>17</v>
      </c>
      <c r="K4767">
        <v>0</v>
      </c>
      <c r="L4767">
        <v>0</v>
      </c>
      <c r="M4767">
        <v>152</v>
      </c>
      <c r="N4767">
        <v>25</v>
      </c>
      <c r="O4767">
        <v>20</v>
      </c>
      <c r="P4767">
        <v>0</v>
      </c>
      <c r="Q4767">
        <v>2</v>
      </c>
      <c r="R4767">
        <v>25</v>
      </c>
      <c r="S4767">
        <v>73</v>
      </c>
      <c r="T4767" t="s">
        <v>16</v>
      </c>
      <c r="U4767" t="s">
        <v>16</v>
      </c>
    </row>
    <row r="4768" spans="1:21" x14ac:dyDescent="0.45">
      <c r="A4768" t="s">
        <v>2912</v>
      </c>
      <c r="B4768" t="s">
        <v>2919</v>
      </c>
      <c r="C4768" t="s">
        <v>2913</v>
      </c>
      <c r="D4768" t="s">
        <v>2914</v>
      </c>
      <c r="E4768">
        <v>1923</v>
      </c>
      <c r="F4768">
        <v>1924</v>
      </c>
      <c r="G4768" t="s">
        <v>15</v>
      </c>
      <c r="H4768" t="s">
        <v>16</v>
      </c>
      <c r="I4768">
        <v>0</v>
      </c>
      <c r="J4768" t="s">
        <v>17</v>
      </c>
      <c r="K4768">
        <v>0</v>
      </c>
      <c r="L4768">
        <v>0</v>
      </c>
      <c r="M4768">
        <v>152</v>
      </c>
      <c r="N4768">
        <v>25</v>
      </c>
      <c r="O4768">
        <v>20</v>
      </c>
      <c r="P4768">
        <v>0</v>
      </c>
      <c r="Q4768">
        <v>2</v>
      </c>
      <c r="R4768">
        <v>25</v>
      </c>
      <c r="S4768">
        <v>96</v>
      </c>
      <c r="T4768" t="s">
        <v>16</v>
      </c>
      <c r="U4768" t="s">
        <v>16</v>
      </c>
    </row>
    <row r="4769" spans="1:21" x14ac:dyDescent="0.45">
      <c r="A4769" t="s">
        <v>2912</v>
      </c>
      <c r="B4769" t="s">
        <v>1945</v>
      </c>
      <c r="C4769" t="s">
        <v>2913</v>
      </c>
      <c r="D4769" t="s">
        <v>2914</v>
      </c>
      <c r="E4769">
        <v>1923</v>
      </c>
      <c r="F4769">
        <v>1924</v>
      </c>
      <c r="G4769" t="s">
        <v>15</v>
      </c>
      <c r="H4769" t="s">
        <v>16</v>
      </c>
      <c r="I4769">
        <v>0</v>
      </c>
      <c r="J4769" t="s">
        <v>17</v>
      </c>
      <c r="K4769">
        <v>0</v>
      </c>
      <c r="L4769">
        <v>0</v>
      </c>
      <c r="M4769">
        <v>152</v>
      </c>
      <c r="N4769">
        <v>25</v>
      </c>
      <c r="O4769">
        <v>20</v>
      </c>
      <c r="P4769">
        <v>0</v>
      </c>
      <c r="Q4769">
        <v>2</v>
      </c>
      <c r="R4769">
        <v>25</v>
      </c>
      <c r="S4769">
        <v>96</v>
      </c>
      <c r="T4769" t="s">
        <v>16</v>
      </c>
      <c r="U4769" t="s">
        <v>16</v>
      </c>
    </row>
    <row r="4770" spans="1:21" x14ac:dyDescent="0.45">
      <c r="A4770" t="s">
        <v>2912</v>
      </c>
      <c r="B4770" t="s">
        <v>1551</v>
      </c>
      <c r="C4770" t="s">
        <v>2913</v>
      </c>
      <c r="D4770" t="s">
        <v>2914</v>
      </c>
      <c r="E4770">
        <v>1923</v>
      </c>
      <c r="F4770">
        <v>1924</v>
      </c>
      <c r="G4770" t="s">
        <v>15</v>
      </c>
      <c r="H4770" t="s">
        <v>16</v>
      </c>
      <c r="I4770">
        <v>0</v>
      </c>
      <c r="J4770" t="s">
        <v>17</v>
      </c>
      <c r="K4770">
        <v>0</v>
      </c>
      <c r="L4770">
        <v>0</v>
      </c>
      <c r="M4770">
        <v>152</v>
      </c>
      <c r="N4770">
        <v>25</v>
      </c>
      <c r="O4770">
        <v>20</v>
      </c>
      <c r="P4770">
        <v>0</v>
      </c>
      <c r="Q4770">
        <v>2</v>
      </c>
      <c r="R4770">
        <v>25</v>
      </c>
      <c r="S4770">
        <v>64</v>
      </c>
      <c r="T4770" t="s">
        <v>16</v>
      </c>
      <c r="U4770" t="s">
        <v>16</v>
      </c>
    </row>
    <row r="4771" spans="1:21" x14ac:dyDescent="0.45">
      <c r="A4771" t="s">
        <v>2912</v>
      </c>
      <c r="B4771" t="s">
        <v>2920</v>
      </c>
      <c r="C4771" t="s">
        <v>2913</v>
      </c>
      <c r="D4771" t="s">
        <v>2914</v>
      </c>
      <c r="E4771">
        <v>1923</v>
      </c>
      <c r="F4771">
        <v>1924</v>
      </c>
      <c r="G4771" t="s">
        <v>15</v>
      </c>
      <c r="H4771" t="s">
        <v>16</v>
      </c>
      <c r="I4771">
        <v>0</v>
      </c>
      <c r="J4771" t="s">
        <v>17</v>
      </c>
      <c r="K4771">
        <v>0</v>
      </c>
      <c r="L4771">
        <v>0</v>
      </c>
      <c r="M4771">
        <v>152</v>
      </c>
      <c r="N4771">
        <v>25</v>
      </c>
      <c r="O4771">
        <v>20</v>
      </c>
      <c r="P4771">
        <v>0</v>
      </c>
      <c r="Q4771">
        <v>2</v>
      </c>
      <c r="R4771">
        <v>25</v>
      </c>
      <c r="S4771">
        <v>52</v>
      </c>
      <c r="T4771" t="s">
        <v>16</v>
      </c>
      <c r="U4771" t="s">
        <v>16</v>
      </c>
    </row>
    <row r="4772" spans="1:21" x14ac:dyDescent="0.45">
      <c r="A4772" t="s">
        <v>2912</v>
      </c>
      <c r="B4772" t="s">
        <v>1518</v>
      </c>
      <c r="C4772" t="s">
        <v>2913</v>
      </c>
      <c r="D4772" t="s">
        <v>2914</v>
      </c>
      <c r="E4772">
        <v>1923</v>
      </c>
      <c r="F4772">
        <v>1924</v>
      </c>
      <c r="G4772" t="s">
        <v>15</v>
      </c>
      <c r="H4772" t="s">
        <v>16</v>
      </c>
      <c r="I4772">
        <v>0</v>
      </c>
      <c r="J4772" t="s">
        <v>17</v>
      </c>
      <c r="K4772">
        <v>0</v>
      </c>
      <c r="L4772">
        <v>0</v>
      </c>
      <c r="M4772">
        <v>152</v>
      </c>
      <c r="N4772">
        <v>25</v>
      </c>
      <c r="O4772">
        <v>20</v>
      </c>
      <c r="P4772">
        <v>12</v>
      </c>
      <c r="Q4772">
        <v>2</v>
      </c>
      <c r="R4772">
        <v>25</v>
      </c>
      <c r="S4772">
        <v>0</v>
      </c>
      <c r="T4772" t="s">
        <v>16</v>
      </c>
      <c r="U4772" t="s">
        <v>16</v>
      </c>
    </row>
    <row r="4773" spans="1:21" x14ac:dyDescent="0.45">
      <c r="A4773" t="s">
        <v>2912</v>
      </c>
      <c r="B4773" t="s">
        <v>2921</v>
      </c>
      <c r="C4773" t="s">
        <v>2913</v>
      </c>
      <c r="D4773" t="s">
        <v>2914</v>
      </c>
      <c r="E4773">
        <v>1923</v>
      </c>
      <c r="F4773">
        <v>1924</v>
      </c>
      <c r="G4773" t="s">
        <v>15</v>
      </c>
      <c r="H4773" t="s">
        <v>16</v>
      </c>
      <c r="I4773">
        <v>0</v>
      </c>
      <c r="J4773" t="s">
        <v>17</v>
      </c>
      <c r="K4773">
        <v>0</v>
      </c>
      <c r="L4773">
        <v>0</v>
      </c>
      <c r="M4773">
        <v>152</v>
      </c>
      <c r="N4773">
        <v>25</v>
      </c>
      <c r="O4773">
        <v>20</v>
      </c>
      <c r="P4773">
        <v>12</v>
      </c>
      <c r="Q4773">
        <v>2</v>
      </c>
      <c r="R4773">
        <v>25</v>
      </c>
      <c r="S4773">
        <v>0</v>
      </c>
      <c r="T4773" t="s">
        <v>16</v>
      </c>
      <c r="U4773" t="s">
        <v>16</v>
      </c>
    </row>
    <row r="4774" spans="1:21" x14ac:dyDescent="0.45">
      <c r="A4774" t="s">
        <v>2912</v>
      </c>
      <c r="B4774" t="s">
        <v>1518</v>
      </c>
      <c r="C4774" t="s">
        <v>2913</v>
      </c>
      <c r="D4774" t="s">
        <v>2914</v>
      </c>
      <c r="E4774">
        <v>1923</v>
      </c>
      <c r="F4774">
        <v>1924</v>
      </c>
      <c r="G4774" t="s">
        <v>15</v>
      </c>
      <c r="H4774" t="s">
        <v>16</v>
      </c>
      <c r="I4774">
        <v>0</v>
      </c>
      <c r="J4774" t="s">
        <v>17</v>
      </c>
      <c r="K4774">
        <v>0</v>
      </c>
      <c r="L4774">
        <v>0</v>
      </c>
      <c r="M4774">
        <v>152</v>
      </c>
      <c r="N4774">
        <v>25</v>
      </c>
      <c r="O4774">
        <v>20</v>
      </c>
      <c r="P4774">
        <v>0</v>
      </c>
      <c r="Q4774">
        <v>2</v>
      </c>
      <c r="R4774">
        <v>25</v>
      </c>
      <c r="S4774">
        <v>0</v>
      </c>
      <c r="T4774" t="s">
        <v>16</v>
      </c>
      <c r="U4774" t="s">
        <v>16</v>
      </c>
    </row>
    <row r="4775" spans="1:21" x14ac:dyDescent="0.45">
      <c r="A4775" t="s">
        <v>2912</v>
      </c>
      <c r="B4775" t="s">
        <v>2921</v>
      </c>
      <c r="C4775" t="s">
        <v>2913</v>
      </c>
      <c r="D4775" t="s">
        <v>2914</v>
      </c>
      <c r="E4775">
        <v>1923</v>
      </c>
      <c r="F4775">
        <v>1924</v>
      </c>
      <c r="G4775" t="s">
        <v>15</v>
      </c>
      <c r="H4775" t="s">
        <v>16</v>
      </c>
      <c r="I4775">
        <v>0</v>
      </c>
      <c r="J4775" t="s">
        <v>17</v>
      </c>
      <c r="K4775">
        <v>0</v>
      </c>
      <c r="L4775">
        <v>0</v>
      </c>
      <c r="M4775">
        <v>152</v>
      </c>
      <c r="N4775">
        <v>25</v>
      </c>
      <c r="O4775">
        <v>20</v>
      </c>
      <c r="P4775">
        <v>0</v>
      </c>
      <c r="Q4775">
        <v>2</v>
      </c>
      <c r="R4775">
        <v>25</v>
      </c>
      <c r="S4775">
        <v>0</v>
      </c>
      <c r="T4775" t="s">
        <v>16</v>
      </c>
      <c r="U4775" t="s">
        <v>16</v>
      </c>
    </row>
    <row r="4776" spans="1:21" x14ac:dyDescent="0.45">
      <c r="A4776" t="s">
        <v>2912</v>
      </c>
      <c r="B4776" t="s">
        <v>1518</v>
      </c>
      <c r="C4776" t="s">
        <v>2913</v>
      </c>
      <c r="D4776" t="s">
        <v>2914</v>
      </c>
      <c r="E4776">
        <v>1923</v>
      </c>
      <c r="F4776">
        <v>1924</v>
      </c>
      <c r="G4776" t="s">
        <v>15</v>
      </c>
      <c r="H4776" t="s">
        <v>16</v>
      </c>
      <c r="I4776">
        <v>0</v>
      </c>
      <c r="J4776" t="s">
        <v>15</v>
      </c>
      <c r="K4776">
        <v>0</v>
      </c>
      <c r="L4776">
        <v>0</v>
      </c>
      <c r="M4776">
        <v>152</v>
      </c>
      <c r="N4776">
        <v>25</v>
      </c>
      <c r="O4776">
        <v>20</v>
      </c>
      <c r="P4776">
        <v>12</v>
      </c>
      <c r="Q4776">
        <v>2</v>
      </c>
      <c r="R4776">
        <v>25</v>
      </c>
      <c r="S4776">
        <v>4</v>
      </c>
      <c r="T4776" t="s">
        <v>16</v>
      </c>
      <c r="U4776" t="s">
        <v>16</v>
      </c>
    </row>
    <row r="4777" spans="1:21" x14ac:dyDescent="0.45">
      <c r="A4777" t="s">
        <v>2912</v>
      </c>
      <c r="B4777" t="s">
        <v>2921</v>
      </c>
      <c r="C4777" t="s">
        <v>2913</v>
      </c>
      <c r="D4777" t="s">
        <v>2914</v>
      </c>
      <c r="E4777">
        <v>1923</v>
      </c>
      <c r="F4777">
        <v>1924</v>
      </c>
      <c r="G4777" t="s">
        <v>15</v>
      </c>
      <c r="H4777" t="s">
        <v>16</v>
      </c>
      <c r="I4777">
        <v>0</v>
      </c>
      <c r="J4777" t="s">
        <v>15</v>
      </c>
      <c r="K4777">
        <v>0</v>
      </c>
      <c r="L4777">
        <v>0</v>
      </c>
      <c r="M4777">
        <v>152</v>
      </c>
      <c r="N4777">
        <v>25</v>
      </c>
      <c r="O4777">
        <v>20</v>
      </c>
      <c r="P4777">
        <v>12</v>
      </c>
      <c r="Q4777">
        <v>2</v>
      </c>
      <c r="R4777">
        <v>25</v>
      </c>
      <c r="S4777">
        <v>24</v>
      </c>
      <c r="T4777" t="s">
        <v>16</v>
      </c>
      <c r="U4777" t="s">
        <v>16</v>
      </c>
    </row>
    <row r="4778" spans="1:21" x14ac:dyDescent="0.45">
      <c r="A4778" t="s">
        <v>2912</v>
      </c>
      <c r="B4778" t="s">
        <v>1518</v>
      </c>
      <c r="C4778" t="s">
        <v>2913</v>
      </c>
      <c r="D4778" t="s">
        <v>2914</v>
      </c>
      <c r="E4778">
        <v>1923</v>
      </c>
      <c r="F4778">
        <v>1924</v>
      </c>
      <c r="G4778" t="s">
        <v>15</v>
      </c>
      <c r="H4778" t="s">
        <v>16</v>
      </c>
      <c r="I4778">
        <v>0</v>
      </c>
      <c r="J4778" t="s">
        <v>15</v>
      </c>
      <c r="K4778">
        <v>0</v>
      </c>
      <c r="L4778">
        <v>0</v>
      </c>
      <c r="M4778">
        <v>152</v>
      </c>
      <c r="N4778">
        <v>25</v>
      </c>
      <c r="O4778">
        <v>20</v>
      </c>
      <c r="P4778">
        <v>0</v>
      </c>
      <c r="Q4778">
        <v>2</v>
      </c>
      <c r="R4778">
        <v>25</v>
      </c>
      <c r="S4778">
        <v>16</v>
      </c>
      <c r="T4778" t="s">
        <v>16</v>
      </c>
      <c r="U4778" t="s">
        <v>16</v>
      </c>
    </row>
    <row r="4779" spans="1:21" x14ac:dyDescent="0.45">
      <c r="A4779" t="s">
        <v>2912</v>
      </c>
      <c r="B4779" t="s">
        <v>2921</v>
      </c>
      <c r="C4779" t="s">
        <v>2913</v>
      </c>
      <c r="D4779" t="s">
        <v>2914</v>
      </c>
      <c r="E4779">
        <v>1923</v>
      </c>
      <c r="F4779">
        <v>1924</v>
      </c>
      <c r="G4779" t="s">
        <v>15</v>
      </c>
      <c r="H4779" t="s">
        <v>16</v>
      </c>
      <c r="I4779">
        <v>0</v>
      </c>
      <c r="J4779" t="s">
        <v>15</v>
      </c>
      <c r="K4779">
        <v>0</v>
      </c>
      <c r="L4779">
        <v>0</v>
      </c>
      <c r="M4779">
        <v>152</v>
      </c>
      <c r="N4779">
        <v>25</v>
      </c>
      <c r="O4779">
        <v>20</v>
      </c>
      <c r="P4779">
        <v>0</v>
      </c>
      <c r="Q4779">
        <v>2</v>
      </c>
      <c r="R4779">
        <v>25</v>
      </c>
      <c r="S4779">
        <v>48</v>
      </c>
      <c r="T4779" t="s">
        <v>16</v>
      </c>
      <c r="U4779" t="s">
        <v>16</v>
      </c>
    </row>
    <row r="4780" spans="1:21" x14ac:dyDescent="0.45">
      <c r="A4780" t="s">
        <v>2922</v>
      </c>
      <c r="B4780" t="s">
        <v>2923</v>
      </c>
      <c r="C4780" t="s">
        <v>2924</v>
      </c>
      <c r="D4780" t="s">
        <v>2925</v>
      </c>
      <c r="E4780">
        <v>1920</v>
      </c>
      <c r="F4780">
        <v>1920</v>
      </c>
      <c r="G4780" t="s">
        <v>15</v>
      </c>
      <c r="H4780" t="s">
        <v>16</v>
      </c>
      <c r="I4780">
        <v>0</v>
      </c>
      <c r="J4780" t="s">
        <v>15</v>
      </c>
      <c r="K4780">
        <v>0</v>
      </c>
      <c r="L4780">
        <v>0</v>
      </c>
      <c r="M4780" t="s">
        <v>16</v>
      </c>
      <c r="N4780">
        <v>25</v>
      </c>
      <c r="O4780">
        <v>25</v>
      </c>
      <c r="P4780">
        <v>24</v>
      </c>
      <c r="Q4780">
        <v>1</v>
      </c>
      <c r="R4780">
        <v>25</v>
      </c>
      <c r="S4780">
        <v>60</v>
      </c>
      <c r="T4780" t="s">
        <v>16</v>
      </c>
      <c r="U4780" t="s">
        <v>16</v>
      </c>
    </row>
    <row r="4781" spans="1:21" x14ac:dyDescent="0.45">
      <c r="A4781" t="s">
        <v>2922</v>
      </c>
      <c r="B4781" t="s">
        <v>2923</v>
      </c>
      <c r="C4781" t="s">
        <v>2924</v>
      </c>
      <c r="D4781" t="s">
        <v>2925</v>
      </c>
      <c r="E4781">
        <v>1920</v>
      </c>
      <c r="F4781">
        <v>1920</v>
      </c>
      <c r="G4781" t="s">
        <v>15</v>
      </c>
      <c r="H4781" t="s">
        <v>16</v>
      </c>
      <c r="I4781">
        <v>0</v>
      </c>
      <c r="J4781" t="s">
        <v>15</v>
      </c>
      <c r="K4781">
        <v>0</v>
      </c>
      <c r="L4781">
        <v>0</v>
      </c>
      <c r="M4781" t="s">
        <v>16</v>
      </c>
      <c r="N4781">
        <v>30</v>
      </c>
      <c r="O4781">
        <v>30</v>
      </c>
      <c r="P4781">
        <v>24</v>
      </c>
      <c r="Q4781">
        <v>1</v>
      </c>
      <c r="R4781">
        <v>25</v>
      </c>
      <c r="S4781">
        <v>60</v>
      </c>
      <c r="T4781" t="s">
        <v>16</v>
      </c>
      <c r="U4781" t="s">
        <v>16</v>
      </c>
    </row>
    <row r="4782" spans="1:21" x14ac:dyDescent="0.45">
      <c r="A4782" t="s">
        <v>2922</v>
      </c>
      <c r="B4782" t="s">
        <v>2923</v>
      </c>
      <c r="C4782" t="s">
        <v>2924</v>
      </c>
      <c r="D4782" t="s">
        <v>2925</v>
      </c>
      <c r="E4782">
        <v>1920</v>
      </c>
      <c r="F4782">
        <v>1920</v>
      </c>
      <c r="G4782" t="s">
        <v>15</v>
      </c>
      <c r="H4782" t="s">
        <v>16</v>
      </c>
      <c r="I4782">
        <v>0</v>
      </c>
      <c r="J4782" t="s">
        <v>17</v>
      </c>
      <c r="K4782">
        <v>0</v>
      </c>
      <c r="L4782">
        <v>0</v>
      </c>
      <c r="M4782" t="s">
        <v>16</v>
      </c>
      <c r="N4782">
        <v>25</v>
      </c>
      <c r="O4782">
        <v>25</v>
      </c>
      <c r="P4782">
        <v>24</v>
      </c>
      <c r="Q4782">
        <v>1</v>
      </c>
      <c r="R4782">
        <v>25</v>
      </c>
      <c r="S4782">
        <v>0</v>
      </c>
      <c r="T4782" t="s">
        <v>16</v>
      </c>
      <c r="U4782" t="s">
        <v>16</v>
      </c>
    </row>
    <row r="4783" spans="1:21" x14ac:dyDescent="0.45">
      <c r="A4783" t="s">
        <v>2922</v>
      </c>
      <c r="B4783" t="s">
        <v>2923</v>
      </c>
      <c r="C4783" t="s">
        <v>2924</v>
      </c>
      <c r="D4783" t="s">
        <v>2925</v>
      </c>
      <c r="E4783">
        <v>1920</v>
      </c>
      <c r="F4783">
        <v>1920</v>
      </c>
      <c r="G4783" t="s">
        <v>15</v>
      </c>
      <c r="H4783" t="s">
        <v>16</v>
      </c>
      <c r="I4783">
        <v>0</v>
      </c>
      <c r="J4783" t="s">
        <v>17</v>
      </c>
      <c r="K4783">
        <v>0</v>
      </c>
      <c r="L4783">
        <v>0</v>
      </c>
      <c r="M4783" t="s">
        <v>16</v>
      </c>
      <c r="N4783">
        <v>30</v>
      </c>
      <c r="O4783">
        <v>30</v>
      </c>
      <c r="P4783">
        <v>24</v>
      </c>
      <c r="Q4783">
        <v>1</v>
      </c>
      <c r="R4783">
        <v>25</v>
      </c>
      <c r="S4783">
        <v>0</v>
      </c>
      <c r="T4783" t="s">
        <v>16</v>
      </c>
      <c r="U4783" t="s">
        <v>16</v>
      </c>
    </row>
    <row r="4784" spans="1:21" x14ac:dyDescent="0.45">
      <c r="A4784" t="s">
        <v>2926</v>
      </c>
      <c r="B4784" t="s">
        <v>39</v>
      </c>
      <c r="C4784" t="s">
        <v>2928</v>
      </c>
      <c r="D4784" t="s">
        <v>2929</v>
      </c>
      <c r="E4784">
        <v>2011</v>
      </c>
      <c r="F4784">
        <v>2011</v>
      </c>
      <c r="G4784" t="s">
        <v>15</v>
      </c>
      <c r="H4784" t="s">
        <v>16</v>
      </c>
      <c r="I4784">
        <v>0</v>
      </c>
      <c r="J4784" t="s">
        <v>17</v>
      </c>
      <c r="K4784">
        <v>0</v>
      </c>
      <c r="L4784">
        <v>0</v>
      </c>
      <c r="M4784" t="s">
        <v>16</v>
      </c>
      <c r="N4784">
        <v>32</v>
      </c>
      <c r="O4784">
        <v>28</v>
      </c>
      <c r="P4784">
        <v>8</v>
      </c>
      <c r="Q4784">
        <v>3</v>
      </c>
      <c r="R4784">
        <v>40</v>
      </c>
      <c r="S4784">
        <v>9</v>
      </c>
      <c r="T4784" t="s">
        <v>16</v>
      </c>
      <c r="U4784" t="s">
        <v>16</v>
      </c>
    </row>
    <row r="4785" spans="1:21" x14ac:dyDescent="0.45">
      <c r="A4785" t="s">
        <v>2926</v>
      </c>
      <c r="B4785" t="s">
        <v>370</v>
      </c>
      <c r="C4785" t="s">
        <v>2928</v>
      </c>
      <c r="D4785" t="s">
        <v>2929</v>
      </c>
      <c r="E4785">
        <v>2011</v>
      </c>
      <c r="F4785">
        <v>2011</v>
      </c>
      <c r="G4785" t="s">
        <v>15</v>
      </c>
      <c r="H4785" t="s">
        <v>16</v>
      </c>
      <c r="I4785">
        <v>0</v>
      </c>
      <c r="J4785" t="s">
        <v>17</v>
      </c>
      <c r="K4785">
        <v>0</v>
      </c>
      <c r="L4785">
        <v>0</v>
      </c>
      <c r="M4785" t="s">
        <v>16</v>
      </c>
      <c r="N4785">
        <v>32</v>
      </c>
      <c r="O4785">
        <v>28</v>
      </c>
      <c r="P4785">
        <v>8</v>
      </c>
      <c r="Q4785">
        <v>3</v>
      </c>
      <c r="R4785">
        <v>40</v>
      </c>
      <c r="S4785">
        <v>37</v>
      </c>
      <c r="T4785" t="s">
        <v>16</v>
      </c>
      <c r="U4785" t="s">
        <v>16</v>
      </c>
    </row>
    <row r="4786" spans="1:21" x14ac:dyDescent="0.45">
      <c r="A4786" t="s">
        <v>2926</v>
      </c>
      <c r="B4786" t="s">
        <v>1199</v>
      </c>
      <c r="C4786" t="s">
        <v>2928</v>
      </c>
      <c r="D4786" t="s">
        <v>2929</v>
      </c>
      <c r="E4786">
        <v>2011</v>
      </c>
      <c r="F4786">
        <v>2011</v>
      </c>
      <c r="G4786" t="s">
        <v>15</v>
      </c>
      <c r="H4786" t="s">
        <v>16</v>
      </c>
      <c r="I4786">
        <v>0</v>
      </c>
      <c r="J4786" t="s">
        <v>17</v>
      </c>
      <c r="K4786">
        <v>0</v>
      </c>
      <c r="L4786">
        <v>0</v>
      </c>
      <c r="M4786" t="s">
        <v>16</v>
      </c>
      <c r="N4786">
        <v>32</v>
      </c>
      <c r="O4786">
        <v>28</v>
      </c>
      <c r="P4786">
        <v>8</v>
      </c>
      <c r="Q4786">
        <v>3</v>
      </c>
      <c r="R4786">
        <v>30</v>
      </c>
      <c r="S4786">
        <v>37</v>
      </c>
      <c r="T4786" t="s">
        <v>16</v>
      </c>
      <c r="U4786" t="s">
        <v>16</v>
      </c>
    </row>
    <row r="4787" spans="1:21" x14ac:dyDescent="0.45">
      <c r="A4787" t="s">
        <v>2926</v>
      </c>
      <c r="B4787" t="s">
        <v>2927</v>
      </c>
      <c r="C4787" t="s">
        <v>2928</v>
      </c>
      <c r="D4787" t="s">
        <v>2929</v>
      </c>
      <c r="E4787">
        <v>2011</v>
      </c>
      <c r="F4787">
        <v>2011</v>
      </c>
      <c r="G4787" t="s">
        <v>15</v>
      </c>
      <c r="H4787" t="s">
        <v>16</v>
      </c>
      <c r="I4787">
        <v>0</v>
      </c>
      <c r="J4787" t="s">
        <v>17</v>
      </c>
      <c r="K4787">
        <v>0</v>
      </c>
      <c r="L4787">
        <v>0</v>
      </c>
      <c r="M4787" t="s">
        <v>16</v>
      </c>
      <c r="N4787">
        <v>32</v>
      </c>
      <c r="O4787">
        <v>28</v>
      </c>
      <c r="P4787">
        <v>8</v>
      </c>
      <c r="Q4787">
        <v>3</v>
      </c>
      <c r="R4787">
        <v>30</v>
      </c>
      <c r="S4787">
        <v>70</v>
      </c>
      <c r="T4787" t="s">
        <v>16</v>
      </c>
      <c r="U4787" t="s">
        <v>16</v>
      </c>
    </row>
    <row r="4788" spans="1:21" x14ac:dyDescent="0.45">
      <c r="A4788" t="s">
        <v>2926</v>
      </c>
      <c r="B4788" t="s">
        <v>39</v>
      </c>
      <c r="C4788" t="s">
        <v>2928</v>
      </c>
      <c r="D4788" t="s">
        <v>2929</v>
      </c>
      <c r="E4788">
        <v>2011</v>
      </c>
      <c r="F4788">
        <v>2011</v>
      </c>
      <c r="G4788" t="s">
        <v>15</v>
      </c>
      <c r="H4788" t="s">
        <v>16</v>
      </c>
      <c r="I4788">
        <v>0</v>
      </c>
      <c r="J4788" t="s">
        <v>17</v>
      </c>
      <c r="K4788">
        <v>0</v>
      </c>
      <c r="L4788">
        <v>0</v>
      </c>
      <c r="M4788" t="s">
        <v>16</v>
      </c>
      <c r="N4788">
        <v>32</v>
      </c>
      <c r="O4788">
        <v>28</v>
      </c>
      <c r="P4788">
        <v>0</v>
      </c>
      <c r="Q4788">
        <v>3</v>
      </c>
      <c r="R4788">
        <v>40</v>
      </c>
      <c r="S4788">
        <v>8</v>
      </c>
      <c r="T4788" t="s">
        <v>16</v>
      </c>
      <c r="U4788" t="s">
        <v>16</v>
      </c>
    </row>
    <row r="4789" spans="1:21" x14ac:dyDescent="0.45">
      <c r="A4789" t="s">
        <v>2926</v>
      </c>
      <c r="B4789" t="s">
        <v>370</v>
      </c>
      <c r="C4789" t="s">
        <v>2928</v>
      </c>
      <c r="D4789" t="s">
        <v>2929</v>
      </c>
      <c r="E4789">
        <v>2011</v>
      </c>
      <c r="F4789">
        <v>2011</v>
      </c>
      <c r="G4789" t="s">
        <v>15</v>
      </c>
      <c r="H4789" t="s">
        <v>16</v>
      </c>
      <c r="I4789">
        <v>0</v>
      </c>
      <c r="J4789" t="s">
        <v>17</v>
      </c>
      <c r="K4789">
        <v>0</v>
      </c>
      <c r="L4789">
        <v>0</v>
      </c>
      <c r="M4789" t="s">
        <v>16</v>
      </c>
      <c r="N4789">
        <v>32</v>
      </c>
      <c r="O4789">
        <v>28</v>
      </c>
      <c r="P4789">
        <v>0</v>
      </c>
      <c r="Q4789">
        <v>3</v>
      </c>
      <c r="R4789">
        <v>40</v>
      </c>
      <c r="S4789">
        <v>0</v>
      </c>
      <c r="T4789" t="s">
        <v>16</v>
      </c>
      <c r="U4789" t="s">
        <v>16</v>
      </c>
    </row>
    <row r="4790" spans="1:21" x14ac:dyDescent="0.45">
      <c r="A4790" t="s">
        <v>2926</v>
      </c>
      <c r="B4790" t="s">
        <v>1199</v>
      </c>
      <c r="C4790" t="s">
        <v>2928</v>
      </c>
      <c r="D4790" t="s">
        <v>2929</v>
      </c>
      <c r="E4790">
        <v>2011</v>
      </c>
      <c r="F4790">
        <v>2011</v>
      </c>
      <c r="G4790" t="s">
        <v>15</v>
      </c>
      <c r="H4790" t="s">
        <v>16</v>
      </c>
      <c r="I4790">
        <v>0</v>
      </c>
      <c r="J4790" t="s">
        <v>17</v>
      </c>
      <c r="K4790">
        <v>0</v>
      </c>
      <c r="L4790">
        <v>0</v>
      </c>
      <c r="M4790" t="s">
        <v>16</v>
      </c>
      <c r="N4790">
        <v>32</v>
      </c>
      <c r="O4790">
        <v>28</v>
      </c>
      <c r="P4790">
        <v>0</v>
      </c>
      <c r="Q4790">
        <v>3</v>
      </c>
      <c r="R4790">
        <v>30</v>
      </c>
      <c r="S4790">
        <v>5</v>
      </c>
      <c r="T4790" t="s">
        <v>16</v>
      </c>
      <c r="U4790" t="s">
        <v>16</v>
      </c>
    </row>
    <row r="4791" spans="1:21" x14ac:dyDescent="0.45">
      <c r="A4791" t="s">
        <v>2926</v>
      </c>
      <c r="B4791" t="s">
        <v>2927</v>
      </c>
      <c r="C4791" t="s">
        <v>2928</v>
      </c>
      <c r="D4791" t="s">
        <v>2929</v>
      </c>
      <c r="E4791">
        <v>2011</v>
      </c>
      <c r="F4791">
        <v>2011</v>
      </c>
      <c r="G4791" t="s">
        <v>15</v>
      </c>
      <c r="H4791" t="s">
        <v>16</v>
      </c>
      <c r="I4791">
        <v>0</v>
      </c>
      <c r="J4791" t="s">
        <v>17</v>
      </c>
      <c r="K4791">
        <v>0</v>
      </c>
      <c r="L4791">
        <v>0</v>
      </c>
      <c r="M4791" t="s">
        <v>16</v>
      </c>
      <c r="N4791">
        <v>32</v>
      </c>
      <c r="O4791">
        <v>28</v>
      </c>
      <c r="P4791">
        <v>0</v>
      </c>
      <c r="Q4791">
        <v>3</v>
      </c>
      <c r="R4791">
        <v>30</v>
      </c>
      <c r="S4791">
        <v>0</v>
      </c>
      <c r="T4791" t="s">
        <v>16</v>
      </c>
      <c r="U4791" t="s">
        <v>16</v>
      </c>
    </row>
    <row r="4792" spans="1:21" x14ac:dyDescent="0.45">
      <c r="A4792" t="s">
        <v>2930</v>
      </c>
      <c r="B4792" t="s">
        <v>2931</v>
      </c>
      <c r="C4792" t="s">
        <v>2932</v>
      </c>
      <c r="D4792" t="s">
        <v>2933</v>
      </c>
      <c r="E4792">
        <v>2010</v>
      </c>
      <c r="F4792">
        <v>2010</v>
      </c>
      <c r="G4792" t="s">
        <v>15</v>
      </c>
      <c r="H4792">
        <v>4.5</v>
      </c>
      <c r="I4792">
        <v>124</v>
      </c>
      <c r="J4792" t="s">
        <v>17</v>
      </c>
      <c r="K4792">
        <v>0</v>
      </c>
      <c r="L4792">
        <v>0</v>
      </c>
      <c r="M4792">
        <v>157</v>
      </c>
      <c r="N4792">
        <v>25</v>
      </c>
      <c r="O4792">
        <v>17</v>
      </c>
      <c r="P4792" t="s">
        <v>16</v>
      </c>
      <c r="Q4792">
        <v>3</v>
      </c>
      <c r="R4792">
        <v>25</v>
      </c>
      <c r="S4792">
        <v>51</v>
      </c>
      <c r="T4792" t="s">
        <v>16</v>
      </c>
      <c r="U4792" t="s">
        <v>16</v>
      </c>
    </row>
    <row r="4793" spans="1:21" x14ac:dyDescent="0.45">
      <c r="A4793" t="s">
        <v>2934</v>
      </c>
      <c r="B4793" t="s">
        <v>470</v>
      </c>
      <c r="C4793" t="s">
        <v>2935</v>
      </c>
      <c r="D4793" t="s">
        <v>2936</v>
      </c>
      <c r="E4793">
        <v>2015</v>
      </c>
      <c r="F4793">
        <v>2015</v>
      </c>
      <c r="G4793" t="s">
        <v>15</v>
      </c>
      <c r="H4793" t="s">
        <v>16</v>
      </c>
      <c r="I4793">
        <v>0</v>
      </c>
      <c r="J4793" t="s">
        <v>17</v>
      </c>
      <c r="K4793">
        <v>0</v>
      </c>
      <c r="L4793">
        <v>0</v>
      </c>
      <c r="M4793" t="s">
        <v>16</v>
      </c>
      <c r="N4793">
        <v>27</v>
      </c>
      <c r="O4793">
        <v>22</v>
      </c>
      <c r="P4793" t="s">
        <v>16</v>
      </c>
      <c r="Q4793">
        <v>4</v>
      </c>
      <c r="R4793">
        <v>100</v>
      </c>
      <c r="S4793">
        <v>62.5</v>
      </c>
      <c r="T4793" t="s">
        <v>16</v>
      </c>
      <c r="U4793" t="s">
        <v>16</v>
      </c>
    </row>
    <row r="4794" spans="1:21" x14ac:dyDescent="0.45">
      <c r="A4794" t="s">
        <v>2937</v>
      </c>
      <c r="B4794" t="s">
        <v>106</v>
      </c>
      <c r="C4794" t="s">
        <v>2938</v>
      </c>
      <c r="D4794" t="s">
        <v>2939</v>
      </c>
      <c r="E4794">
        <v>2013</v>
      </c>
      <c r="F4794">
        <v>2013</v>
      </c>
      <c r="G4794" t="s">
        <v>15</v>
      </c>
      <c r="H4794" t="s">
        <v>16</v>
      </c>
      <c r="I4794">
        <v>0</v>
      </c>
      <c r="J4794" t="s">
        <v>17</v>
      </c>
      <c r="K4794">
        <v>0</v>
      </c>
      <c r="L4794">
        <v>0</v>
      </c>
      <c r="M4794">
        <v>42</v>
      </c>
      <c r="N4794">
        <v>5</v>
      </c>
      <c r="O4794">
        <v>5</v>
      </c>
      <c r="P4794" t="s">
        <v>16</v>
      </c>
      <c r="Q4794">
        <v>3</v>
      </c>
      <c r="R4794">
        <v>50</v>
      </c>
      <c r="S4794">
        <v>0</v>
      </c>
      <c r="T4794" t="s">
        <v>16</v>
      </c>
      <c r="U4794" t="s">
        <v>16</v>
      </c>
    </row>
    <row r="4795" spans="1:21" x14ac:dyDescent="0.45">
      <c r="A4795" t="s">
        <v>2937</v>
      </c>
      <c r="B4795" t="s">
        <v>106</v>
      </c>
      <c r="C4795" t="s">
        <v>2938</v>
      </c>
      <c r="D4795" t="s">
        <v>2939</v>
      </c>
      <c r="E4795">
        <v>2013</v>
      </c>
      <c r="F4795">
        <v>2013</v>
      </c>
      <c r="G4795" t="s">
        <v>15</v>
      </c>
      <c r="H4795" t="s">
        <v>16</v>
      </c>
      <c r="I4795">
        <v>0</v>
      </c>
      <c r="J4795" t="s">
        <v>17</v>
      </c>
      <c r="K4795">
        <v>0</v>
      </c>
      <c r="L4795">
        <v>0</v>
      </c>
      <c r="M4795">
        <v>42</v>
      </c>
      <c r="N4795">
        <v>10</v>
      </c>
      <c r="O4795">
        <v>10</v>
      </c>
      <c r="P4795" t="s">
        <v>16</v>
      </c>
      <c r="Q4795">
        <v>3</v>
      </c>
      <c r="R4795">
        <v>50</v>
      </c>
      <c r="S4795">
        <v>0</v>
      </c>
      <c r="T4795" t="s">
        <v>16</v>
      </c>
      <c r="U4795" t="s">
        <v>16</v>
      </c>
    </row>
    <row r="4796" spans="1:21" x14ac:dyDescent="0.45">
      <c r="A4796" t="s">
        <v>2937</v>
      </c>
      <c r="B4796" t="s">
        <v>106</v>
      </c>
      <c r="C4796" t="s">
        <v>2938</v>
      </c>
      <c r="D4796" t="s">
        <v>2939</v>
      </c>
      <c r="E4796">
        <v>2013</v>
      </c>
      <c r="F4796">
        <v>2013</v>
      </c>
      <c r="G4796" t="s">
        <v>15</v>
      </c>
      <c r="H4796" t="s">
        <v>16</v>
      </c>
      <c r="I4796">
        <v>0</v>
      </c>
      <c r="J4796" t="s">
        <v>17</v>
      </c>
      <c r="K4796">
        <v>0</v>
      </c>
      <c r="L4796">
        <v>0</v>
      </c>
      <c r="M4796">
        <v>42</v>
      </c>
      <c r="N4796">
        <v>15</v>
      </c>
      <c r="O4796">
        <v>15</v>
      </c>
      <c r="P4796" t="s">
        <v>16</v>
      </c>
      <c r="Q4796">
        <v>3</v>
      </c>
      <c r="R4796">
        <v>50</v>
      </c>
      <c r="S4796">
        <v>4</v>
      </c>
      <c r="T4796" t="s">
        <v>16</v>
      </c>
      <c r="U4796" t="s">
        <v>16</v>
      </c>
    </row>
    <row r="4797" spans="1:21" x14ac:dyDescent="0.45">
      <c r="A4797" t="s">
        <v>2937</v>
      </c>
      <c r="B4797" t="s">
        <v>106</v>
      </c>
      <c r="C4797" t="s">
        <v>2938</v>
      </c>
      <c r="D4797" t="s">
        <v>2939</v>
      </c>
      <c r="E4797">
        <v>2013</v>
      </c>
      <c r="F4797">
        <v>2013</v>
      </c>
      <c r="G4797" t="s">
        <v>15</v>
      </c>
      <c r="H4797" t="s">
        <v>16</v>
      </c>
      <c r="I4797">
        <v>0</v>
      </c>
      <c r="J4797" t="s">
        <v>17</v>
      </c>
      <c r="K4797">
        <v>0</v>
      </c>
      <c r="L4797">
        <v>0</v>
      </c>
      <c r="M4797">
        <v>42</v>
      </c>
      <c r="N4797">
        <v>20</v>
      </c>
      <c r="O4797">
        <v>20</v>
      </c>
      <c r="P4797" t="s">
        <v>16</v>
      </c>
      <c r="Q4797">
        <v>3</v>
      </c>
      <c r="R4797">
        <v>50</v>
      </c>
      <c r="S4797">
        <v>16</v>
      </c>
      <c r="T4797" t="s">
        <v>16</v>
      </c>
      <c r="U4797" t="s">
        <v>16</v>
      </c>
    </row>
    <row r="4798" spans="1:21" x14ac:dyDescent="0.45">
      <c r="A4798" t="s">
        <v>2937</v>
      </c>
      <c r="B4798" t="s">
        <v>106</v>
      </c>
      <c r="C4798" t="s">
        <v>2938</v>
      </c>
      <c r="D4798" t="s">
        <v>2939</v>
      </c>
      <c r="E4798">
        <v>2013</v>
      </c>
      <c r="F4798">
        <v>2013</v>
      </c>
      <c r="G4798" t="s">
        <v>15</v>
      </c>
      <c r="H4798" t="s">
        <v>16</v>
      </c>
      <c r="I4798">
        <v>0</v>
      </c>
      <c r="J4798" t="s">
        <v>17</v>
      </c>
      <c r="K4798">
        <v>0</v>
      </c>
      <c r="L4798">
        <v>0</v>
      </c>
      <c r="M4798">
        <v>42</v>
      </c>
      <c r="N4798">
        <v>25</v>
      </c>
      <c r="O4798">
        <v>25</v>
      </c>
      <c r="P4798" t="s">
        <v>16</v>
      </c>
      <c r="Q4798">
        <v>3</v>
      </c>
      <c r="R4798">
        <v>50</v>
      </c>
      <c r="S4798">
        <v>27.3</v>
      </c>
      <c r="T4798" t="s">
        <v>16</v>
      </c>
      <c r="U4798" t="s">
        <v>16</v>
      </c>
    </row>
    <row r="4799" spans="1:21" x14ac:dyDescent="0.45">
      <c r="A4799" t="s">
        <v>2937</v>
      </c>
      <c r="B4799" t="s">
        <v>106</v>
      </c>
      <c r="C4799" t="s">
        <v>2938</v>
      </c>
      <c r="D4799" t="s">
        <v>2939</v>
      </c>
      <c r="E4799">
        <v>2013</v>
      </c>
      <c r="F4799">
        <v>2013</v>
      </c>
      <c r="G4799" t="s">
        <v>15</v>
      </c>
      <c r="H4799" t="s">
        <v>16</v>
      </c>
      <c r="I4799">
        <v>0</v>
      </c>
      <c r="J4799" t="s">
        <v>17</v>
      </c>
      <c r="K4799">
        <v>0</v>
      </c>
      <c r="L4799">
        <v>0</v>
      </c>
      <c r="M4799">
        <v>42</v>
      </c>
      <c r="N4799">
        <v>30</v>
      </c>
      <c r="O4799">
        <v>30</v>
      </c>
      <c r="P4799" t="s">
        <v>16</v>
      </c>
      <c r="Q4799">
        <v>3</v>
      </c>
      <c r="R4799">
        <v>50</v>
      </c>
      <c r="S4799">
        <v>0</v>
      </c>
      <c r="T4799" t="s">
        <v>16</v>
      </c>
      <c r="U4799" t="s">
        <v>16</v>
      </c>
    </row>
    <row r="4800" spans="1:21" x14ac:dyDescent="0.45">
      <c r="A4800" t="s">
        <v>2940</v>
      </c>
      <c r="B4800" t="s">
        <v>2941</v>
      </c>
      <c r="C4800" t="s">
        <v>2942</v>
      </c>
      <c r="D4800" t="s">
        <v>2943</v>
      </c>
      <c r="E4800">
        <v>2006</v>
      </c>
      <c r="F4800">
        <v>2006</v>
      </c>
      <c r="G4800" t="s">
        <v>15</v>
      </c>
      <c r="H4800" t="s">
        <v>16</v>
      </c>
      <c r="I4800">
        <v>0</v>
      </c>
      <c r="J4800" t="s">
        <v>17</v>
      </c>
      <c r="K4800">
        <v>0</v>
      </c>
      <c r="L4800">
        <v>0</v>
      </c>
      <c r="M4800">
        <v>12</v>
      </c>
      <c r="N4800">
        <v>15</v>
      </c>
      <c r="O4800">
        <v>15</v>
      </c>
      <c r="P4800">
        <v>24</v>
      </c>
      <c r="Q4800">
        <v>3</v>
      </c>
      <c r="R4800">
        <v>30</v>
      </c>
      <c r="S4800">
        <v>5</v>
      </c>
      <c r="T4800" t="s">
        <v>16</v>
      </c>
      <c r="U4800" t="s">
        <v>16</v>
      </c>
    </row>
    <row r="4801" spans="1:21" x14ac:dyDescent="0.45">
      <c r="A4801" t="s">
        <v>2940</v>
      </c>
      <c r="B4801" t="s">
        <v>2941</v>
      </c>
      <c r="C4801" t="s">
        <v>2942</v>
      </c>
      <c r="D4801" t="s">
        <v>2943</v>
      </c>
      <c r="E4801">
        <v>2006</v>
      </c>
      <c r="F4801">
        <v>2006</v>
      </c>
      <c r="G4801" t="s">
        <v>15</v>
      </c>
      <c r="H4801" t="s">
        <v>16</v>
      </c>
      <c r="I4801">
        <v>0</v>
      </c>
      <c r="J4801" t="s">
        <v>17</v>
      </c>
      <c r="K4801">
        <v>0</v>
      </c>
      <c r="L4801">
        <v>0</v>
      </c>
      <c r="M4801">
        <v>12</v>
      </c>
      <c r="N4801">
        <v>20</v>
      </c>
      <c r="O4801">
        <v>20</v>
      </c>
      <c r="P4801">
        <v>24</v>
      </c>
      <c r="Q4801">
        <v>3</v>
      </c>
      <c r="R4801">
        <v>30</v>
      </c>
      <c r="S4801">
        <v>87</v>
      </c>
      <c r="T4801" t="s">
        <v>16</v>
      </c>
      <c r="U4801" t="s">
        <v>16</v>
      </c>
    </row>
    <row r="4802" spans="1:21" x14ac:dyDescent="0.45">
      <c r="A4802" t="s">
        <v>2940</v>
      </c>
      <c r="B4802" t="s">
        <v>2941</v>
      </c>
      <c r="C4802" t="s">
        <v>2942</v>
      </c>
      <c r="D4802" t="s">
        <v>2943</v>
      </c>
      <c r="E4802">
        <v>2006</v>
      </c>
      <c r="F4802">
        <v>2006</v>
      </c>
      <c r="G4802" t="s">
        <v>15</v>
      </c>
      <c r="H4802" t="s">
        <v>16</v>
      </c>
      <c r="I4802">
        <v>0</v>
      </c>
      <c r="J4802" t="s">
        <v>17</v>
      </c>
      <c r="K4802">
        <v>0</v>
      </c>
      <c r="L4802">
        <v>0</v>
      </c>
      <c r="M4802">
        <v>12</v>
      </c>
      <c r="N4802">
        <v>25</v>
      </c>
      <c r="O4802">
        <v>25</v>
      </c>
      <c r="P4802">
        <v>24</v>
      </c>
      <c r="Q4802">
        <v>3</v>
      </c>
      <c r="R4802">
        <v>30</v>
      </c>
      <c r="S4802">
        <v>91</v>
      </c>
      <c r="T4802" t="s">
        <v>16</v>
      </c>
      <c r="U4802" t="s">
        <v>16</v>
      </c>
    </row>
    <row r="4803" spans="1:21" x14ac:dyDescent="0.45">
      <c r="A4803" t="s">
        <v>2940</v>
      </c>
      <c r="B4803" t="s">
        <v>2941</v>
      </c>
      <c r="C4803" t="s">
        <v>2942</v>
      </c>
      <c r="D4803" t="s">
        <v>2943</v>
      </c>
      <c r="E4803">
        <v>2006</v>
      </c>
      <c r="F4803">
        <v>2006</v>
      </c>
      <c r="G4803" t="s">
        <v>15</v>
      </c>
      <c r="H4803" t="s">
        <v>16</v>
      </c>
      <c r="I4803">
        <v>0</v>
      </c>
      <c r="J4803" t="s">
        <v>17</v>
      </c>
      <c r="K4803">
        <v>0</v>
      </c>
      <c r="L4803">
        <v>0</v>
      </c>
      <c r="M4803">
        <v>12</v>
      </c>
      <c r="N4803">
        <v>30</v>
      </c>
      <c r="O4803">
        <v>30</v>
      </c>
      <c r="P4803">
        <v>24</v>
      </c>
      <c r="Q4803">
        <v>3</v>
      </c>
      <c r="R4803">
        <v>30</v>
      </c>
      <c r="S4803">
        <v>64</v>
      </c>
      <c r="T4803" t="s">
        <v>16</v>
      </c>
      <c r="U4803" t="s">
        <v>16</v>
      </c>
    </row>
    <row r="4804" spans="1:21" x14ac:dyDescent="0.45">
      <c r="A4804" t="s">
        <v>2940</v>
      </c>
      <c r="B4804" t="s">
        <v>2941</v>
      </c>
      <c r="C4804" t="s">
        <v>2942</v>
      </c>
      <c r="D4804" t="s">
        <v>2943</v>
      </c>
      <c r="E4804">
        <v>2006</v>
      </c>
      <c r="F4804">
        <v>2006</v>
      </c>
      <c r="G4804" t="s">
        <v>15</v>
      </c>
      <c r="H4804" t="s">
        <v>16</v>
      </c>
      <c r="I4804">
        <v>0</v>
      </c>
      <c r="J4804" t="s">
        <v>17</v>
      </c>
      <c r="K4804">
        <v>0</v>
      </c>
      <c r="L4804">
        <v>0</v>
      </c>
      <c r="M4804">
        <v>12</v>
      </c>
      <c r="N4804">
        <v>15</v>
      </c>
      <c r="O4804">
        <v>15</v>
      </c>
      <c r="P4804">
        <v>0</v>
      </c>
      <c r="Q4804">
        <v>3</v>
      </c>
      <c r="R4804">
        <v>30</v>
      </c>
      <c r="S4804">
        <v>0</v>
      </c>
      <c r="T4804" t="s">
        <v>16</v>
      </c>
      <c r="U4804" t="s">
        <v>16</v>
      </c>
    </row>
    <row r="4805" spans="1:21" x14ac:dyDescent="0.45">
      <c r="A4805" t="s">
        <v>2940</v>
      </c>
      <c r="B4805" t="s">
        <v>2941</v>
      </c>
      <c r="C4805" t="s">
        <v>2942</v>
      </c>
      <c r="D4805" t="s">
        <v>2943</v>
      </c>
      <c r="E4805">
        <v>2006</v>
      </c>
      <c r="F4805">
        <v>2006</v>
      </c>
      <c r="G4805" t="s">
        <v>15</v>
      </c>
      <c r="H4805" t="s">
        <v>16</v>
      </c>
      <c r="I4805">
        <v>0</v>
      </c>
      <c r="J4805" t="s">
        <v>17</v>
      </c>
      <c r="K4805">
        <v>0</v>
      </c>
      <c r="L4805">
        <v>0</v>
      </c>
      <c r="M4805">
        <v>12</v>
      </c>
      <c r="N4805">
        <v>20</v>
      </c>
      <c r="O4805">
        <v>20</v>
      </c>
      <c r="P4805">
        <v>0</v>
      </c>
      <c r="Q4805">
        <v>3</v>
      </c>
      <c r="R4805">
        <v>30</v>
      </c>
      <c r="S4805">
        <v>9</v>
      </c>
      <c r="T4805" t="s">
        <v>16</v>
      </c>
      <c r="U4805" t="s">
        <v>16</v>
      </c>
    </row>
    <row r="4806" spans="1:21" x14ac:dyDescent="0.45">
      <c r="A4806" t="s">
        <v>2940</v>
      </c>
      <c r="B4806" t="s">
        <v>2941</v>
      </c>
      <c r="C4806" t="s">
        <v>2942</v>
      </c>
      <c r="D4806" t="s">
        <v>2943</v>
      </c>
      <c r="E4806">
        <v>2006</v>
      </c>
      <c r="F4806">
        <v>2006</v>
      </c>
      <c r="G4806" t="s">
        <v>15</v>
      </c>
      <c r="H4806" t="s">
        <v>16</v>
      </c>
      <c r="I4806">
        <v>0</v>
      </c>
      <c r="J4806" t="s">
        <v>17</v>
      </c>
      <c r="K4806">
        <v>0</v>
      </c>
      <c r="L4806">
        <v>0</v>
      </c>
      <c r="M4806">
        <v>12</v>
      </c>
      <c r="N4806">
        <v>25</v>
      </c>
      <c r="O4806">
        <v>25</v>
      </c>
      <c r="P4806">
        <v>0</v>
      </c>
      <c r="Q4806">
        <v>3</v>
      </c>
      <c r="R4806">
        <v>30</v>
      </c>
      <c r="S4806">
        <v>15</v>
      </c>
      <c r="T4806" t="s">
        <v>16</v>
      </c>
      <c r="U4806" t="s">
        <v>16</v>
      </c>
    </row>
    <row r="4807" spans="1:21" x14ac:dyDescent="0.45">
      <c r="A4807" t="s">
        <v>2940</v>
      </c>
      <c r="B4807" t="s">
        <v>2941</v>
      </c>
      <c r="C4807" t="s">
        <v>2942</v>
      </c>
      <c r="D4807" t="s">
        <v>2943</v>
      </c>
      <c r="E4807">
        <v>2006</v>
      </c>
      <c r="F4807">
        <v>2006</v>
      </c>
      <c r="G4807" t="s">
        <v>15</v>
      </c>
      <c r="H4807" t="s">
        <v>16</v>
      </c>
      <c r="I4807">
        <v>0</v>
      </c>
      <c r="J4807" t="s">
        <v>17</v>
      </c>
      <c r="K4807">
        <v>0</v>
      </c>
      <c r="L4807">
        <v>0</v>
      </c>
      <c r="M4807">
        <v>12</v>
      </c>
      <c r="N4807">
        <v>30</v>
      </c>
      <c r="O4807">
        <v>30</v>
      </c>
      <c r="P4807">
        <v>0</v>
      </c>
      <c r="Q4807">
        <v>3</v>
      </c>
      <c r="R4807">
        <v>30</v>
      </c>
      <c r="S4807">
        <v>15</v>
      </c>
      <c r="T4807" t="s">
        <v>16</v>
      </c>
      <c r="U4807" t="s">
        <v>16</v>
      </c>
    </row>
    <row r="4808" spans="1:21" x14ac:dyDescent="0.45">
      <c r="A4808" t="s">
        <v>2944</v>
      </c>
      <c r="B4808" t="s">
        <v>2945</v>
      </c>
      <c r="C4808" t="s">
        <v>2946</v>
      </c>
      <c r="D4808" t="s">
        <v>2947</v>
      </c>
      <c r="E4808">
        <v>2014</v>
      </c>
      <c r="F4808">
        <v>2014</v>
      </c>
      <c r="G4808" t="s">
        <v>15</v>
      </c>
      <c r="H4808" t="s">
        <v>16</v>
      </c>
      <c r="I4808">
        <v>0</v>
      </c>
      <c r="J4808" t="s">
        <v>17</v>
      </c>
      <c r="K4808">
        <v>0</v>
      </c>
      <c r="L4808">
        <v>0</v>
      </c>
      <c r="M4808">
        <v>20</v>
      </c>
      <c r="N4808">
        <v>15</v>
      </c>
      <c r="O4808">
        <v>15</v>
      </c>
      <c r="P4808">
        <v>24</v>
      </c>
      <c r="Q4808">
        <v>4</v>
      </c>
      <c r="R4808">
        <v>100</v>
      </c>
      <c r="S4808">
        <v>10</v>
      </c>
      <c r="T4808" t="s">
        <v>16</v>
      </c>
      <c r="U4808" t="s">
        <v>16</v>
      </c>
    </row>
    <row r="4809" spans="1:21" x14ac:dyDescent="0.45">
      <c r="A4809" t="s">
        <v>2944</v>
      </c>
      <c r="B4809" t="s">
        <v>2945</v>
      </c>
      <c r="C4809" t="s">
        <v>2946</v>
      </c>
      <c r="D4809" t="s">
        <v>2947</v>
      </c>
      <c r="E4809">
        <v>2014</v>
      </c>
      <c r="F4809">
        <v>2014</v>
      </c>
      <c r="G4809" t="s">
        <v>15</v>
      </c>
      <c r="H4809" t="s">
        <v>16</v>
      </c>
      <c r="I4809">
        <v>0</v>
      </c>
      <c r="J4809" t="s">
        <v>17</v>
      </c>
      <c r="K4809">
        <v>0</v>
      </c>
      <c r="L4809">
        <v>0</v>
      </c>
      <c r="M4809">
        <v>20</v>
      </c>
      <c r="N4809">
        <v>20</v>
      </c>
      <c r="O4809">
        <v>20</v>
      </c>
      <c r="P4809">
        <v>24</v>
      </c>
      <c r="Q4809">
        <v>4</v>
      </c>
      <c r="R4809">
        <v>100</v>
      </c>
      <c r="S4809">
        <v>19</v>
      </c>
      <c r="T4809" t="s">
        <v>16</v>
      </c>
      <c r="U4809" t="s">
        <v>16</v>
      </c>
    </row>
    <row r="4810" spans="1:21" x14ac:dyDescent="0.45">
      <c r="A4810" t="s">
        <v>2944</v>
      </c>
      <c r="B4810" t="s">
        <v>2945</v>
      </c>
      <c r="C4810" t="s">
        <v>2946</v>
      </c>
      <c r="D4810" t="s">
        <v>2947</v>
      </c>
      <c r="E4810">
        <v>2014</v>
      </c>
      <c r="F4810">
        <v>2014</v>
      </c>
      <c r="G4810" t="s">
        <v>15</v>
      </c>
      <c r="H4810" t="s">
        <v>16</v>
      </c>
      <c r="I4810">
        <v>0</v>
      </c>
      <c r="J4810" t="s">
        <v>17</v>
      </c>
      <c r="K4810">
        <v>0</v>
      </c>
      <c r="L4810">
        <v>0</v>
      </c>
      <c r="M4810">
        <v>20</v>
      </c>
      <c r="N4810">
        <v>25</v>
      </c>
      <c r="O4810">
        <v>25</v>
      </c>
      <c r="P4810">
        <v>24</v>
      </c>
      <c r="Q4810">
        <v>4</v>
      </c>
      <c r="R4810">
        <v>100</v>
      </c>
      <c r="S4810">
        <v>10</v>
      </c>
      <c r="T4810" t="s">
        <v>16</v>
      </c>
      <c r="U4810" t="s">
        <v>16</v>
      </c>
    </row>
    <row r="4811" spans="1:21" x14ac:dyDescent="0.45">
      <c r="A4811" t="s">
        <v>2944</v>
      </c>
      <c r="B4811" t="s">
        <v>2945</v>
      </c>
      <c r="C4811" t="s">
        <v>2946</v>
      </c>
      <c r="D4811" t="s">
        <v>2947</v>
      </c>
      <c r="E4811">
        <v>2014</v>
      </c>
      <c r="F4811">
        <v>2014</v>
      </c>
      <c r="G4811" t="s">
        <v>15</v>
      </c>
      <c r="H4811" t="s">
        <v>16</v>
      </c>
      <c r="I4811">
        <v>0</v>
      </c>
      <c r="J4811" t="s">
        <v>17</v>
      </c>
      <c r="K4811">
        <v>0</v>
      </c>
      <c r="L4811">
        <v>0</v>
      </c>
      <c r="M4811">
        <v>20</v>
      </c>
      <c r="N4811">
        <v>30</v>
      </c>
      <c r="O4811">
        <v>30</v>
      </c>
      <c r="P4811">
        <v>24</v>
      </c>
      <c r="Q4811">
        <v>4</v>
      </c>
      <c r="R4811">
        <v>100</v>
      </c>
      <c r="S4811">
        <v>10</v>
      </c>
      <c r="T4811" t="s">
        <v>16</v>
      </c>
      <c r="U4811" t="s">
        <v>16</v>
      </c>
    </row>
    <row r="4812" spans="1:21" x14ac:dyDescent="0.45">
      <c r="A4812" t="s">
        <v>2944</v>
      </c>
      <c r="B4812" t="s">
        <v>2945</v>
      </c>
      <c r="C4812" t="s">
        <v>2946</v>
      </c>
      <c r="D4812" t="s">
        <v>2947</v>
      </c>
      <c r="E4812">
        <v>2014</v>
      </c>
      <c r="F4812">
        <v>2014</v>
      </c>
      <c r="G4812" t="s">
        <v>15</v>
      </c>
      <c r="H4812" t="s">
        <v>16</v>
      </c>
      <c r="I4812">
        <v>0</v>
      </c>
      <c r="J4812" t="s">
        <v>17</v>
      </c>
      <c r="K4812">
        <v>0</v>
      </c>
      <c r="L4812">
        <v>0</v>
      </c>
      <c r="M4812">
        <v>20</v>
      </c>
      <c r="N4812">
        <v>15</v>
      </c>
      <c r="O4812">
        <v>15</v>
      </c>
      <c r="P4812">
        <v>0</v>
      </c>
      <c r="Q4812">
        <v>4</v>
      </c>
      <c r="R4812">
        <v>100</v>
      </c>
      <c r="S4812">
        <v>10</v>
      </c>
      <c r="T4812" t="s">
        <v>16</v>
      </c>
      <c r="U4812" t="s">
        <v>16</v>
      </c>
    </row>
    <row r="4813" spans="1:21" x14ac:dyDescent="0.45">
      <c r="A4813" t="s">
        <v>2944</v>
      </c>
      <c r="B4813" t="s">
        <v>2945</v>
      </c>
      <c r="C4813" t="s">
        <v>2946</v>
      </c>
      <c r="D4813" t="s">
        <v>2947</v>
      </c>
      <c r="E4813">
        <v>2014</v>
      </c>
      <c r="F4813">
        <v>2014</v>
      </c>
      <c r="G4813" t="s">
        <v>15</v>
      </c>
      <c r="H4813" t="s">
        <v>16</v>
      </c>
      <c r="I4813">
        <v>0</v>
      </c>
      <c r="J4813" t="s">
        <v>17</v>
      </c>
      <c r="K4813">
        <v>0</v>
      </c>
      <c r="L4813">
        <v>0</v>
      </c>
      <c r="M4813">
        <v>20</v>
      </c>
      <c r="N4813">
        <v>20</v>
      </c>
      <c r="O4813">
        <v>20</v>
      </c>
      <c r="P4813">
        <v>0</v>
      </c>
      <c r="Q4813">
        <v>4</v>
      </c>
      <c r="R4813">
        <v>100</v>
      </c>
      <c r="S4813">
        <v>19</v>
      </c>
      <c r="T4813" t="s">
        <v>16</v>
      </c>
      <c r="U4813" t="s">
        <v>16</v>
      </c>
    </row>
    <row r="4814" spans="1:21" x14ac:dyDescent="0.45">
      <c r="A4814" t="s">
        <v>2944</v>
      </c>
      <c r="B4814" t="s">
        <v>2945</v>
      </c>
      <c r="C4814" t="s">
        <v>2946</v>
      </c>
      <c r="D4814" t="s">
        <v>2947</v>
      </c>
      <c r="E4814">
        <v>2014</v>
      </c>
      <c r="F4814">
        <v>2014</v>
      </c>
      <c r="G4814" t="s">
        <v>15</v>
      </c>
      <c r="H4814" t="s">
        <v>16</v>
      </c>
      <c r="I4814">
        <v>0</v>
      </c>
      <c r="J4814" t="s">
        <v>17</v>
      </c>
      <c r="K4814">
        <v>0</v>
      </c>
      <c r="L4814">
        <v>0</v>
      </c>
      <c r="M4814">
        <v>20</v>
      </c>
      <c r="N4814">
        <v>25</v>
      </c>
      <c r="O4814">
        <v>25</v>
      </c>
      <c r="P4814">
        <v>0</v>
      </c>
      <c r="Q4814">
        <v>4</v>
      </c>
      <c r="R4814">
        <v>100</v>
      </c>
      <c r="S4814">
        <v>10</v>
      </c>
      <c r="T4814" t="s">
        <v>16</v>
      </c>
      <c r="U4814" t="s">
        <v>16</v>
      </c>
    </row>
    <row r="4815" spans="1:21" x14ac:dyDescent="0.45">
      <c r="A4815" t="s">
        <v>2944</v>
      </c>
      <c r="B4815" t="s">
        <v>2945</v>
      </c>
      <c r="C4815" t="s">
        <v>2946</v>
      </c>
      <c r="D4815" t="s">
        <v>2947</v>
      </c>
      <c r="E4815">
        <v>2014</v>
      </c>
      <c r="F4815">
        <v>2014</v>
      </c>
      <c r="G4815" t="s">
        <v>15</v>
      </c>
      <c r="H4815" t="s">
        <v>16</v>
      </c>
      <c r="I4815">
        <v>0</v>
      </c>
      <c r="J4815" t="s">
        <v>17</v>
      </c>
      <c r="K4815">
        <v>0</v>
      </c>
      <c r="L4815">
        <v>0</v>
      </c>
      <c r="M4815">
        <v>20</v>
      </c>
      <c r="N4815">
        <v>30</v>
      </c>
      <c r="O4815">
        <v>30</v>
      </c>
      <c r="P4815">
        <v>0</v>
      </c>
      <c r="Q4815">
        <v>4</v>
      </c>
      <c r="R4815">
        <v>100</v>
      </c>
      <c r="S4815">
        <v>10</v>
      </c>
      <c r="T4815" t="s">
        <v>16</v>
      </c>
      <c r="U4815" t="s">
        <v>16</v>
      </c>
    </row>
    <row r="4816" spans="1:21" x14ac:dyDescent="0.45">
      <c r="A4816" t="s">
        <v>2948</v>
      </c>
      <c r="B4816" t="s">
        <v>2949</v>
      </c>
      <c r="C4816" t="s">
        <v>2950</v>
      </c>
      <c r="D4816" t="s">
        <v>2951</v>
      </c>
      <c r="E4816">
        <v>2013</v>
      </c>
      <c r="F4816">
        <v>2013</v>
      </c>
      <c r="G4816" t="s">
        <v>15</v>
      </c>
      <c r="H4816">
        <v>4</v>
      </c>
      <c r="I4816">
        <v>240</v>
      </c>
      <c r="J4816" t="s">
        <v>15</v>
      </c>
      <c r="K4816">
        <v>0</v>
      </c>
      <c r="L4816">
        <v>0</v>
      </c>
      <c r="M4816">
        <v>16</v>
      </c>
      <c r="N4816">
        <v>15</v>
      </c>
      <c r="O4816">
        <v>15</v>
      </c>
      <c r="P4816" t="s">
        <v>16</v>
      </c>
      <c r="Q4816">
        <v>3</v>
      </c>
      <c r="R4816">
        <v>100</v>
      </c>
      <c r="S4816">
        <v>29</v>
      </c>
      <c r="T4816" t="s">
        <v>16</v>
      </c>
      <c r="U4816" t="s">
        <v>16</v>
      </c>
    </row>
    <row r="4817" spans="1:21" x14ac:dyDescent="0.45">
      <c r="A4817" t="s">
        <v>2948</v>
      </c>
      <c r="B4817" t="s">
        <v>2949</v>
      </c>
      <c r="C4817" t="s">
        <v>2950</v>
      </c>
      <c r="D4817" t="s">
        <v>2951</v>
      </c>
      <c r="E4817">
        <v>2013</v>
      </c>
      <c r="F4817">
        <v>2013</v>
      </c>
      <c r="G4817" t="s">
        <v>15</v>
      </c>
      <c r="H4817">
        <v>4</v>
      </c>
      <c r="I4817">
        <v>240</v>
      </c>
      <c r="J4817" t="s">
        <v>15</v>
      </c>
      <c r="K4817">
        <v>0</v>
      </c>
      <c r="L4817">
        <v>0</v>
      </c>
      <c r="M4817">
        <v>16</v>
      </c>
      <c r="N4817">
        <v>20</v>
      </c>
      <c r="O4817">
        <v>20</v>
      </c>
      <c r="P4817" t="s">
        <v>16</v>
      </c>
      <c r="Q4817">
        <v>3</v>
      </c>
      <c r="R4817">
        <v>100</v>
      </c>
      <c r="S4817">
        <v>31</v>
      </c>
      <c r="T4817" t="s">
        <v>16</v>
      </c>
      <c r="U4817" t="s">
        <v>16</v>
      </c>
    </row>
    <row r="4818" spans="1:21" x14ac:dyDescent="0.45">
      <c r="A4818" t="s">
        <v>2948</v>
      </c>
      <c r="B4818" t="s">
        <v>2949</v>
      </c>
      <c r="C4818" t="s">
        <v>2950</v>
      </c>
      <c r="D4818" t="s">
        <v>2951</v>
      </c>
      <c r="E4818">
        <v>2013</v>
      </c>
      <c r="F4818">
        <v>2013</v>
      </c>
      <c r="G4818" t="s">
        <v>15</v>
      </c>
      <c r="H4818">
        <v>4</v>
      </c>
      <c r="I4818">
        <v>240</v>
      </c>
      <c r="J4818" t="s">
        <v>15</v>
      </c>
      <c r="K4818">
        <v>0</v>
      </c>
      <c r="L4818">
        <v>0</v>
      </c>
      <c r="M4818">
        <v>16</v>
      </c>
      <c r="N4818">
        <v>25</v>
      </c>
      <c r="O4818">
        <v>25</v>
      </c>
      <c r="P4818" t="s">
        <v>16</v>
      </c>
      <c r="Q4818">
        <v>3</v>
      </c>
      <c r="R4818">
        <v>100</v>
      </c>
      <c r="S4818">
        <v>44</v>
      </c>
      <c r="T4818" t="s">
        <v>16</v>
      </c>
      <c r="U4818" t="s">
        <v>16</v>
      </c>
    </row>
    <row r="4819" spans="1:21" x14ac:dyDescent="0.45">
      <c r="A4819" t="s">
        <v>2948</v>
      </c>
      <c r="B4819" t="s">
        <v>2949</v>
      </c>
      <c r="C4819" t="s">
        <v>2950</v>
      </c>
      <c r="D4819" t="s">
        <v>2951</v>
      </c>
      <c r="E4819">
        <v>2013</v>
      </c>
      <c r="F4819">
        <v>2013</v>
      </c>
      <c r="G4819" t="s">
        <v>15</v>
      </c>
      <c r="H4819">
        <v>4</v>
      </c>
      <c r="I4819">
        <v>240</v>
      </c>
      <c r="J4819" t="s">
        <v>17</v>
      </c>
      <c r="K4819">
        <v>0</v>
      </c>
      <c r="L4819">
        <v>0</v>
      </c>
      <c r="M4819">
        <v>16</v>
      </c>
      <c r="N4819">
        <v>15</v>
      </c>
      <c r="O4819">
        <v>15</v>
      </c>
      <c r="P4819" t="s">
        <v>16</v>
      </c>
      <c r="Q4819">
        <v>3</v>
      </c>
      <c r="R4819">
        <v>100</v>
      </c>
      <c r="S4819">
        <v>6</v>
      </c>
      <c r="T4819" t="s">
        <v>16</v>
      </c>
      <c r="U4819" t="s">
        <v>16</v>
      </c>
    </row>
    <row r="4820" spans="1:21" x14ac:dyDescent="0.45">
      <c r="A4820" t="s">
        <v>2948</v>
      </c>
      <c r="B4820" t="s">
        <v>2949</v>
      </c>
      <c r="C4820" t="s">
        <v>2950</v>
      </c>
      <c r="D4820" t="s">
        <v>2951</v>
      </c>
      <c r="E4820">
        <v>2013</v>
      </c>
      <c r="F4820">
        <v>2013</v>
      </c>
      <c r="G4820" t="s">
        <v>15</v>
      </c>
      <c r="H4820">
        <v>4</v>
      </c>
      <c r="I4820">
        <v>240</v>
      </c>
      <c r="J4820" t="s">
        <v>17</v>
      </c>
      <c r="K4820">
        <v>0</v>
      </c>
      <c r="L4820">
        <v>0</v>
      </c>
      <c r="M4820">
        <v>16</v>
      </c>
      <c r="N4820">
        <v>20</v>
      </c>
      <c r="O4820">
        <v>20</v>
      </c>
      <c r="P4820" t="s">
        <v>16</v>
      </c>
      <c r="Q4820">
        <v>3</v>
      </c>
      <c r="R4820">
        <v>100</v>
      </c>
      <c r="S4820">
        <v>12</v>
      </c>
      <c r="T4820" t="s">
        <v>16</v>
      </c>
      <c r="U4820" t="s">
        <v>16</v>
      </c>
    </row>
    <row r="4821" spans="1:21" x14ac:dyDescent="0.45">
      <c r="A4821" t="s">
        <v>2948</v>
      </c>
      <c r="B4821" t="s">
        <v>2949</v>
      </c>
      <c r="C4821" t="s">
        <v>2950</v>
      </c>
      <c r="D4821" t="s">
        <v>2951</v>
      </c>
      <c r="E4821">
        <v>2013</v>
      </c>
      <c r="F4821">
        <v>2013</v>
      </c>
      <c r="G4821" t="s">
        <v>15</v>
      </c>
      <c r="H4821">
        <v>4</v>
      </c>
      <c r="I4821">
        <v>240</v>
      </c>
      <c r="J4821" t="s">
        <v>17</v>
      </c>
      <c r="K4821">
        <v>0</v>
      </c>
      <c r="L4821">
        <v>0</v>
      </c>
      <c r="M4821">
        <v>16</v>
      </c>
      <c r="N4821">
        <v>25</v>
      </c>
      <c r="O4821">
        <v>25</v>
      </c>
      <c r="P4821" t="s">
        <v>16</v>
      </c>
      <c r="Q4821">
        <v>3</v>
      </c>
      <c r="R4821">
        <v>100</v>
      </c>
      <c r="S4821">
        <v>18</v>
      </c>
      <c r="T4821" t="s">
        <v>16</v>
      </c>
      <c r="U4821" t="s">
        <v>16</v>
      </c>
    </row>
    <row r="4822" spans="1:21" x14ac:dyDescent="0.45">
      <c r="A4822" t="s">
        <v>2952</v>
      </c>
      <c r="B4822" t="s">
        <v>1070</v>
      </c>
      <c r="C4822" t="s">
        <v>2954</v>
      </c>
      <c r="D4822" t="s">
        <v>2953</v>
      </c>
      <c r="E4822">
        <v>2013</v>
      </c>
      <c r="F4822">
        <v>2013</v>
      </c>
      <c r="G4822" t="s">
        <v>15</v>
      </c>
      <c r="H4822" t="s">
        <v>16</v>
      </c>
      <c r="I4822">
        <v>0</v>
      </c>
      <c r="J4822" t="s">
        <v>17</v>
      </c>
      <c r="K4822">
        <v>0</v>
      </c>
      <c r="L4822">
        <v>0</v>
      </c>
      <c r="M4822">
        <v>28</v>
      </c>
      <c r="N4822">
        <v>20</v>
      </c>
      <c r="O4822">
        <v>20</v>
      </c>
      <c r="P4822" t="s">
        <v>16</v>
      </c>
      <c r="Q4822">
        <v>3</v>
      </c>
      <c r="R4822">
        <v>50</v>
      </c>
      <c r="S4822">
        <v>69.099999999999994</v>
      </c>
      <c r="T4822" t="s">
        <v>16</v>
      </c>
      <c r="U4822" t="s">
        <v>16</v>
      </c>
    </row>
    <row r="4823" spans="1:21" x14ac:dyDescent="0.45">
      <c r="A4823" t="s">
        <v>2952</v>
      </c>
      <c r="B4823" t="s">
        <v>1070</v>
      </c>
      <c r="C4823" t="s">
        <v>2954</v>
      </c>
      <c r="D4823" t="s">
        <v>2953</v>
      </c>
      <c r="E4823">
        <v>2013</v>
      </c>
      <c r="F4823">
        <v>2013</v>
      </c>
      <c r="G4823" t="s">
        <v>15</v>
      </c>
      <c r="H4823" t="s">
        <v>16</v>
      </c>
      <c r="I4823">
        <v>0</v>
      </c>
      <c r="J4823" t="s">
        <v>17</v>
      </c>
      <c r="K4823">
        <v>0</v>
      </c>
      <c r="L4823">
        <v>0</v>
      </c>
      <c r="M4823">
        <v>28</v>
      </c>
      <c r="N4823">
        <v>25</v>
      </c>
      <c r="O4823">
        <v>25</v>
      </c>
      <c r="P4823" t="s">
        <v>16</v>
      </c>
      <c r="Q4823">
        <v>3</v>
      </c>
      <c r="R4823">
        <v>50</v>
      </c>
      <c r="S4823">
        <v>63</v>
      </c>
      <c r="T4823" t="s">
        <v>16</v>
      </c>
      <c r="U4823" t="s">
        <v>16</v>
      </c>
    </row>
    <row r="4824" spans="1:21" x14ac:dyDescent="0.45">
      <c r="A4824" t="s">
        <v>2955</v>
      </c>
      <c r="B4824" t="s">
        <v>2956</v>
      </c>
      <c r="C4824" t="s">
        <v>2957</v>
      </c>
      <c r="D4824" t="s">
        <v>2958</v>
      </c>
      <c r="E4824">
        <v>2014</v>
      </c>
      <c r="F4824">
        <v>2014</v>
      </c>
      <c r="G4824" t="s">
        <v>15</v>
      </c>
      <c r="H4824" t="s">
        <v>16</v>
      </c>
      <c r="I4824">
        <v>0</v>
      </c>
      <c r="J4824" t="s">
        <v>17</v>
      </c>
      <c r="K4824">
        <v>0</v>
      </c>
      <c r="L4824">
        <v>0</v>
      </c>
      <c r="M4824">
        <v>20</v>
      </c>
      <c r="N4824">
        <v>25</v>
      </c>
      <c r="O4824">
        <v>25</v>
      </c>
      <c r="P4824">
        <v>24</v>
      </c>
      <c r="Q4824">
        <v>4</v>
      </c>
      <c r="R4824">
        <v>25</v>
      </c>
      <c r="S4824">
        <v>10</v>
      </c>
      <c r="T4824" t="s">
        <v>16</v>
      </c>
      <c r="U4824" t="s">
        <v>16</v>
      </c>
    </row>
    <row r="4825" spans="1:21" x14ac:dyDescent="0.45">
      <c r="A4825" t="s">
        <v>2955</v>
      </c>
      <c r="B4825" t="s">
        <v>2956</v>
      </c>
      <c r="C4825" t="s">
        <v>2957</v>
      </c>
      <c r="D4825" t="s">
        <v>2958</v>
      </c>
      <c r="E4825">
        <v>2014</v>
      </c>
      <c r="F4825">
        <v>2014</v>
      </c>
      <c r="G4825" t="s">
        <v>15</v>
      </c>
      <c r="H4825">
        <v>4</v>
      </c>
      <c r="I4825">
        <f>6*7</f>
        <v>42</v>
      </c>
      <c r="J4825" t="s">
        <v>17</v>
      </c>
      <c r="K4825">
        <v>0</v>
      </c>
      <c r="L4825">
        <v>0</v>
      </c>
      <c r="M4825">
        <v>20</v>
      </c>
      <c r="N4825">
        <v>25</v>
      </c>
      <c r="O4825">
        <v>25</v>
      </c>
      <c r="P4825">
        <v>24</v>
      </c>
      <c r="Q4825">
        <v>4</v>
      </c>
      <c r="R4825">
        <v>25</v>
      </c>
      <c r="S4825">
        <v>84</v>
      </c>
      <c r="T4825" t="s">
        <v>16</v>
      </c>
      <c r="U4825" t="s">
        <v>16</v>
      </c>
    </row>
    <row r="4826" spans="1:21" x14ac:dyDescent="0.45">
      <c r="A4826" t="s">
        <v>2959</v>
      </c>
      <c r="B4826" t="s">
        <v>2960</v>
      </c>
      <c r="C4826" t="s">
        <v>2961</v>
      </c>
      <c r="D4826" t="s">
        <v>2962</v>
      </c>
      <c r="E4826">
        <v>2003</v>
      </c>
      <c r="F4826">
        <v>2003</v>
      </c>
      <c r="G4826" t="s">
        <v>15</v>
      </c>
      <c r="H4826" t="s">
        <v>16</v>
      </c>
      <c r="I4826">
        <v>0</v>
      </c>
      <c r="J4826" t="s">
        <v>17</v>
      </c>
      <c r="K4826">
        <v>0</v>
      </c>
      <c r="L4826">
        <v>0</v>
      </c>
      <c r="M4826">
        <v>25</v>
      </c>
      <c r="N4826">
        <v>30</v>
      </c>
      <c r="O4826">
        <v>18</v>
      </c>
      <c r="P4826">
        <v>10</v>
      </c>
      <c r="Q4826">
        <v>4</v>
      </c>
      <c r="R4826">
        <v>25</v>
      </c>
      <c r="S4826">
        <v>77</v>
      </c>
      <c r="T4826" t="s">
        <v>16</v>
      </c>
      <c r="U4826" t="s">
        <v>16</v>
      </c>
    </row>
    <row r="4827" spans="1:21" x14ac:dyDescent="0.45">
      <c r="A4827" t="s">
        <v>2963</v>
      </c>
      <c r="B4827" t="s">
        <v>2964</v>
      </c>
      <c r="C4827" t="s">
        <v>2965</v>
      </c>
      <c r="D4827" t="s">
        <v>2966</v>
      </c>
      <c r="E4827">
        <v>2013</v>
      </c>
      <c r="F4827">
        <v>2013</v>
      </c>
      <c r="G4827" t="s">
        <v>15</v>
      </c>
      <c r="H4827" t="s">
        <v>16</v>
      </c>
      <c r="I4827">
        <v>0</v>
      </c>
      <c r="J4827" t="s">
        <v>17</v>
      </c>
      <c r="K4827">
        <v>0</v>
      </c>
      <c r="L4827">
        <v>0</v>
      </c>
      <c r="M4827">
        <v>60</v>
      </c>
      <c r="N4827">
        <v>10</v>
      </c>
      <c r="O4827">
        <v>10</v>
      </c>
      <c r="P4827" t="s">
        <v>16</v>
      </c>
      <c r="Q4827">
        <v>3</v>
      </c>
      <c r="R4827">
        <v>50</v>
      </c>
      <c r="S4827">
        <v>66</v>
      </c>
      <c r="T4827" t="s">
        <v>16</v>
      </c>
      <c r="U4827" t="s">
        <v>16</v>
      </c>
    </row>
    <row r="4828" spans="1:21" x14ac:dyDescent="0.45">
      <c r="A4828" t="s">
        <v>2963</v>
      </c>
      <c r="B4828" t="s">
        <v>2964</v>
      </c>
      <c r="C4828" t="s">
        <v>2965</v>
      </c>
      <c r="D4828" t="s">
        <v>2966</v>
      </c>
      <c r="E4828">
        <v>2013</v>
      </c>
      <c r="F4828">
        <v>2013</v>
      </c>
      <c r="G4828" t="s">
        <v>15</v>
      </c>
      <c r="H4828" t="s">
        <v>16</v>
      </c>
      <c r="I4828">
        <v>0</v>
      </c>
      <c r="J4828" t="s">
        <v>17</v>
      </c>
      <c r="K4828">
        <v>0</v>
      </c>
      <c r="L4828">
        <v>0</v>
      </c>
      <c r="M4828">
        <v>60</v>
      </c>
      <c r="N4828">
        <v>15</v>
      </c>
      <c r="O4828">
        <v>15</v>
      </c>
      <c r="P4828" t="s">
        <v>16</v>
      </c>
      <c r="Q4828">
        <v>3</v>
      </c>
      <c r="R4828">
        <v>50</v>
      </c>
      <c r="S4828">
        <v>50</v>
      </c>
      <c r="T4828" t="s">
        <v>16</v>
      </c>
      <c r="U4828" t="s">
        <v>16</v>
      </c>
    </row>
    <row r="4829" spans="1:21" x14ac:dyDescent="0.45">
      <c r="A4829" t="s">
        <v>2963</v>
      </c>
      <c r="B4829" t="s">
        <v>2964</v>
      </c>
      <c r="C4829" t="s">
        <v>2965</v>
      </c>
      <c r="D4829" t="s">
        <v>2966</v>
      </c>
      <c r="E4829">
        <v>2013</v>
      </c>
      <c r="F4829">
        <v>2013</v>
      </c>
      <c r="G4829" t="s">
        <v>15</v>
      </c>
      <c r="H4829" t="s">
        <v>16</v>
      </c>
      <c r="I4829">
        <v>0</v>
      </c>
      <c r="J4829" t="s">
        <v>17</v>
      </c>
      <c r="K4829">
        <v>0</v>
      </c>
      <c r="L4829">
        <v>0</v>
      </c>
      <c r="M4829">
        <v>60</v>
      </c>
      <c r="N4829">
        <v>20</v>
      </c>
      <c r="O4829">
        <v>20</v>
      </c>
      <c r="P4829" t="s">
        <v>16</v>
      </c>
      <c r="Q4829">
        <v>3</v>
      </c>
      <c r="R4829">
        <v>50</v>
      </c>
      <c r="S4829">
        <v>45</v>
      </c>
      <c r="T4829" t="s">
        <v>16</v>
      </c>
      <c r="U4829" t="s">
        <v>16</v>
      </c>
    </row>
    <row r="4830" spans="1:21" x14ac:dyDescent="0.45">
      <c r="A4830" t="s">
        <v>2963</v>
      </c>
      <c r="B4830" t="s">
        <v>2964</v>
      </c>
      <c r="C4830" t="s">
        <v>2965</v>
      </c>
      <c r="D4830" t="s">
        <v>2966</v>
      </c>
      <c r="E4830">
        <v>2013</v>
      </c>
      <c r="F4830">
        <v>2013</v>
      </c>
      <c r="G4830" t="s">
        <v>15</v>
      </c>
      <c r="H4830" t="s">
        <v>16</v>
      </c>
      <c r="I4830">
        <v>0</v>
      </c>
      <c r="J4830" t="s">
        <v>17</v>
      </c>
      <c r="K4830">
        <v>0</v>
      </c>
      <c r="L4830">
        <v>0</v>
      </c>
      <c r="M4830">
        <v>60</v>
      </c>
      <c r="N4830">
        <v>25</v>
      </c>
      <c r="O4830">
        <v>25</v>
      </c>
      <c r="P4830" t="s">
        <v>16</v>
      </c>
      <c r="Q4830">
        <v>3</v>
      </c>
      <c r="R4830">
        <v>50</v>
      </c>
      <c r="S4830">
        <v>25</v>
      </c>
      <c r="T4830" t="s">
        <v>16</v>
      </c>
      <c r="U4830" t="s">
        <v>16</v>
      </c>
    </row>
    <row r="4831" spans="1:21" x14ac:dyDescent="0.45">
      <c r="A4831" t="s">
        <v>2967</v>
      </c>
      <c r="B4831" t="s">
        <v>2968</v>
      </c>
      <c r="C4831" t="s">
        <v>2969</v>
      </c>
      <c r="D4831" t="s">
        <v>2970</v>
      </c>
      <c r="E4831">
        <v>2013</v>
      </c>
      <c r="F4831">
        <v>2013</v>
      </c>
      <c r="G4831" t="s">
        <v>15</v>
      </c>
      <c r="H4831" t="s">
        <v>16</v>
      </c>
      <c r="I4831">
        <v>0</v>
      </c>
      <c r="J4831" t="s">
        <v>17</v>
      </c>
      <c r="K4831">
        <v>0</v>
      </c>
      <c r="L4831">
        <v>0</v>
      </c>
      <c r="M4831">
        <v>15</v>
      </c>
      <c r="N4831">
        <v>5</v>
      </c>
      <c r="O4831">
        <v>5</v>
      </c>
      <c r="P4831">
        <v>0</v>
      </c>
      <c r="Q4831">
        <v>3</v>
      </c>
      <c r="R4831">
        <v>40</v>
      </c>
      <c r="S4831">
        <v>33.299999999999997</v>
      </c>
      <c r="T4831" t="s">
        <v>16</v>
      </c>
      <c r="U4831" t="s">
        <v>16</v>
      </c>
    </row>
    <row r="4832" spans="1:21" x14ac:dyDescent="0.45">
      <c r="A4832" t="s">
        <v>2967</v>
      </c>
      <c r="B4832" t="s">
        <v>2968</v>
      </c>
      <c r="C4832" t="s">
        <v>2969</v>
      </c>
      <c r="D4832" t="s">
        <v>2970</v>
      </c>
      <c r="E4832">
        <v>2013</v>
      </c>
      <c r="F4832">
        <v>2013</v>
      </c>
      <c r="G4832" t="s">
        <v>15</v>
      </c>
      <c r="H4832" t="s">
        <v>16</v>
      </c>
      <c r="I4832">
        <v>0</v>
      </c>
      <c r="J4832" t="s">
        <v>17</v>
      </c>
      <c r="K4832">
        <v>0</v>
      </c>
      <c r="L4832">
        <v>0</v>
      </c>
      <c r="M4832">
        <v>15</v>
      </c>
      <c r="N4832">
        <v>10</v>
      </c>
      <c r="O4832">
        <v>10</v>
      </c>
      <c r="P4832">
        <v>0</v>
      </c>
      <c r="Q4832">
        <v>3</v>
      </c>
      <c r="R4832">
        <v>40</v>
      </c>
      <c r="S4832">
        <v>21.7</v>
      </c>
      <c r="T4832" t="s">
        <v>16</v>
      </c>
      <c r="U4832" t="s">
        <v>16</v>
      </c>
    </row>
    <row r="4833" spans="1:21" x14ac:dyDescent="0.45">
      <c r="A4833" t="s">
        <v>2967</v>
      </c>
      <c r="B4833" t="s">
        <v>2968</v>
      </c>
      <c r="C4833" t="s">
        <v>2969</v>
      </c>
      <c r="D4833" t="s">
        <v>2970</v>
      </c>
      <c r="E4833">
        <v>2013</v>
      </c>
      <c r="F4833">
        <v>2013</v>
      </c>
      <c r="G4833" t="s">
        <v>15</v>
      </c>
      <c r="H4833" t="s">
        <v>16</v>
      </c>
      <c r="I4833">
        <v>0</v>
      </c>
      <c r="J4833" t="s">
        <v>17</v>
      </c>
      <c r="K4833">
        <v>0</v>
      </c>
      <c r="L4833">
        <v>0</v>
      </c>
      <c r="M4833">
        <v>15</v>
      </c>
      <c r="N4833">
        <v>15</v>
      </c>
      <c r="O4833">
        <v>15</v>
      </c>
      <c r="P4833">
        <v>0</v>
      </c>
      <c r="Q4833">
        <v>3</v>
      </c>
      <c r="R4833">
        <v>40</v>
      </c>
      <c r="S4833">
        <v>13.3</v>
      </c>
      <c r="T4833" t="s">
        <v>16</v>
      </c>
      <c r="U4833" t="s">
        <v>16</v>
      </c>
    </row>
    <row r="4834" spans="1:21" x14ac:dyDescent="0.45">
      <c r="A4834" t="s">
        <v>2967</v>
      </c>
      <c r="B4834" t="s">
        <v>2968</v>
      </c>
      <c r="C4834" t="s">
        <v>2969</v>
      </c>
      <c r="D4834" t="s">
        <v>2970</v>
      </c>
      <c r="E4834">
        <v>2013</v>
      </c>
      <c r="F4834">
        <v>2013</v>
      </c>
      <c r="G4834" t="s">
        <v>15</v>
      </c>
      <c r="H4834" t="s">
        <v>16</v>
      </c>
      <c r="I4834">
        <v>0</v>
      </c>
      <c r="J4834" t="s">
        <v>17</v>
      </c>
      <c r="K4834">
        <v>0</v>
      </c>
      <c r="L4834">
        <v>0</v>
      </c>
      <c r="M4834">
        <v>15</v>
      </c>
      <c r="N4834">
        <v>20</v>
      </c>
      <c r="O4834">
        <v>20</v>
      </c>
      <c r="P4834">
        <v>0</v>
      </c>
      <c r="Q4834">
        <v>3</v>
      </c>
      <c r="R4834">
        <v>40</v>
      </c>
      <c r="S4834">
        <v>10</v>
      </c>
      <c r="T4834" t="s">
        <v>16</v>
      </c>
      <c r="U4834" t="s">
        <v>16</v>
      </c>
    </row>
    <row r="4835" spans="1:21" x14ac:dyDescent="0.45">
      <c r="A4835" t="s">
        <v>2967</v>
      </c>
      <c r="B4835" t="s">
        <v>2968</v>
      </c>
      <c r="C4835" t="s">
        <v>2969</v>
      </c>
      <c r="D4835" t="s">
        <v>2970</v>
      </c>
      <c r="E4835">
        <v>2013</v>
      </c>
      <c r="F4835">
        <v>2013</v>
      </c>
      <c r="G4835" t="s">
        <v>15</v>
      </c>
      <c r="H4835" t="s">
        <v>16</v>
      </c>
      <c r="I4835">
        <v>0</v>
      </c>
      <c r="J4835" t="s">
        <v>17</v>
      </c>
      <c r="K4835">
        <v>0</v>
      </c>
      <c r="L4835">
        <v>0</v>
      </c>
      <c r="M4835">
        <v>15</v>
      </c>
      <c r="N4835">
        <v>25</v>
      </c>
      <c r="O4835">
        <v>25</v>
      </c>
      <c r="P4835">
        <v>0</v>
      </c>
      <c r="Q4835">
        <v>3</v>
      </c>
      <c r="R4835">
        <v>40</v>
      </c>
      <c r="S4835">
        <v>40</v>
      </c>
      <c r="T4835" t="s">
        <v>16</v>
      </c>
      <c r="U4835" t="s">
        <v>16</v>
      </c>
    </row>
    <row r="4836" spans="1:21" x14ac:dyDescent="0.45">
      <c r="A4836" t="s">
        <v>2967</v>
      </c>
      <c r="B4836" t="s">
        <v>2968</v>
      </c>
      <c r="C4836" t="s">
        <v>2969</v>
      </c>
      <c r="D4836" t="s">
        <v>2970</v>
      </c>
      <c r="E4836">
        <v>2013</v>
      </c>
      <c r="F4836">
        <v>2013</v>
      </c>
      <c r="G4836" t="s">
        <v>15</v>
      </c>
      <c r="H4836" t="s">
        <v>16</v>
      </c>
      <c r="I4836">
        <v>0</v>
      </c>
      <c r="J4836" t="s">
        <v>17</v>
      </c>
      <c r="K4836">
        <v>0</v>
      </c>
      <c r="L4836">
        <v>0</v>
      </c>
      <c r="M4836">
        <v>15</v>
      </c>
      <c r="N4836">
        <v>30</v>
      </c>
      <c r="O4836">
        <v>30</v>
      </c>
      <c r="P4836">
        <v>0</v>
      </c>
      <c r="Q4836">
        <v>3</v>
      </c>
      <c r="R4836">
        <v>40</v>
      </c>
      <c r="S4836">
        <v>18.3</v>
      </c>
      <c r="T4836" t="s">
        <v>16</v>
      </c>
      <c r="U4836" t="s">
        <v>16</v>
      </c>
    </row>
    <row r="4837" spans="1:21" x14ac:dyDescent="0.45">
      <c r="A4837" t="s">
        <v>2967</v>
      </c>
      <c r="B4837" t="s">
        <v>2968</v>
      </c>
      <c r="C4837" t="s">
        <v>2969</v>
      </c>
      <c r="D4837" t="s">
        <v>2970</v>
      </c>
      <c r="E4837">
        <v>2013</v>
      </c>
      <c r="F4837">
        <v>2013</v>
      </c>
      <c r="G4837" t="s">
        <v>15</v>
      </c>
      <c r="H4837">
        <v>4</v>
      </c>
      <c r="I4837">
        <v>40</v>
      </c>
      <c r="J4837" t="s">
        <v>17</v>
      </c>
      <c r="K4837">
        <v>0</v>
      </c>
      <c r="L4837">
        <v>0</v>
      </c>
      <c r="M4837">
        <v>15</v>
      </c>
      <c r="N4837">
        <v>5</v>
      </c>
      <c r="O4837">
        <v>5</v>
      </c>
      <c r="P4837">
        <v>0</v>
      </c>
      <c r="Q4837">
        <v>3</v>
      </c>
      <c r="R4837">
        <v>40</v>
      </c>
      <c r="S4837">
        <v>8.3000000000000007</v>
      </c>
      <c r="T4837" t="s">
        <v>16</v>
      </c>
      <c r="U4837" t="s">
        <v>16</v>
      </c>
    </row>
    <row r="4838" spans="1:21" x14ac:dyDescent="0.45">
      <c r="A4838" t="s">
        <v>2971</v>
      </c>
      <c r="B4838" t="s">
        <v>1183</v>
      </c>
      <c r="C4838" t="s">
        <v>2973</v>
      </c>
      <c r="D4838" t="s">
        <v>2972</v>
      </c>
      <c r="E4838">
        <v>2013</v>
      </c>
      <c r="F4838">
        <v>2013</v>
      </c>
      <c r="G4838" t="s">
        <v>15</v>
      </c>
      <c r="H4838" t="s">
        <v>16</v>
      </c>
      <c r="I4838">
        <v>0</v>
      </c>
      <c r="J4838" t="s">
        <v>17</v>
      </c>
      <c r="K4838">
        <v>0</v>
      </c>
      <c r="L4838">
        <v>0</v>
      </c>
      <c r="M4838">
        <v>7</v>
      </c>
      <c r="N4838">
        <v>25</v>
      </c>
      <c r="O4838">
        <v>25</v>
      </c>
      <c r="P4838" t="s">
        <v>16</v>
      </c>
      <c r="Q4838">
        <v>1</v>
      </c>
      <c r="R4838">
        <v>50</v>
      </c>
      <c r="S4838">
        <v>24.3</v>
      </c>
      <c r="T4838" t="s">
        <v>16</v>
      </c>
      <c r="U4838" t="s">
        <v>16</v>
      </c>
    </row>
    <row r="4839" spans="1:21" x14ac:dyDescent="0.45">
      <c r="A4839" t="s">
        <v>2971</v>
      </c>
      <c r="B4839" t="s">
        <v>1183</v>
      </c>
      <c r="C4839" t="s">
        <v>2973</v>
      </c>
      <c r="D4839" t="s">
        <v>2972</v>
      </c>
      <c r="E4839">
        <v>2013</v>
      </c>
      <c r="F4839">
        <v>2013</v>
      </c>
      <c r="G4839" t="s">
        <v>15</v>
      </c>
      <c r="H4839" t="s">
        <v>16</v>
      </c>
      <c r="I4839">
        <v>0</v>
      </c>
      <c r="J4839" t="s">
        <v>17</v>
      </c>
      <c r="K4839">
        <v>0</v>
      </c>
      <c r="L4839">
        <v>0</v>
      </c>
      <c r="M4839">
        <v>7</v>
      </c>
      <c r="N4839">
        <v>20</v>
      </c>
      <c r="O4839">
        <v>20</v>
      </c>
      <c r="P4839" t="s">
        <v>16</v>
      </c>
      <c r="Q4839">
        <v>1</v>
      </c>
      <c r="R4839">
        <v>50</v>
      </c>
      <c r="S4839">
        <v>37</v>
      </c>
      <c r="T4839" t="s">
        <v>16</v>
      </c>
      <c r="U4839" t="s">
        <v>16</v>
      </c>
    </row>
    <row r="4840" spans="1:21" x14ac:dyDescent="0.45">
      <c r="A4840" t="s">
        <v>2971</v>
      </c>
      <c r="B4840" t="s">
        <v>1183</v>
      </c>
      <c r="C4840" t="s">
        <v>2973</v>
      </c>
      <c r="D4840" t="s">
        <v>2972</v>
      </c>
      <c r="E4840">
        <v>2013</v>
      </c>
      <c r="F4840">
        <v>2013</v>
      </c>
      <c r="G4840" t="s">
        <v>15</v>
      </c>
      <c r="H4840" t="s">
        <v>16</v>
      </c>
      <c r="I4840">
        <v>0</v>
      </c>
      <c r="J4840" t="s">
        <v>17</v>
      </c>
      <c r="K4840">
        <v>0</v>
      </c>
      <c r="L4840">
        <v>0</v>
      </c>
      <c r="M4840">
        <v>7</v>
      </c>
      <c r="N4840">
        <v>15</v>
      </c>
      <c r="O4840">
        <v>15</v>
      </c>
      <c r="P4840" t="s">
        <v>16</v>
      </c>
      <c r="Q4840">
        <v>1</v>
      </c>
      <c r="R4840">
        <v>50</v>
      </c>
      <c r="S4840">
        <v>35.299999999999997</v>
      </c>
      <c r="T4840" t="s">
        <v>16</v>
      </c>
      <c r="U4840" t="s">
        <v>16</v>
      </c>
    </row>
    <row r="4841" spans="1:21" x14ac:dyDescent="0.45">
      <c r="A4841" t="s">
        <v>2971</v>
      </c>
      <c r="B4841" t="s">
        <v>1183</v>
      </c>
      <c r="C4841" t="s">
        <v>2973</v>
      </c>
      <c r="D4841" t="s">
        <v>2972</v>
      </c>
      <c r="E4841">
        <v>2013</v>
      </c>
      <c r="F4841">
        <v>2013</v>
      </c>
      <c r="G4841" t="s">
        <v>15</v>
      </c>
      <c r="H4841" t="s">
        <v>16</v>
      </c>
      <c r="I4841">
        <v>0</v>
      </c>
      <c r="J4841" t="s">
        <v>17</v>
      </c>
      <c r="K4841">
        <v>0</v>
      </c>
      <c r="L4841">
        <v>0</v>
      </c>
      <c r="M4841">
        <v>7</v>
      </c>
      <c r="N4841">
        <v>10</v>
      </c>
      <c r="O4841">
        <v>10</v>
      </c>
      <c r="P4841" t="s">
        <v>16</v>
      </c>
      <c r="Q4841">
        <v>1</v>
      </c>
      <c r="R4841">
        <v>50</v>
      </c>
      <c r="S4841">
        <v>29</v>
      </c>
      <c r="T4841" t="s">
        <v>16</v>
      </c>
      <c r="U4841" t="s">
        <v>16</v>
      </c>
    </row>
    <row r="4842" spans="1:21" x14ac:dyDescent="0.45">
      <c r="A4842" t="s">
        <v>2975</v>
      </c>
      <c r="B4842" t="s">
        <v>243</v>
      </c>
      <c r="C4842" t="s">
        <v>2976</v>
      </c>
      <c r="D4842" t="s">
        <v>2974</v>
      </c>
      <c r="E4842">
        <v>2015</v>
      </c>
      <c r="F4842">
        <v>2015</v>
      </c>
      <c r="G4842" t="s">
        <v>15</v>
      </c>
      <c r="H4842" t="s">
        <v>16</v>
      </c>
      <c r="I4842">
        <v>0</v>
      </c>
      <c r="J4842" t="s">
        <v>17</v>
      </c>
      <c r="K4842">
        <v>0</v>
      </c>
      <c r="L4842">
        <v>0</v>
      </c>
      <c r="M4842">
        <v>21</v>
      </c>
      <c r="N4842">
        <v>25</v>
      </c>
      <c r="O4842">
        <v>25</v>
      </c>
      <c r="P4842" t="s">
        <v>16</v>
      </c>
      <c r="Q4842">
        <v>3</v>
      </c>
      <c r="R4842">
        <v>50</v>
      </c>
      <c r="S4842">
        <v>82.3</v>
      </c>
      <c r="T4842" t="s">
        <v>16</v>
      </c>
      <c r="U4842" t="s">
        <v>16</v>
      </c>
    </row>
    <row r="4843" spans="1:21" x14ac:dyDescent="0.45">
      <c r="A4843" t="s">
        <v>2975</v>
      </c>
      <c r="B4843" t="s">
        <v>2977</v>
      </c>
      <c r="C4843" t="s">
        <v>2976</v>
      </c>
      <c r="D4843" t="s">
        <v>2974</v>
      </c>
      <c r="E4843">
        <v>2015</v>
      </c>
      <c r="F4843">
        <v>2015</v>
      </c>
      <c r="G4843" t="s">
        <v>15</v>
      </c>
      <c r="H4843" t="s">
        <v>16</v>
      </c>
      <c r="I4843">
        <v>0</v>
      </c>
      <c r="J4843" t="s">
        <v>17</v>
      </c>
      <c r="K4843">
        <v>0</v>
      </c>
      <c r="L4843">
        <v>0</v>
      </c>
      <c r="M4843">
        <v>21</v>
      </c>
      <c r="N4843">
        <v>25</v>
      </c>
      <c r="O4843">
        <v>25</v>
      </c>
      <c r="P4843" t="s">
        <v>16</v>
      </c>
      <c r="Q4843">
        <v>3</v>
      </c>
      <c r="R4843">
        <v>50</v>
      </c>
      <c r="S4843">
        <v>58.3</v>
      </c>
      <c r="T4843" t="s">
        <v>16</v>
      </c>
      <c r="U4843" t="s">
        <v>16</v>
      </c>
    </row>
    <row r="4844" spans="1:21" x14ac:dyDescent="0.45">
      <c r="A4844" t="s">
        <v>2975</v>
      </c>
      <c r="B4844" t="s">
        <v>243</v>
      </c>
      <c r="C4844" t="s">
        <v>2976</v>
      </c>
      <c r="D4844" t="s">
        <v>2974</v>
      </c>
      <c r="E4844">
        <v>2015</v>
      </c>
      <c r="F4844">
        <v>2015</v>
      </c>
      <c r="G4844" t="s">
        <v>15</v>
      </c>
      <c r="H4844" t="s">
        <v>16</v>
      </c>
      <c r="I4844">
        <v>0</v>
      </c>
      <c r="J4844" t="s">
        <v>17</v>
      </c>
      <c r="K4844">
        <v>0</v>
      </c>
      <c r="L4844">
        <v>0</v>
      </c>
      <c r="M4844">
        <v>21</v>
      </c>
      <c r="N4844">
        <v>20</v>
      </c>
      <c r="O4844">
        <v>20</v>
      </c>
      <c r="P4844" t="s">
        <v>16</v>
      </c>
      <c r="Q4844">
        <v>3</v>
      </c>
      <c r="R4844">
        <v>50</v>
      </c>
      <c r="S4844">
        <v>84.3</v>
      </c>
      <c r="T4844" t="s">
        <v>16</v>
      </c>
      <c r="U4844" t="s">
        <v>16</v>
      </c>
    </row>
    <row r="4845" spans="1:21" x14ac:dyDescent="0.45">
      <c r="A4845" t="s">
        <v>2975</v>
      </c>
      <c r="B4845" t="s">
        <v>2977</v>
      </c>
      <c r="C4845" t="s">
        <v>2976</v>
      </c>
      <c r="D4845" t="s">
        <v>2974</v>
      </c>
      <c r="E4845">
        <v>2015</v>
      </c>
      <c r="F4845">
        <v>2015</v>
      </c>
      <c r="G4845" t="s">
        <v>15</v>
      </c>
      <c r="H4845" t="s">
        <v>16</v>
      </c>
      <c r="I4845">
        <v>0</v>
      </c>
      <c r="J4845" t="s">
        <v>17</v>
      </c>
      <c r="K4845">
        <v>0</v>
      </c>
      <c r="L4845">
        <v>0</v>
      </c>
      <c r="M4845">
        <v>21</v>
      </c>
      <c r="N4845">
        <v>20</v>
      </c>
      <c r="O4845">
        <v>20</v>
      </c>
      <c r="P4845" t="s">
        <v>16</v>
      </c>
      <c r="Q4845">
        <v>3</v>
      </c>
      <c r="R4845">
        <v>50</v>
      </c>
      <c r="S4845">
        <v>32</v>
      </c>
      <c r="T4845" t="s">
        <v>16</v>
      </c>
      <c r="U4845" t="s">
        <v>16</v>
      </c>
    </row>
    <row r="4846" spans="1:21" x14ac:dyDescent="0.45">
      <c r="A4846" t="s">
        <v>2975</v>
      </c>
      <c r="B4846" t="s">
        <v>243</v>
      </c>
      <c r="C4846" t="s">
        <v>2976</v>
      </c>
      <c r="D4846" t="s">
        <v>2974</v>
      </c>
      <c r="E4846">
        <v>2015</v>
      </c>
      <c r="F4846">
        <v>2015</v>
      </c>
      <c r="G4846" t="s">
        <v>15</v>
      </c>
      <c r="H4846" t="s">
        <v>16</v>
      </c>
      <c r="I4846">
        <v>0</v>
      </c>
      <c r="J4846" t="s">
        <v>17</v>
      </c>
      <c r="K4846">
        <v>0</v>
      </c>
      <c r="L4846">
        <v>0</v>
      </c>
      <c r="M4846">
        <v>21</v>
      </c>
      <c r="N4846">
        <v>15</v>
      </c>
      <c r="O4846">
        <v>15</v>
      </c>
      <c r="P4846" t="s">
        <v>16</v>
      </c>
      <c r="Q4846">
        <v>3</v>
      </c>
      <c r="R4846">
        <v>50</v>
      </c>
      <c r="S4846">
        <v>59.7</v>
      </c>
      <c r="T4846" t="s">
        <v>16</v>
      </c>
      <c r="U4846" t="s">
        <v>16</v>
      </c>
    </row>
    <row r="4847" spans="1:21" x14ac:dyDescent="0.45">
      <c r="A4847" t="s">
        <v>2975</v>
      </c>
      <c r="B4847" t="s">
        <v>2977</v>
      </c>
      <c r="C4847" t="s">
        <v>2976</v>
      </c>
      <c r="D4847" t="s">
        <v>2974</v>
      </c>
      <c r="E4847">
        <v>2015</v>
      </c>
      <c r="F4847">
        <v>2015</v>
      </c>
      <c r="G4847" t="s">
        <v>15</v>
      </c>
      <c r="H4847" t="s">
        <v>16</v>
      </c>
      <c r="I4847">
        <v>0</v>
      </c>
      <c r="J4847" t="s">
        <v>17</v>
      </c>
      <c r="K4847">
        <v>0</v>
      </c>
      <c r="L4847">
        <v>0</v>
      </c>
      <c r="M4847">
        <v>21</v>
      </c>
      <c r="N4847">
        <v>15</v>
      </c>
      <c r="O4847">
        <v>15</v>
      </c>
      <c r="P4847" t="s">
        <v>16</v>
      </c>
      <c r="Q4847">
        <v>3</v>
      </c>
      <c r="R4847">
        <v>50</v>
      </c>
      <c r="S4847">
        <v>31.7</v>
      </c>
      <c r="T4847" t="s">
        <v>16</v>
      </c>
      <c r="U4847" t="s">
        <v>16</v>
      </c>
    </row>
    <row r="4848" spans="1:21" x14ac:dyDescent="0.45">
      <c r="A4848" t="s">
        <v>2975</v>
      </c>
      <c r="B4848" t="s">
        <v>243</v>
      </c>
      <c r="C4848" t="s">
        <v>2976</v>
      </c>
      <c r="D4848" t="s">
        <v>2974</v>
      </c>
      <c r="E4848">
        <v>2015</v>
      </c>
      <c r="F4848">
        <v>2015</v>
      </c>
      <c r="G4848" t="s">
        <v>15</v>
      </c>
      <c r="H4848" t="s">
        <v>16</v>
      </c>
      <c r="I4848">
        <v>0</v>
      </c>
      <c r="J4848" t="s">
        <v>17</v>
      </c>
      <c r="K4848">
        <v>0</v>
      </c>
      <c r="L4848">
        <v>0</v>
      </c>
      <c r="M4848">
        <v>21</v>
      </c>
      <c r="N4848">
        <v>10</v>
      </c>
      <c r="O4848">
        <v>10</v>
      </c>
      <c r="P4848" t="s">
        <v>16</v>
      </c>
      <c r="Q4848">
        <v>3</v>
      </c>
      <c r="R4848">
        <v>50</v>
      </c>
      <c r="S4848">
        <v>7.3</v>
      </c>
      <c r="T4848" t="s">
        <v>16</v>
      </c>
      <c r="U4848" t="s">
        <v>16</v>
      </c>
    </row>
    <row r="4849" spans="1:21" x14ac:dyDescent="0.45">
      <c r="A4849" t="s">
        <v>2975</v>
      </c>
      <c r="B4849" t="s">
        <v>2977</v>
      </c>
      <c r="C4849" t="s">
        <v>2976</v>
      </c>
      <c r="D4849" t="s">
        <v>2974</v>
      </c>
      <c r="E4849">
        <v>2015</v>
      </c>
      <c r="F4849">
        <v>2015</v>
      </c>
      <c r="G4849" t="s">
        <v>15</v>
      </c>
      <c r="H4849" t="s">
        <v>16</v>
      </c>
      <c r="I4849">
        <v>0</v>
      </c>
      <c r="J4849" t="s">
        <v>17</v>
      </c>
      <c r="K4849">
        <v>0</v>
      </c>
      <c r="L4849">
        <v>0</v>
      </c>
      <c r="M4849">
        <v>21</v>
      </c>
      <c r="N4849">
        <v>10</v>
      </c>
      <c r="O4849">
        <v>10</v>
      </c>
      <c r="P4849" t="s">
        <v>16</v>
      </c>
      <c r="Q4849">
        <v>3</v>
      </c>
      <c r="R4849">
        <v>50</v>
      </c>
      <c r="S4849">
        <v>19.7</v>
      </c>
      <c r="T4849" t="s">
        <v>16</v>
      </c>
      <c r="U4849" t="s">
        <v>16</v>
      </c>
    </row>
    <row r="4850" spans="1:21" x14ac:dyDescent="0.45">
      <c r="A4850" t="s">
        <v>2978</v>
      </c>
      <c r="B4850" t="s">
        <v>101</v>
      </c>
      <c r="C4850" t="s">
        <v>2980</v>
      </c>
      <c r="D4850" t="s">
        <v>2979</v>
      </c>
      <c r="E4850">
        <v>2005</v>
      </c>
      <c r="F4850">
        <v>2005</v>
      </c>
      <c r="G4850" t="s">
        <v>15</v>
      </c>
      <c r="H4850" t="s">
        <v>16</v>
      </c>
      <c r="I4850">
        <v>0</v>
      </c>
      <c r="J4850" t="s">
        <v>17</v>
      </c>
      <c r="K4850">
        <v>0</v>
      </c>
      <c r="L4850">
        <v>0</v>
      </c>
      <c r="M4850" t="s">
        <v>16</v>
      </c>
      <c r="N4850">
        <v>23</v>
      </c>
      <c r="O4850">
        <v>15</v>
      </c>
      <c r="P4850">
        <v>14</v>
      </c>
      <c r="Q4850">
        <v>3</v>
      </c>
      <c r="R4850">
        <v>45</v>
      </c>
      <c r="S4850">
        <v>93</v>
      </c>
      <c r="T4850" t="s">
        <v>16</v>
      </c>
      <c r="U4850" t="s">
        <v>16</v>
      </c>
    </row>
    <row r="4851" spans="1:21" x14ac:dyDescent="0.45">
      <c r="A4851" t="s">
        <v>2978</v>
      </c>
      <c r="B4851" t="s">
        <v>168</v>
      </c>
      <c r="C4851" t="s">
        <v>2980</v>
      </c>
      <c r="D4851" t="s">
        <v>2979</v>
      </c>
      <c r="E4851">
        <v>2005</v>
      </c>
      <c r="F4851">
        <v>2005</v>
      </c>
      <c r="G4851" t="s">
        <v>15</v>
      </c>
      <c r="H4851" t="s">
        <v>16</v>
      </c>
      <c r="I4851">
        <v>0</v>
      </c>
      <c r="J4851" t="s">
        <v>17</v>
      </c>
      <c r="K4851">
        <v>0</v>
      </c>
      <c r="L4851">
        <v>0</v>
      </c>
      <c r="M4851" t="s">
        <v>16</v>
      </c>
      <c r="N4851">
        <v>23</v>
      </c>
      <c r="O4851">
        <v>15</v>
      </c>
      <c r="P4851">
        <v>14</v>
      </c>
      <c r="Q4851">
        <v>3</v>
      </c>
      <c r="R4851">
        <v>45</v>
      </c>
      <c r="S4851">
        <v>10</v>
      </c>
      <c r="T4851" t="s">
        <v>16</v>
      </c>
      <c r="U4851" t="s">
        <v>16</v>
      </c>
    </row>
    <row r="4852" spans="1:21" x14ac:dyDescent="0.45">
      <c r="A4852" t="s">
        <v>2978</v>
      </c>
      <c r="B4852" t="s">
        <v>1183</v>
      </c>
      <c r="C4852" t="s">
        <v>2980</v>
      </c>
      <c r="D4852" t="s">
        <v>2979</v>
      </c>
      <c r="E4852">
        <v>2005</v>
      </c>
      <c r="F4852">
        <v>2005</v>
      </c>
      <c r="G4852" t="s">
        <v>15</v>
      </c>
      <c r="H4852" t="s">
        <v>16</v>
      </c>
      <c r="I4852">
        <v>0</v>
      </c>
      <c r="J4852" t="s">
        <v>17</v>
      </c>
      <c r="K4852">
        <v>0</v>
      </c>
      <c r="L4852">
        <v>0</v>
      </c>
      <c r="M4852" t="s">
        <v>16</v>
      </c>
      <c r="N4852">
        <v>23</v>
      </c>
      <c r="O4852">
        <v>15</v>
      </c>
      <c r="P4852">
        <v>14</v>
      </c>
      <c r="Q4852">
        <v>3</v>
      </c>
      <c r="R4852">
        <v>45</v>
      </c>
      <c r="S4852">
        <v>15</v>
      </c>
      <c r="T4852" t="s">
        <v>16</v>
      </c>
      <c r="U4852" t="s">
        <v>16</v>
      </c>
    </row>
    <row r="4853" spans="1:21" x14ac:dyDescent="0.45">
      <c r="A4853" t="s">
        <v>2981</v>
      </c>
      <c r="B4853" t="s">
        <v>243</v>
      </c>
      <c r="C4853" t="s">
        <v>2980</v>
      </c>
      <c r="D4853" t="s">
        <v>2982</v>
      </c>
      <c r="E4853">
        <v>2011</v>
      </c>
      <c r="F4853">
        <v>2011</v>
      </c>
      <c r="G4853" t="s">
        <v>15</v>
      </c>
      <c r="H4853" t="s">
        <v>16</v>
      </c>
      <c r="I4853">
        <v>0</v>
      </c>
      <c r="J4853" t="s">
        <v>17</v>
      </c>
      <c r="K4853">
        <v>0</v>
      </c>
      <c r="L4853">
        <v>0</v>
      </c>
      <c r="M4853" t="s">
        <v>16</v>
      </c>
      <c r="N4853">
        <v>25</v>
      </c>
      <c r="O4853">
        <v>25</v>
      </c>
      <c r="P4853">
        <v>16</v>
      </c>
      <c r="Q4853">
        <v>1</v>
      </c>
      <c r="R4853">
        <v>50</v>
      </c>
      <c r="S4853">
        <v>74</v>
      </c>
      <c r="T4853" t="s">
        <v>16</v>
      </c>
      <c r="U4853" t="s">
        <v>16</v>
      </c>
    </row>
    <row r="4854" spans="1:21" x14ac:dyDescent="0.45">
      <c r="A4854" t="s">
        <v>2981</v>
      </c>
      <c r="B4854" t="s">
        <v>1183</v>
      </c>
      <c r="C4854" t="s">
        <v>2980</v>
      </c>
      <c r="D4854" t="s">
        <v>2982</v>
      </c>
      <c r="E4854">
        <v>2011</v>
      </c>
      <c r="F4854">
        <v>2011</v>
      </c>
      <c r="G4854" t="s">
        <v>15</v>
      </c>
      <c r="H4854" t="s">
        <v>16</v>
      </c>
      <c r="I4854">
        <v>0</v>
      </c>
      <c r="J4854" t="s">
        <v>17</v>
      </c>
      <c r="K4854">
        <v>0</v>
      </c>
      <c r="L4854">
        <v>0</v>
      </c>
      <c r="M4854" t="s">
        <v>16</v>
      </c>
      <c r="N4854">
        <v>25</v>
      </c>
      <c r="O4854">
        <v>25</v>
      </c>
      <c r="P4854">
        <v>16</v>
      </c>
      <c r="Q4854">
        <v>1</v>
      </c>
      <c r="R4854">
        <v>50</v>
      </c>
      <c r="S4854">
        <v>0</v>
      </c>
      <c r="T4854" t="s">
        <v>16</v>
      </c>
      <c r="U4854" t="s">
        <v>16</v>
      </c>
    </row>
    <row r="4855" spans="1:21" x14ac:dyDescent="0.45">
      <c r="A4855" t="s">
        <v>2981</v>
      </c>
      <c r="B4855" t="s">
        <v>1183</v>
      </c>
      <c r="C4855" t="s">
        <v>2980</v>
      </c>
      <c r="D4855" t="s">
        <v>2982</v>
      </c>
      <c r="E4855">
        <v>2011</v>
      </c>
      <c r="F4855">
        <v>2011</v>
      </c>
      <c r="G4855" t="s">
        <v>15</v>
      </c>
      <c r="H4855" t="s">
        <v>16</v>
      </c>
      <c r="I4855">
        <v>0</v>
      </c>
      <c r="J4855" t="s">
        <v>15</v>
      </c>
      <c r="K4855">
        <v>0</v>
      </c>
      <c r="L4855">
        <v>0</v>
      </c>
      <c r="M4855" t="s">
        <v>16</v>
      </c>
      <c r="N4855">
        <v>25</v>
      </c>
      <c r="O4855">
        <v>25</v>
      </c>
      <c r="P4855">
        <v>16</v>
      </c>
      <c r="Q4855">
        <v>1</v>
      </c>
      <c r="R4855">
        <v>50</v>
      </c>
      <c r="S4855">
        <v>98.7</v>
      </c>
      <c r="T4855" t="s">
        <v>16</v>
      </c>
      <c r="U4855" t="s">
        <v>16</v>
      </c>
    </row>
    <row r="4856" spans="1:21" x14ac:dyDescent="0.45">
      <c r="A4856" t="s">
        <v>2983</v>
      </c>
      <c r="B4856" t="s">
        <v>106</v>
      </c>
      <c r="C4856" t="s">
        <v>2984</v>
      </c>
      <c r="D4856" t="s">
        <v>2985</v>
      </c>
      <c r="E4856">
        <v>2002</v>
      </c>
      <c r="F4856">
        <v>2002</v>
      </c>
      <c r="G4856" t="s">
        <v>15</v>
      </c>
      <c r="H4856" t="s">
        <v>16</v>
      </c>
      <c r="I4856">
        <v>0</v>
      </c>
      <c r="J4856" t="s">
        <v>17</v>
      </c>
      <c r="K4856">
        <v>0</v>
      </c>
      <c r="L4856">
        <v>0</v>
      </c>
      <c r="M4856" t="s">
        <v>16</v>
      </c>
      <c r="N4856">
        <v>25</v>
      </c>
      <c r="O4856">
        <v>25</v>
      </c>
      <c r="P4856">
        <v>16</v>
      </c>
      <c r="Q4856">
        <v>2</v>
      </c>
      <c r="R4856">
        <v>80</v>
      </c>
      <c r="S4856">
        <v>96</v>
      </c>
      <c r="T4856" t="s">
        <v>16</v>
      </c>
      <c r="U4856" t="s">
        <v>16</v>
      </c>
    </row>
    <row r="4857" spans="1:21" x14ac:dyDescent="0.45">
      <c r="A4857" t="s">
        <v>2983</v>
      </c>
      <c r="B4857" t="s">
        <v>106</v>
      </c>
      <c r="C4857" t="s">
        <v>2984</v>
      </c>
      <c r="D4857" t="s">
        <v>2985</v>
      </c>
      <c r="E4857">
        <v>2002</v>
      </c>
      <c r="F4857">
        <v>2002</v>
      </c>
      <c r="G4857" t="s">
        <v>15</v>
      </c>
      <c r="H4857" t="s">
        <v>16</v>
      </c>
      <c r="I4857">
        <v>0</v>
      </c>
      <c r="J4857" t="s">
        <v>17</v>
      </c>
      <c r="K4857">
        <v>0</v>
      </c>
      <c r="L4857">
        <v>0</v>
      </c>
      <c r="M4857" t="s">
        <v>16</v>
      </c>
      <c r="N4857">
        <v>25</v>
      </c>
      <c r="O4857">
        <v>25</v>
      </c>
      <c r="P4857">
        <v>16</v>
      </c>
      <c r="Q4857">
        <v>2</v>
      </c>
      <c r="R4857">
        <v>100</v>
      </c>
      <c r="S4857">
        <v>90</v>
      </c>
      <c r="T4857" t="s">
        <v>16</v>
      </c>
      <c r="U4857" t="s">
        <v>16</v>
      </c>
    </row>
    <row r="4858" spans="1:21" x14ac:dyDescent="0.45">
      <c r="A4858" t="s">
        <v>2986</v>
      </c>
      <c r="B4858" t="s">
        <v>2960</v>
      </c>
      <c r="C4858" t="s">
        <v>2987</v>
      </c>
      <c r="D4858" t="s">
        <v>2988</v>
      </c>
      <c r="E4858">
        <v>2009</v>
      </c>
      <c r="F4858">
        <v>2009</v>
      </c>
      <c r="G4858" t="s">
        <v>15</v>
      </c>
      <c r="H4858" t="s">
        <v>16</v>
      </c>
      <c r="I4858">
        <v>0</v>
      </c>
      <c r="J4858" t="s">
        <v>17</v>
      </c>
      <c r="K4858">
        <v>0</v>
      </c>
      <c r="L4858">
        <v>0</v>
      </c>
      <c r="M4858">
        <v>21</v>
      </c>
      <c r="N4858">
        <v>25</v>
      </c>
      <c r="O4858">
        <v>15</v>
      </c>
      <c r="P4858">
        <v>14</v>
      </c>
      <c r="Q4858">
        <v>3</v>
      </c>
      <c r="R4858">
        <v>10</v>
      </c>
      <c r="S4858">
        <v>80</v>
      </c>
      <c r="T4858" t="s">
        <v>16</v>
      </c>
      <c r="U4858" t="s">
        <v>16</v>
      </c>
    </row>
    <row r="4859" spans="1:21" x14ac:dyDescent="0.45">
      <c r="A4859" t="s">
        <v>2989</v>
      </c>
      <c r="B4859" t="s">
        <v>72</v>
      </c>
      <c r="C4859" t="s">
        <v>2990</v>
      </c>
      <c r="D4859" t="s">
        <v>2991</v>
      </c>
      <c r="E4859">
        <v>2012</v>
      </c>
      <c r="F4859">
        <v>2012</v>
      </c>
      <c r="G4859" t="s">
        <v>15</v>
      </c>
      <c r="H4859" t="s">
        <v>16</v>
      </c>
      <c r="I4859">
        <v>0</v>
      </c>
      <c r="J4859" t="s">
        <v>17</v>
      </c>
      <c r="K4859">
        <v>0</v>
      </c>
      <c r="L4859">
        <v>0</v>
      </c>
      <c r="M4859">
        <v>11</v>
      </c>
      <c r="N4859">
        <v>25</v>
      </c>
      <c r="O4859">
        <v>25</v>
      </c>
      <c r="P4859">
        <v>12</v>
      </c>
      <c r="Q4859">
        <v>1</v>
      </c>
      <c r="R4859">
        <v>30</v>
      </c>
      <c r="S4859">
        <v>50</v>
      </c>
      <c r="T4859" t="s">
        <v>16</v>
      </c>
      <c r="U4859" t="s">
        <v>16</v>
      </c>
    </row>
    <row r="4860" spans="1:21" x14ac:dyDescent="0.45">
      <c r="A4860" t="s">
        <v>2992</v>
      </c>
      <c r="B4860" t="s">
        <v>2993</v>
      </c>
      <c r="C4860" t="s">
        <v>2994</v>
      </c>
      <c r="D4860" t="s">
        <v>2995</v>
      </c>
      <c r="E4860">
        <v>2011</v>
      </c>
      <c r="F4860">
        <v>2011</v>
      </c>
      <c r="G4860" t="s">
        <v>15</v>
      </c>
      <c r="H4860" t="s">
        <v>16</v>
      </c>
      <c r="I4860">
        <v>0</v>
      </c>
      <c r="J4860" t="s">
        <v>17</v>
      </c>
      <c r="K4860">
        <v>0</v>
      </c>
      <c r="L4860">
        <v>0</v>
      </c>
      <c r="M4860">
        <v>34</v>
      </c>
      <c r="N4860">
        <v>15</v>
      </c>
      <c r="O4860">
        <v>15</v>
      </c>
      <c r="P4860">
        <v>24</v>
      </c>
      <c r="Q4860">
        <v>4</v>
      </c>
      <c r="R4860">
        <v>50</v>
      </c>
      <c r="S4860">
        <v>0</v>
      </c>
      <c r="T4860" t="s">
        <v>16</v>
      </c>
      <c r="U4860" t="s">
        <v>16</v>
      </c>
    </row>
    <row r="4861" spans="1:21" x14ac:dyDescent="0.45">
      <c r="A4861" t="s">
        <v>2992</v>
      </c>
      <c r="B4861" t="s">
        <v>2993</v>
      </c>
      <c r="C4861" t="s">
        <v>2994</v>
      </c>
      <c r="D4861" t="s">
        <v>2995</v>
      </c>
      <c r="E4861">
        <v>2011</v>
      </c>
      <c r="F4861">
        <v>2011</v>
      </c>
      <c r="G4861" t="s">
        <v>15</v>
      </c>
      <c r="H4861" t="s">
        <v>16</v>
      </c>
      <c r="I4861">
        <v>0</v>
      </c>
      <c r="J4861" t="s">
        <v>17</v>
      </c>
      <c r="K4861">
        <v>0</v>
      </c>
      <c r="L4861">
        <v>0</v>
      </c>
      <c r="M4861">
        <v>34</v>
      </c>
      <c r="N4861">
        <v>20</v>
      </c>
      <c r="O4861">
        <v>20</v>
      </c>
      <c r="P4861">
        <v>24</v>
      </c>
      <c r="Q4861">
        <v>4</v>
      </c>
      <c r="R4861">
        <v>50</v>
      </c>
      <c r="S4861">
        <v>32</v>
      </c>
      <c r="T4861" t="s">
        <v>16</v>
      </c>
      <c r="U4861" t="s">
        <v>16</v>
      </c>
    </row>
    <row r="4862" spans="1:21" x14ac:dyDescent="0.45">
      <c r="A4862" t="s">
        <v>2992</v>
      </c>
      <c r="B4862" t="s">
        <v>2993</v>
      </c>
      <c r="C4862" t="s">
        <v>2994</v>
      </c>
      <c r="D4862" t="s">
        <v>2995</v>
      </c>
      <c r="E4862">
        <v>2011</v>
      </c>
      <c r="F4862">
        <v>2011</v>
      </c>
      <c r="G4862" t="s">
        <v>15</v>
      </c>
      <c r="H4862" t="s">
        <v>16</v>
      </c>
      <c r="I4862">
        <v>0</v>
      </c>
      <c r="J4862" t="s">
        <v>17</v>
      </c>
      <c r="K4862">
        <v>0</v>
      </c>
      <c r="L4862">
        <v>0</v>
      </c>
      <c r="M4862">
        <v>34</v>
      </c>
      <c r="N4862">
        <v>25</v>
      </c>
      <c r="O4862">
        <v>25</v>
      </c>
      <c r="P4862">
        <v>24</v>
      </c>
      <c r="Q4862">
        <v>4</v>
      </c>
      <c r="R4862">
        <v>50</v>
      </c>
      <c r="S4862">
        <v>78</v>
      </c>
      <c r="T4862" t="s">
        <v>16</v>
      </c>
      <c r="U4862" t="s">
        <v>16</v>
      </c>
    </row>
    <row r="4863" spans="1:21" x14ac:dyDescent="0.45">
      <c r="A4863" t="s">
        <v>2992</v>
      </c>
      <c r="B4863" t="s">
        <v>2993</v>
      </c>
      <c r="C4863" t="s">
        <v>2994</v>
      </c>
      <c r="D4863" t="s">
        <v>2995</v>
      </c>
      <c r="E4863">
        <v>2011</v>
      </c>
      <c r="F4863">
        <v>2011</v>
      </c>
      <c r="G4863" t="s">
        <v>15</v>
      </c>
      <c r="H4863" t="s">
        <v>16</v>
      </c>
      <c r="I4863">
        <v>0</v>
      </c>
      <c r="J4863" t="s">
        <v>17</v>
      </c>
      <c r="K4863">
        <v>0</v>
      </c>
      <c r="L4863">
        <v>0</v>
      </c>
      <c r="M4863">
        <v>34</v>
      </c>
      <c r="N4863">
        <v>30</v>
      </c>
      <c r="O4863">
        <v>30</v>
      </c>
      <c r="P4863">
        <v>24</v>
      </c>
      <c r="Q4863">
        <v>4</v>
      </c>
      <c r="R4863">
        <v>50</v>
      </c>
      <c r="S4863">
        <v>20</v>
      </c>
      <c r="T4863" t="s">
        <v>16</v>
      </c>
      <c r="U4863" t="s">
        <v>16</v>
      </c>
    </row>
    <row r="4864" spans="1:21" x14ac:dyDescent="0.45">
      <c r="A4864" t="s">
        <v>2992</v>
      </c>
      <c r="B4864" t="s">
        <v>2993</v>
      </c>
      <c r="C4864" t="s">
        <v>2994</v>
      </c>
      <c r="D4864" t="s">
        <v>2995</v>
      </c>
      <c r="E4864">
        <v>2011</v>
      </c>
      <c r="F4864">
        <v>2011</v>
      </c>
      <c r="G4864" t="s">
        <v>15</v>
      </c>
      <c r="H4864" t="s">
        <v>16</v>
      </c>
      <c r="I4864">
        <v>0</v>
      </c>
      <c r="J4864" t="s">
        <v>17</v>
      </c>
      <c r="K4864">
        <v>0</v>
      </c>
      <c r="L4864">
        <v>0</v>
      </c>
      <c r="M4864">
        <v>34</v>
      </c>
      <c r="N4864">
        <v>15</v>
      </c>
      <c r="O4864">
        <v>15</v>
      </c>
      <c r="P4864">
        <v>0</v>
      </c>
      <c r="Q4864">
        <v>4</v>
      </c>
      <c r="R4864">
        <v>50</v>
      </c>
      <c r="S4864">
        <v>0</v>
      </c>
      <c r="T4864" t="s">
        <v>16</v>
      </c>
      <c r="U4864" t="s">
        <v>16</v>
      </c>
    </row>
    <row r="4865" spans="1:21" x14ac:dyDescent="0.45">
      <c r="A4865" t="s">
        <v>2992</v>
      </c>
      <c r="B4865" t="s">
        <v>2993</v>
      </c>
      <c r="C4865" t="s">
        <v>2994</v>
      </c>
      <c r="D4865" t="s">
        <v>2995</v>
      </c>
      <c r="E4865">
        <v>2011</v>
      </c>
      <c r="F4865">
        <v>2011</v>
      </c>
      <c r="G4865" t="s">
        <v>15</v>
      </c>
      <c r="H4865" t="s">
        <v>16</v>
      </c>
      <c r="I4865">
        <v>0</v>
      </c>
      <c r="J4865" t="s">
        <v>17</v>
      </c>
      <c r="K4865">
        <v>0</v>
      </c>
      <c r="L4865">
        <v>0</v>
      </c>
      <c r="M4865">
        <v>34</v>
      </c>
      <c r="N4865">
        <v>20</v>
      </c>
      <c r="O4865">
        <v>20</v>
      </c>
      <c r="P4865">
        <v>0</v>
      </c>
      <c r="Q4865">
        <v>4</v>
      </c>
      <c r="R4865">
        <v>50</v>
      </c>
      <c r="S4865">
        <v>0</v>
      </c>
      <c r="T4865" t="s">
        <v>16</v>
      </c>
      <c r="U4865" t="s">
        <v>16</v>
      </c>
    </row>
    <row r="4866" spans="1:21" x14ac:dyDescent="0.45">
      <c r="A4866" t="s">
        <v>2992</v>
      </c>
      <c r="B4866" t="s">
        <v>2993</v>
      </c>
      <c r="C4866" t="s">
        <v>2994</v>
      </c>
      <c r="D4866" t="s">
        <v>2995</v>
      </c>
      <c r="E4866">
        <v>2011</v>
      </c>
      <c r="F4866">
        <v>2011</v>
      </c>
      <c r="G4866" t="s">
        <v>15</v>
      </c>
      <c r="H4866" t="s">
        <v>16</v>
      </c>
      <c r="I4866">
        <v>0</v>
      </c>
      <c r="J4866" t="s">
        <v>17</v>
      </c>
      <c r="K4866">
        <v>0</v>
      </c>
      <c r="L4866">
        <v>0</v>
      </c>
      <c r="M4866">
        <v>34</v>
      </c>
      <c r="N4866">
        <v>25</v>
      </c>
      <c r="O4866">
        <v>25</v>
      </c>
      <c r="P4866">
        <v>0</v>
      </c>
      <c r="Q4866">
        <v>4</v>
      </c>
      <c r="R4866">
        <v>50</v>
      </c>
      <c r="S4866">
        <v>50</v>
      </c>
      <c r="T4866" t="s">
        <v>16</v>
      </c>
      <c r="U4866" t="s">
        <v>16</v>
      </c>
    </row>
    <row r="4867" spans="1:21" x14ac:dyDescent="0.45">
      <c r="A4867" t="s">
        <v>2992</v>
      </c>
      <c r="B4867" t="s">
        <v>2993</v>
      </c>
      <c r="C4867" t="s">
        <v>2994</v>
      </c>
      <c r="D4867" t="s">
        <v>2995</v>
      </c>
      <c r="E4867">
        <v>2011</v>
      </c>
      <c r="F4867">
        <v>2011</v>
      </c>
      <c r="G4867" t="s">
        <v>15</v>
      </c>
      <c r="H4867" t="s">
        <v>16</v>
      </c>
      <c r="I4867">
        <v>0</v>
      </c>
      <c r="J4867" t="s">
        <v>17</v>
      </c>
      <c r="K4867">
        <v>0</v>
      </c>
      <c r="L4867">
        <v>0</v>
      </c>
      <c r="M4867">
        <v>34</v>
      </c>
      <c r="N4867">
        <v>30</v>
      </c>
      <c r="O4867">
        <v>30</v>
      </c>
      <c r="P4867">
        <v>0</v>
      </c>
      <c r="Q4867">
        <v>4</v>
      </c>
      <c r="R4867">
        <v>50</v>
      </c>
      <c r="S4867">
        <v>8</v>
      </c>
      <c r="T4867" t="s">
        <v>16</v>
      </c>
      <c r="U4867" t="s">
        <v>16</v>
      </c>
    </row>
    <row r="4868" spans="1:21" x14ac:dyDescent="0.45">
      <c r="A4868" t="s">
        <v>2996</v>
      </c>
      <c r="B4868" t="s">
        <v>243</v>
      </c>
      <c r="C4868" t="s">
        <v>2994</v>
      </c>
      <c r="D4868" t="s">
        <v>2995</v>
      </c>
      <c r="E4868">
        <v>2006</v>
      </c>
      <c r="F4868">
        <v>2006</v>
      </c>
      <c r="G4868" t="s">
        <v>15</v>
      </c>
      <c r="H4868" t="s">
        <v>16</v>
      </c>
      <c r="I4868">
        <v>0</v>
      </c>
      <c r="J4868" t="s">
        <v>17</v>
      </c>
      <c r="K4868">
        <v>0</v>
      </c>
      <c r="L4868">
        <v>0</v>
      </c>
      <c r="M4868">
        <v>11</v>
      </c>
      <c r="N4868">
        <v>25</v>
      </c>
      <c r="O4868">
        <v>25</v>
      </c>
      <c r="P4868">
        <v>16</v>
      </c>
      <c r="Q4868">
        <v>3</v>
      </c>
      <c r="R4868">
        <v>100</v>
      </c>
      <c r="S4868">
        <v>90</v>
      </c>
      <c r="T4868" t="s">
        <v>16</v>
      </c>
      <c r="U4868" t="s">
        <v>16</v>
      </c>
    </row>
  </sheetData>
  <sortState xmlns:xlrd2="http://schemas.microsoft.com/office/spreadsheetml/2017/richdata2" ref="A1877:U1886">
    <sortCondition ref="C1877:C1886"/>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EFP</dc:creator>
  <cp:lastModifiedBy>EFP</cp:lastModifiedBy>
  <dcterms:created xsi:type="dcterms:W3CDTF">2019-04-05T13:51:56Z</dcterms:created>
  <dcterms:modified xsi:type="dcterms:W3CDTF">2019-10-04T21:05:52Z</dcterms:modified>
</cp:coreProperties>
</file>