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m Log EBT3 - G4 Validation" sheetId="1" state="visible" r:id="rId2"/>
    <sheet name="EBT Calibration - Sophi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<sst xmlns="http://schemas.openxmlformats.org/spreadsheetml/2006/main" count="31" uniqueCount="13">
  <si>
    <t xml:space="preserve">Marcus nC to Gy</t>
  </si>
  <si>
    <t xml:space="preserve">Film Number</t>
  </si>
  <si>
    <t xml:space="preserve">Air Monitor [nC]</t>
  </si>
  <si>
    <t xml:space="preserve">Marcus Chamber [nC]</t>
  </si>
  <si>
    <t xml:space="preserve">Marcus Chamber [Gy]</t>
  </si>
  <si>
    <t xml:space="preserve">Calculate Dose [Gy]</t>
  </si>
  <si>
    <t xml:space="preserve">Mean OD</t>
  </si>
  <si>
    <t xml:space="preserve">N/A</t>
  </si>
  <si>
    <t xml:space="preserve">taker these to 1d place</t>
  </si>
  <si>
    <t xml:space="preserve">ignore films 1 to 6</t>
  </si>
  <si>
    <t xml:space="preserve">Required Dose</t>
  </si>
  <si>
    <t xml:space="preserve">Required Marcus</t>
  </si>
  <si>
    <t xml:space="preserve">Can be corrected as Marcus chamber stopped slightly early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</si>
</sst>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'Film Log EBT3 - G4 Validation'!$B$10:$B$15;'Film Log EBT3 - G4 Validation'!$B$17:$B$19</c:f>
              <c:numCache>
                <c:formatCode>General</c:formatCode>
                <c:ptCount val="9"/>
                <c:pt idx="0">
                  <c:v>302.3</c:v>
                </c:pt>
                <c:pt idx="1">
                  <c:v>252.2</c:v>
                </c:pt>
                <c:pt idx="2">
                  <c:v>206.8</c:v>
                </c:pt>
                <c:pt idx="3">
                  <c:v>150.4</c:v>
                </c:pt>
                <c:pt idx="4">
                  <c:v>116.5</c:v>
                </c:pt>
                <c:pt idx="5">
                  <c:v>96.2</c:v>
                </c:pt>
                <c:pt idx="6">
                  <c:v>71.7</c:v>
                </c:pt>
                <c:pt idx="7">
                  <c:v>49.9</c:v>
                </c:pt>
                <c:pt idx="8">
                  <c:v>20.4</c:v>
                </c:pt>
              </c:numCache>
            </c:numRef>
          </c:xVal>
          <c:yVal>
            <c:numRef>
              <c:f>'Film Log EBT3 - G4 Validation'!$C$10:$C$15;'Film Log EBT3 - G4 Validation'!$C$17:$C$19</c:f>
              <c:numCache>
                <c:formatCode>General</c:formatCode>
                <c:ptCount val="9"/>
                <c:pt idx="0">
                  <c:v>32.781</c:v>
                </c:pt>
                <c:pt idx="1">
                  <c:v>26.931</c:v>
                </c:pt>
                <c:pt idx="2">
                  <c:v>21.527</c:v>
                </c:pt>
                <c:pt idx="3">
                  <c:v>16.2</c:v>
                </c:pt>
                <c:pt idx="4">
                  <c:v>12.692</c:v>
                </c:pt>
                <c:pt idx="5">
                  <c:v>10.64</c:v>
                </c:pt>
                <c:pt idx="6">
                  <c:v>7.734</c:v>
                </c:pt>
                <c:pt idx="7">
                  <c:v>5.4</c:v>
                </c:pt>
                <c:pt idx="8">
                  <c:v>2.1772</c:v>
                </c:pt>
              </c:numCache>
            </c:numRef>
          </c:yVal>
          <c:smooth val="0"/>
        </c:ser>
        <c:axId val="86167298"/>
        <c:axId val="47818366"/>
      </c:scatterChart>
      <c:valAx>
        <c:axId val="861672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Air Monitor [nC]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818366"/>
        <c:crosses val="autoZero"/>
        <c:crossBetween val="midCat"/>
      </c:valAx>
      <c:valAx>
        <c:axId val="4781836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Marcus Chamber [nC]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16729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'Film Log EBT3 - G4 Validation'!$F$10:$F$19</c:f>
              <c:numCache>
                <c:formatCode>General</c:formatCode>
                <c:ptCount val="10"/>
                <c:pt idx="0">
                  <c:v>0.943366640951601</c:v>
                </c:pt>
                <c:pt idx="1">
                  <c:v>0.94737675716214</c:v>
                </c:pt>
                <c:pt idx="2">
                  <c:v>0.908027129259358</c:v>
                </c:pt>
                <c:pt idx="3">
                  <c:v>0.853238651274242</c:v>
                </c:pt>
                <c:pt idx="4">
                  <c:v>0.780104971441147</c:v>
                </c:pt>
                <c:pt idx="5">
                  <c:v>0.749402206789876</c:v>
                </c:pt>
                <c:pt idx="7">
                  <c:v>0.668049438196368</c:v>
                </c:pt>
                <c:pt idx="8">
                  <c:v>0.593226148546131</c:v>
                </c:pt>
                <c:pt idx="9">
                  <c:v>0.419011880679079</c:v>
                </c:pt>
              </c:numCache>
            </c:numRef>
          </c:xVal>
          <c:yVal>
            <c:numRef>
              <c:f>'Film Log EBT3 - G4 Validation'!$E$10:$E$19</c:f>
              <c:numCache>
                <c:formatCode>General</c:formatCode>
                <c:ptCount val="10"/>
                <c:pt idx="0">
                  <c:v>21.8399662845583</c:v>
                </c:pt>
                <c:pt idx="1">
                  <c:v>18.2285772083614</c:v>
                </c:pt>
                <c:pt idx="2">
                  <c:v>14.9559811193527</c:v>
                </c:pt>
                <c:pt idx="3">
                  <c:v>10.8904652730951</c:v>
                </c:pt>
                <c:pt idx="4">
                  <c:v>8.44683074848281</c:v>
                </c:pt>
                <c:pt idx="5">
                  <c:v>6.98353337828726</c:v>
                </c:pt>
                <c:pt idx="7">
                  <c:v>5.21748482805125</c:v>
                </c:pt>
                <c:pt idx="8">
                  <c:v>3.64606203641268</c:v>
                </c:pt>
                <c:pt idx="9">
                  <c:v>1.51959541469993</c:v>
                </c:pt>
              </c:numCache>
            </c:numRef>
          </c:yVal>
          <c:smooth val="0"/>
        </c:ser>
        <c:axId val="82935597"/>
        <c:axId val="88663907"/>
      </c:scatterChart>
      <c:valAx>
        <c:axId val="8293559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Optical Density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663907"/>
        <c:crosses val="autoZero"/>
        <c:crossBetween val="midCat"/>
      </c:valAx>
      <c:valAx>
        <c:axId val="8866390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Calculated Dose [Gy]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93559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'EBT Calibration - Sophie'!$B$4:$B$21</c:f>
              <c:numCache>
                <c:formatCode>General</c:formatCode>
                <c:ptCount val="18"/>
                <c:pt idx="0">
                  <c:v>14.2</c:v>
                </c:pt>
                <c:pt idx="2">
                  <c:v>42</c:v>
                </c:pt>
                <c:pt idx="3">
                  <c:v>56.9</c:v>
                </c:pt>
                <c:pt idx="4">
                  <c:v>71.7</c:v>
                </c:pt>
                <c:pt idx="5">
                  <c:v>85.6</c:v>
                </c:pt>
                <c:pt idx="6">
                  <c:v>98.5</c:v>
                </c:pt>
                <c:pt idx="7">
                  <c:v>113.4</c:v>
                </c:pt>
                <c:pt idx="8">
                  <c:v>128.5</c:v>
                </c:pt>
                <c:pt idx="9">
                  <c:v>142.5</c:v>
                </c:pt>
                <c:pt idx="10">
                  <c:v>171</c:v>
                </c:pt>
                <c:pt idx="11">
                  <c:v>198</c:v>
                </c:pt>
                <c:pt idx="12">
                  <c:v>226.9</c:v>
                </c:pt>
                <c:pt idx="13">
                  <c:v>253.5</c:v>
                </c:pt>
                <c:pt idx="14">
                  <c:v>282.4</c:v>
                </c:pt>
                <c:pt idx="15">
                  <c:v>311.1</c:v>
                </c:pt>
                <c:pt idx="16">
                  <c:v>339.7</c:v>
                </c:pt>
                <c:pt idx="17">
                  <c:v>367.8</c:v>
                </c:pt>
              </c:numCache>
            </c:numRef>
          </c:xVal>
          <c:yVal>
            <c:numRef>
              <c:f>'EBT Calibration - Sophie'!$C$4:$C$21</c:f>
              <c:numCache>
                <c:formatCode>General</c:formatCode>
                <c:ptCount val="18"/>
                <c:pt idx="0">
                  <c:v>1.4782</c:v>
                </c:pt>
                <c:pt idx="1">
                  <c:v>2.9368</c:v>
                </c:pt>
                <c:pt idx="2">
                  <c:v>4.4399</c:v>
                </c:pt>
                <c:pt idx="3">
                  <c:v>6.006</c:v>
                </c:pt>
                <c:pt idx="4">
                  <c:v>7.339</c:v>
                </c:pt>
                <c:pt idx="5">
                  <c:v>8.9134</c:v>
                </c:pt>
                <c:pt idx="6">
                  <c:v>10.375</c:v>
                </c:pt>
                <c:pt idx="7">
                  <c:v>11.827</c:v>
                </c:pt>
                <c:pt idx="8">
                  <c:v>13.47</c:v>
                </c:pt>
                <c:pt idx="9">
                  <c:v>14.923</c:v>
                </c:pt>
                <c:pt idx="10">
                  <c:v>17.806</c:v>
                </c:pt>
                <c:pt idx="11">
                  <c:v>20.743</c:v>
                </c:pt>
                <c:pt idx="12">
                  <c:v>23.771</c:v>
                </c:pt>
                <c:pt idx="13">
                  <c:v>26.676</c:v>
                </c:pt>
                <c:pt idx="14">
                  <c:v>29.651</c:v>
                </c:pt>
                <c:pt idx="15">
                  <c:v>32.624</c:v>
                </c:pt>
                <c:pt idx="16">
                  <c:v>35.632</c:v>
                </c:pt>
                <c:pt idx="17">
                  <c:v>38.639</c:v>
                </c:pt>
              </c:numCache>
            </c:numRef>
          </c:yVal>
          <c:smooth val="0"/>
        </c:ser>
        <c:axId val="79641992"/>
        <c:axId val="3773998"/>
      </c:scatterChart>
      <c:valAx>
        <c:axId val="79641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73998"/>
        <c:crosses val="autoZero"/>
        <c:crossBetween val="midCat"/>
      </c:valAx>
      <c:valAx>
        <c:axId val="377399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641992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162000</xdr:colOff>
      <xdr:row>3</xdr:row>
      <xdr:rowOff>23760</xdr:rowOff>
    </xdr:from>
    <xdr:to>
      <xdr:col>14</xdr:col>
      <xdr:colOff>466560</xdr:colOff>
      <xdr:row>17</xdr:row>
      <xdr:rowOff>99720</xdr:rowOff>
    </xdr:to>
    <xdr:graphicFrame>
      <xdr:nvGraphicFramePr>
        <xdr:cNvPr id="0" name="Chart 1"/>
        <xdr:cNvGraphicFramePr/>
      </xdr:nvGraphicFramePr>
      <xdr:xfrm>
        <a:off x="7774920" y="595080"/>
        <a:ext cx="44784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171360</xdr:colOff>
      <xdr:row>17</xdr:row>
      <xdr:rowOff>147600</xdr:rowOff>
    </xdr:from>
    <xdr:to>
      <xdr:col>14</xdr:col>
      <xdr:colOff>475920</xdr:colOff>
      <xdr:row>32</xdr:row>
      <xdr:rowOff>33120</xdr:rowOff>
    </xdr:to>
    <xdr:graphicFrame>
      <xdr:nvGraphicFramePr>
        <xdr:cNvPr id="1" name="Chart 5"/>
        <xdr:cNvGraphicFramePr/>
      </xdr:nvGraphicFramePr>
      <xdr:xfrm>
        <a:off x="7784280" y="3385800"/>
        <a:ext cx="4478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428760</xdr:colOff>
      <xdr:row>12</xdr:row>
      <xdr:rowOff>157320</xdr:rowOff>
    </xdr:from>
    <xdr:to>
      <xdr:col>17</xdr:col>
      <xdr:colOff>314280</xdr:colOff>
      <xdr:row>27</xdr:row>
      <xdr:rowOff>42840</xdr:rowOff>
    </xdr:to>
    <xdr:graphicFrame>
      <xdr:nvGraphicFramePr>
        <xdr:cNvPr id="2" name="Chart 2"/>
        <xdr:cNvGraphicFramePr/>
      </xdr:nvGraphicFramePr>
      <xdr:xfrm>
        <a:off x="9762480" y="2443320"/>
        <a:ext cx="52520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ColWidth="8.4609375" defaultRowHeight="15" zeroHeight="false" outlineLevelRow="0" outlineLevelCol="0"/>
  <cols>
    <col collapsed="false" customWidth="true" hidden="false" outlineLevel="0" max="1" min="1" style="0" width="15.15"/>
    <col collapsed="false" customWidth="true" hidden="false" outlineLevel="0" max="2" min="2" style="0" width="15.42"/>
    <col collapsed="false" customWidth="true" hidden="false" outlineLevel="0" max="5" min="3" style="0" width="20.14"/>
  </cols>
  <sheetData>
    <row r="1" customFormat="false" ht="15" hidden="false" customHeight="false" outlineLevel="0" collapsed="false">
      <c r="A1" s="0" t="s">
        <v>0</v>
      </c>
      <c r="B1" s="0" t="n">
        <v>1.483</v>
      </c>
    </row>
    <row r="3" customFormat="false" ht="15" hidden="false" customHeight="false" outlineLevel="0" collapsed="false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customFormat="false" ht="15" hidden="false" customHeight="false" outlineLevel="0" collapsed="false">
      <c r="A4" s="0" t="n">
        <v>1</v>
      </c>
      <c r="B4" s="0" t="n">
        <v>198.6</v>
      </c>
      <c r="C4" s="0" t="s">
        <v>7</v>
      </c>
      <c r="D4" s="0" t="s">
        <v>7</v>
      </c>
    </row>
    <row r="5" customFormat="false" ht="15" hidden="false" customHeight="false" outlineLevel="0" collapsed="false">
      <c r="A5" s="0" t="n">
        <v>2</v>
      </c>
      <c r="B5" s="0" t="n">
        <v>250.6</v>
      </c>
      <c r="C5" s="0" t="s">
        <v>7</v>
      </c>
      <c r="D5" s="0" t="s">
        <v>7</v>
      </c>
    </row>
    <row r="6" customFormat="false" ht="15" hidden="false" customHeight="false" outlineLevel="0" collapsed="false">
      <c r="A6" s="0" t="n">
        <v>3</v>
      </c>
      <c r="B6" s="0" t="n">
        <v>251.9</v>
      </c>
      <c r="C6" s="0" t="s">
        <v>7</v>
      </c>
      <c r="D6" s="0" t="s">
        <v>7</v>
      </c>
    </row>
    <row r="7" customFormat="false" ht="15" hidden="false" customHeight="false" outlineLevel="0" collapsed="false">
      <c r="A7" s="0" t="n">
        <v>4</v>
      </c>
      <c r="B7" s="0" t="n">
        <v>300.6</v>
      </c>
      <c r="C7" s="0" t="s">
        <v>7</v>
      </c>
      <c r="D7" s="0" t="s">
        <v>7</v>
      </c>
    </row>
    <row r="8" customFormat="false" ht="15" hidden="false" customHeight="false" outlineLevel="0" collapsed="false">
      <c r="A8" s="0" t="n">
        <v>5</v>
      </c>
      <c r="B8" s="0" t="n">
        <v>299.8</v>
      </c>
      <c r="C8" s="0" t="s">
        <v>7</v>
      </c>
      <c r="D8" s="0" t="s">
        <v>7</v>
      </c>
    </row>
    <row r="9" customFormat="false" ht="15" hidden="false" customHeight="false" outlineLevel="0" collapsed="false">
      <c r="A9" s="0" t="n">
        <v>6</v>
      </c>
      <c r="B9" s="0" t="n">
        <v>257.1</v>
      </c>
      <c r="C9" s="0" t="s">
        <v>7</v>
      </c>
      <c r="D9" s="0" t="s">
        <v>7</v>
      </c>
    </row>
    <row r="10" customFormat="false" ht="15" hidden="false" customHeight="false" outlineLevel="0" collapsed="false">
      <c r="A10" s="0" t="n">
        <v>7</v>
      </c>
      <c r="B10" s="0" t="n">
        <v>302.3</v>
      </c>
      <c r="C10" s="0" t="n">
        <v>32.781</v>
      </c>
      <c r="D10" s="0" t="n">
        <f aca="false">C10/$B$1</f>
        <v>22.1045178691841</v>
      </c>
      <c r="E10" s="0" t="n">
        <f aca="false">(B10*0.1069 + 0.0728)/$B$1</f>
        <v>21.8399662845583</v>
      </c>
      <c r="F10" s="0" t="n">
        <v>0.943366640951601</v>
      </c>
    </row>
    <row r="11" customFormat="false" ht="15" hidden="false" customHeight="false" outlineLevel="0" collapsed="false">
      <c r="A11" s="0" t="n">
        <v>8</v>
      </c>
      <c r="B11" s="0" t="n">
        <v>252.2</v>
      </c>
      <c r="C11" s="0" t="n">
        <v>26.931</v>
      </c>
      <c r="D11" s="0" t="n">
        <f aca="false">C11/$B$1</f>
        <v>18.1598111935266</v>
      </c>
      <c r="E11" s="0" t="n">
        <f aca="false">(B11*0.1069 + 0.0728)/$B$1</f>
        <v>18.2285772083614</v>
      </c>
      <c r="F11" s="0" t="n">
        <v>0.94737675716214</v>
      </c>
    </row>
    <row r="12" customFormat="false" ht="15" hidden="false" customHeight="false" outlineLevel="0" collapsed="false">
      <c r="A12" s="0" t="n">
        <v>9</v>
      </c>
      <c r="B12" s="0" t="n">
        <v>206.8</v>
      </c>
      <c r="C12" s="0" t="n">
        <v>21.527</v>
      </c>
      <c r="D12" s="0" t="n">
        <f aca="false">C12/$B$1</f>
        <v>14.515846257586</v>
      </c>
      <c r="E12" s="0" t="n">
        <f aca="false">(B12*0.1069 + 0.0728)/$B$1</f>
        <v>14.9559811193527</v>
      </c>
      <c r="F12" s="0" t="n">
        <v>0.908027129259358</v>
      </c>
    </row>
    <row r="13" customFormat="false" ht="15" hidden="false" customHeight="false" outlineLevel="0" collapsed="false">
      <c r="A13" s="0" t="n">
        <v>10</v>
      </c>
      <c r="B13" s="0" t="n">
        <v>150.4</v>
      </c>
      <c r="C13" s="0" t="n">
        <v>16.2</v>
      </c>
      <c r="D13" s="0" t="n">
        <f aca="false">C13/$B$1</f>
        <v>10.9238031018206</v>
      </c>
      <c r="E13" s="0" t="n">
        <f aca="false">(B13*0.1069 + 0.0728)/$B$1</f>
        <v>10.8904652730951</v>
      </c>
      <c r="F13" s="0" t="n">
        <v>0.853238651274242</v>
      </c>
    </row>
    <row r="14" customFormat="false" ht="15" hidden="false" customHeight="false" outlineLevel="0" collapsed="false">
      <c r="A14" s="0" t="n">
        <v>11</v>
      </c>
      <c r="B14" s="0" t="n">
        <v>116.5</v>
      </c>
      <c r="C14" s="0" t="n">
        <v>12.692</v>
      </c>
      <c r="D14" s="0" t="n">
        <f aca="false">C14/$B$1</f>
        <v>8.55832771409305</v>
      </c>
      <c r="E14" s="0" t="n">
        <f aca="false">(B14*0.1069 + 0.0728)/$B$1</f>
        <v>8.44683074848281</v>
      </c>
      <c r="F14" s="0" t="n">
        <v>0.780104971441147</v>
      </c>
    </row>
    <row r="15" customFormat="false" ht="15" hidden="false" customHeight="false" outlineLevel="0" collapsed="false">
      <c r="A15" s="0" t="n">
        <v>12</v>
      </c>
      <c r="B15" s="0" t="n">
        <v>96.2</v>
      </c>
      <c r="C15" s="0" t="n">
        <v>10.64</v>
      </c>
      <c r="D15" s="0" t="n">
        <f aca="false">C15/$B$1</f>
        <v>7.17464598786244</v>
      </c>
      <c r="E15" s="0" t="n">
        <f aca="false">(B15*0.1069 + 0.0728)/$B$1</f>
        <v>6.98353337828726</v>
      </c>
      <c r="F15" s="0" t="n">
        <v>0.749402206789876</v>
      </c>
    </row>
    <row r="16" customFormat="false" ht="15" hidden="false" customHeight="false" outlineLevel="0" collapsed="false">
      <c r="A16" s="0" t="n">
        <v>13</v>
      </c>
    </row>
    <row r="17" customFormat="false" ht="15" hidden="false" customHeight="false" outlineLevel="0" collapsed="false">
      <c r="A17" s="0" t="n">
        <v>14</v>
      </c>
      <c r="B17" s="0" t="n">
        <v>71.7</v>
      </c>
      <c r="C17" s="0" t="n">
        <v>7.734</v>
      </c>
      <c r="D17" s="0" t="n">
        <f aca="false">C17/$B$1</f>
        <v>5.21510451786918</v>
      </c>
      <c r="E17" s="0" t="n">
        <f aca="false">(B17*0.1069 + 0.0728)/$B$1</f>
        <v>5.21748482805125</v>
      </c>
      <c r="F17" s="0" t="n">
        <v>0.668049438196368</v>
      </c>
    </row>
    <row r="18" customFormat="false" ht="15" hidden="false" customHeight="false" outlineLevel="0" collapsed="false">
      <c r="A18" s="0" t="n">
        <v>15</v>
      </c>
      <c r="B18" s="0" t="n">
        <v>49.9</v>
      </c>
      <c r="C18" s="0" t="n">
        <v>5.4</v>
      </c>
      <c r="D18" s="0" t="n">
        <f aca="false">C18/$B$1</f>
        <v>3.64126770060688</v>
      </c>
      <c r="E18" s="0" t="n">
        <f aca="false">(B18*0.1069 + 0.0728)/$B$1</f>
        <v>3.64606203641268</v>
      </c>
      <c r="F18" s="0" t="n">
        <v>0.593226148546131</v>
      </c>
    </row>
    <row r="19" customFormat="false" ht="15" hidden="false" customHeight="false" outlineLevel="0" collapsed="false">
      <c r="A19" s="0" t="n">
        <v>16</v>
      </c>
      <c r="B19" s="0" t="n">
        <v>20.4</v>
      </c>
      <c r="C19" s="0" t="n">
        <v>2.1772</v>
      </c>
      <c r="D19" s="0" t="n">
        <f aca="false">C19/$B$1</f>
        <v>1.46810519217802</v>
      </c>
      <c r="E19" s="0" t="n">
        <f aca="false">(B19*0.1069 + 0.0728)/$B$1</f>
        <v>1.51959541469993</v>
      </c>
      <c r="F19" s="0" t="n">
        <v>0.419011880679079</v>
      </c>
    </row>
    <row r="21" customFormat="false" ht="15" hidden="false" customHeight="false" outlineLevel="0" collapsed="false">
      <c r="E21" s="0" t="s">
        <v>8</v>
      </c>
    </row>
    <row r="22" customFormat="false" ht="15" hidden="false" customHeight="false" outlineLevel="0" collapsed="false">
      <c r="E22" s="0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8.4609375" defaultRowHeight="15" zeroHeight="false" outlineLevelRow="0" outlineLevelCol="0"/>
  <cols>
    <col collapsed="false" customWidth="true" hidden="false" outlineLevel="0" max="1" min="1" style="0" width="15.15"/>
    <col collapsed="false" customWidth="true" hidden="false" outlineLevel="0" max="2" min="2" style="0" width="15.57"/>
    <col collapsed="false" customWidth="true" hidden="false" outlineLevel="0" max="3" min="3" style="0" width="20.29"/>
    <col collapsed="false" customWidth="true" hidden="false" outlineLevel="0" max="4" min="4" style="0" width="20.42"/>
    <col collapsed="false" customWidth="true" hidden="false" outlineLevel="0" max="5" min="5" style="0" width="18.58"/>
    <col collapsed="false" customWidth="true" hidden="false" outlineLevel="0" max="6" min="6" style="0" width="11.99"/>
    <col collapsed="false" customWidth="true" hidden="false" outlineLevel="0" max="7" min="7" style="0" width="14.15"/>
    <col collapsed="false" customWidth="true" hidden="false" outlineLevel="0" max="8" min="8" style="0" width="16.14"/>
  </cols>
  <sheetData>
    <row r="1" customFormat="false" ht="15" hidden="false" customHeight="false" outlineLevel="0" collapsed="false">
      <c r="A1" s="0" t="s">
        <v>0</v>
      </c>
      <c r="B1" s="0" t="n">
        <v>1.483</v>
      </c>
    </row>
    <row r="3" customFormat="false" ht="15" hidden="false" customHeight="false" outlineLevel="0" collapsed="false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10</v>
      </c>
      <c r="H3" s="1" t="s">
        <v>11</v>
      </c>
    </row>
    <row r="4" customFormat="false" ht="15" hidden="false" customHeight="false" outlineLevel="0" collapsed="false">
      <c r="A4" s="0" t="n">
        <v>1</v>
      </c>
      <c r="B4" s="0" t="n">
        <v>14.2</v>
      </c>
      <c r="C4" s="0" t="n">
        <v>1.4782</v>
      </c>
      <c r="D4" s="0" t="n">
        <f aca="false">C4/$B$1</f>
        <v>0.996763317599461</v>
      </c>
      <c r="G4" s="0" t="n">
        <v>1</v>
      </c>
      <c r="H4" s="0" t="n">
        <f aca="false">G4*$B$1</f>
        <v>1.483</v>
      </c>
    </row>
    <row r="5" customFormat="false" ht="15" hidden="false" customHeight="false" outlineLevel="0" collapsed="false">
      <c r="A5" s="0" t="n">
        <v>2</v>
      </c>
      <c r="C5" s="0" t="n">
        <v>2.9368</v>
      </c>
      <c r="D5" s="0" t="n">
        <f aca="false">C5/$B$1</f>
        <v>1.98031018206338</v>
      </c>
      <c r="G5" s="0" t="n">
        <v>2</v>
      </c>
      <c r="H5" s="0" t="n">
        <f aca="false">G5*$B$1</f>
        <v>2.966</v>
      </c>
    </row>
    <row r="6" customFormat="false" ht="15" hidden="false" customHeight="false" outlineLevel="0" collapsed="false">
      <c r="A6" s="0" t="n">
        <v>3</v>
      </c>
      <c r="B6" s="0" t="n">
        <v>42</v>
      </c>
      <c r="C6" s="0" t="n">
        <v>4.4399</v>
      </c>
      <c r="D6" s="0" t="n">
        <f aca="false">C6/$B$1</f>
        <v>2.99386378961564</v>
      </c>
      <c r="G6" s="0" t="n">
        <v>3</v>
      </c>
      <c r="H6" s="0" t="n">
        <f aca="false">G6*$B$1</f>
        <v>4.449</v>
      </c>
    </row>
    <row r="7" customFormat="false" ht="15" hidden="false" customHeight="false" outlineLevel="0" collapsed="false">
      <c r="A7" s="0" t="n">
        <v>4</v>
      </c>
      <c r="B7" s="0" t="n">
        <v>56.9</v>
      </c>
      <c r="C7" s="0" t="n">
        <v>6.006</v>
      </c>
      <c r="D7" s="0" t="n">
        <f aca="false">C7/$B$1</f>
        <v>4.04989885367498</v>
      </c>
      <c r="G7" s="0" t="n">
        <v>4</v>
      </c>
      <c r="H7" s="0" t="n">
        <f aca="false">G7*$B$1</f>
        <v>5.932</v>
      </c>
    </row>
    <row r="8" customFormat="false" ht="15" hidden="false" customHeight="false" outlineLevel="0" collapsed="false">
      <c r="A8" s="0" t="n">
        <v>5</v>
      </c>
      <c r="B8" s="2" t="n">
        <v>71.7</v>
      </c>
      <c r="C8" s="2" t="n">
        <v>7.339</v>
      </c>
      <c r="D8" s="2" t="n">
        <f aca="false">C8/$B$1</f>
        <v>4.94875252865813</v>
      </c>
      <c r="G8" s="0" t="n">
        <v>5</v>
      </c>
      <c r="H8" s="0" t="n">
        <f aca="false">G8*$B$1</f>
        <v>7.415</v>
      </c>
      <c r="J8" s="0" t="s">
        <v>12</v>
      </c>
    </row>
    <row r="9" customFormat="false" ht="15" hidden="false" customHeight="false" outlineLevel="0" collapsed="false">
      <c r="A9" s="0" t="n">
        <v>6</v>
      </c>
      <c r="B9" s="0" t="n">
        <v>85.6</v>
      </c>
      <c r="C9" s="0" t="n">
        <v>8.9134</v>
      </c>
      <c r="D9" s="0" t="n">
        <f aca="false">C9/$B$1</f>
        <v>6.01038435603506</v>
      </c>
      <c r="G9" s="0" t="n">
        <v>6</v>
      </c>
      <c r="H9" s="0" t="n">
        <f aca="false">G9*$B$1</f>
        <v>8.898</v>
      </c>
    </row>
    <row r="10" customFormat="false" ht="15" hidden="false" customHeight="false" outlineLevel="0" collapsed="false">
      <c r="A10" s="0" t="n">
        <v>7</v>
      </c>
      <c r="B10" s="0" t="n">
        <v>98.5</v>
      </c>
      <c r="C10" s="0" t="n">
        <v>10.375</v>
      </c>
      <c r="D10" s="0" t="n">
        <f aca="false">C10/$B$1</f>
        <v>6.99595414699933</v>
      </c>
      <c r="G10" s="0" t="n">
        <v>7</v>
      </c>
      <c r="H10" s="0" t="n">
        <f aca="false">G10*$B$1</f>
        <v>10.381</v>
      </c>
    </row>
    <row r="11" customFormat="false" ht="15" hidden="false" customHeight="false" outlineLevel="0" collapsed="false">
      <c r="A11" s="0" t="n">
        <v>8</v>
      </c>
      <c r="B11" s="0" t="n">
        <v>113.4</v>
      </c>
      <c r="C11" s="0" t="n">
        <v>11.827</v>
      </c>
      <c r="D11" s="0" t="n">
        <f aca="false">C11/$B$1</f>
        <v>7.97505057316251</v>
      </c>
      <c r="G11" s="0" t="n">
        <v>8</v>
      </c>
      <c r="H11" s="0" t="n">
        <f aca="false">G11*$B$1</f>
        <v>11.864</v>
      </c>
    </row>
    <row r="12" customFormat="false" ht="15" hidden="false" customHeight="false" outlineLevel="0" collapsed="false">
      <c r="A12" s="0" t="n">
        <v>9</v>
      </c>
      <c r="B12" s="0" t="n">
        <v>128.5</v>
      </c>
      <c r="C12" s="0" t="n">
        <v>13.47</v>
      </c>
      <c r="D12" s="0" t="n">
        <f aca="false">C12/$B$1</f>
        <v>9.08293998651382</v>
      </c>
      <c r="G12" s="0" t="n">
        <v>9</v>
      </c>
      <c r="H12" s="0" t="n">
        <f aca="false">G12*$B$1</f>
        <v>13.347</v>
      </c>
    </row>
    <row r="13" customFormat="false" ht="15" hidden="false" customHeight="false" outlineLevel="0" collapsed="false">
      <c r="A13" s="0" t="n">
        <v>10</v>
      </c>
      <c r="B13" s="0" t="n">
        <v>142.5</v>
      </c>
      <c r="C13" s="0" t="n">
        <v>14.923</v>
      </c>
      <c r="D13" s="0" t="n">
        <f aca="false">C13/$B$1</f>
        <v>10.0627107215105</v>
      </c>
      <c r="G13" s="0" t="n">
        <v>10</v>
      </c>
      <c r="H13" s="0" t="n">
        <f aca="false">G13*$B$1</f>
        <v>14.83</v>
      </c>
    </row>
    <row r="14" customFormat="false" ht="15" hidden="false" customHeight="false" outlineLevel="0" collapsed="false">
      <c r="A14" s="0" t="n">
        <v>11</v>
      </c>
      <c r="B14" s="0" t="n">
        <v>171</v>
      </c>
      <c r="C14" s="0" t="n">
        <v>17.806</v>
      </c>
      <c r="D14" s="0" t="n">
        <f aca="false">C14/$B$1</f>
        <v>12.0067430883345</v>
      </c>
      <c r="G14" s="0" t="n">
        <v>12</v>
      </c>
      <c r="H14" s="0" t="n">
        <f aca="false">G14*$B$1</f>
        <v>17.796</v>
      </c>
    </row>
    <row r="15" customFormat="false" ht="15" hidden="false" customHeight="false" outlineLevel="0" collapsed="false">
      <c r="A15" s="0" t="n">
        <v>12</v>
      </c>
      <c r="B15" s="0" t="n">
        <v>198</v>
      </c>
      <c r="C15" s="0" t="n">
        <v>20.743</v>
      </c>
      <c r="D15" s="0" t="n">
        <f aca="false">C15/$B$1</f>
        <v>13.9871881321645</v>
      </c>
      <c r="G15" s="0" t="n">
        <v>14</v>
      </c>
      <c r="H15" s="0" t="n">
        <f aca="false">G15*$B$1</f>
        <v>20.762</v>
      </c>
    </row>
    <row r="16" customFormat="false" ht="15" hidden="false" customHeight="false" outlineLevel="0" collapsed="false">
      <c r="A16" s="0" t="n">
        <v>13</v>
      </c>
      <c r="B16" s="0" t="n">
        <v>226.9</v>
      </c>
      <c r="C16" s="0" t="n">
        <v>23.771</v>
      </c>
      <c r="D16" s="0" t="n">
        <f aca="false">C16/$B$1</f>
        <v>16.0289952798382</v>
      </c>
      <c r="G16" s="0" t="n">
        <v>16</v>
      </c>
      <c r="H16" s="0" t="n">
        <f aca="false">G16*$B$1</f>
        <v>23.728</v>
      </c>
    </row>
    <row r="17" customFormat="false" ht="15" hidden="false" customHeight="false" outlineLevel="0" collapsed="false">
      <c r="A17" s="0" t="n">
        <v>14</v>
      </c>
      <c r="B17" s="0" t="n">
        <v>253.5</v>
      </c>
      <c r="C17" s="0" t="n">
        <v>26.676</v>
      </c>
      <c r="D17" s="0" t="n">
        <f aca="false">C17/$B$1</f>
        <v>17.987862440998</v>
      </c>
      <c r="G17" s="0" t="n">
        <v>18</v>
      </c>
      <c r="H17" s="0" t="n">
        <f aca="false">G17*$B$1</f>
        <v>26.694</v>
      </c>
    </row>
    <row r="18" customFormat="false" ht="15" hidden="false" customHeight="false" outlineLevel="0" collapsed="false">
      <c r="A18" s="0" t="n">
        <v>15</v>
      </c>
      <c r="B18" s="0" t="n">
        <v>282.4</v>
      </c>
      <c r="C18" s="0" t="n">
        <v>29.651</v>
      </c>
      <c r="D18" s="0" t="n">
        <f aca="false">C18/$B$1</f>
        <v>19.993931220499</v>
      </c>
      <c r="G18" s="0" t="n">
        <v>20</v>
      </c>
      <c r="H18" s="0" t="n">
        <f aca="false">G18*$B$1</f>
        <v>29.66</v>
      </c>
    </row>
    <row r="19" customFormat="false" ht="15" hidden="false" customHeight="false" outlineLevel="0" collapsed="false">
      <c r="A19" s="0" t="n">
        <v>16</v>
      </c>
      <c r="B19" s="0" t="n">
        <v>311.1</v>
      </c>
      <c r="C19" s="0" t="n">
        <v>32.624</v>
      </c>
      <c r="D19" s="0" t="n">
        <f aca="false">C19/$B$1</f>
        <v>21.9986513823331</v>
      </c>
      <c r="G19" s="0" t="n">
        <v>22</v>
      </c>
      <c r="H19" s="0" t="n">
        <f aca="false">G19*$B$1</f>
        <v>32.626</v>
      </c>
    </row>
    <row r="20" customFormat="false" ht="15" hidden="false" customHeight="false" outlineLevel="0" collapsed="false">
      <c r="A20" s="0" t="n">
        <v>17</v>
      </c>
      <c r="B20" s="0" t="n">
        <v>339.7</v>
      </c>
      <c r="C20" s="0" t="n">
        <v>35.632</v>
      </c>
      <c r="D20" s="0" t="n">
        <f aca="false">C20/$B$1</f>
        <v>24.0269723533378</v>
      </c>
      <c r="G20" s="0" t="n">
        <v>24</v>
      </c>
      <c r="H20" s="0" t="n">
        <f aca="false">G20*$B$1</f>
        <v>35.592</v>
      </c>
    </row>
    <row r="21" customFormat="false" ht="15" hidden="false" customHeight="false" outlineLevel="0" collapsed="false">
      <c r="A21" s="0" t="n">
        <v>18</v>
      </c>
      <c r="B21" s="0" t="n">
        <v>367.8</v>
      </c>
      <c r="C21" s="0" t="n">
        <v>38.639</v>
      </c>
      <c r="D21" s="0" t="n">
        <f aca="false">C21/$B$1</f>
        <v>26.0546190155091</v>
      </c>
      <c r="G21" s="0" t="n">
        <v>26</v>
      </c>
      <c r="H21" s="0" t="n">
        <f aca="false">G21*$B$1</f>
        <v>38.558</v>
      </c>
    </row>
    <row r="22" customFormat="false" ht="15" hidden="false" customHeight="false" outlineLevel="0" collapsed="false">
      <c r="A22" s="0" t="n">
        <v>19</v>
      </c>
      <c r="B22" s="0" t="n">
        <v>420.3</v>
      </c>
      <c r="C22" s="0" t="n">
        <v>44.395</v>
      </c>
      <c r="D22" s="0" t="n">
        <f aca="false">C22/$B$1</f>
        <v>29.9359406608227</v>
      </c>
      <c r="G22" s="0" t="n">
        <v>30</v>
      </c>
      <c r="H22" s="0" t="n">
        <f aca="false">G22*$B$1</f>
        <v>44.49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ColWidth="8.46093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it-IT</dc:language>
  <cp:lastModifiedBy/>
  <dcterms:modified xsi:type="dcterms:W3CDTF">2021-06-30T14:58:06Z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