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示范-xx网格策略" sheetId="1" r:id="rId1"/>
    <sheet name="空白-xx网格策略" sheetId="2" r:id="rId2"/>
    <sheet name="示范-网格策略交易记录" sheetId="3" r:id="rId3"/>
    <sheet name="空白-网格策略交易记录" sheetId="4" r:id="rId4"/>
  </sheets>
  <calcPr calcId="144525"/>
</workbook>
</file>

<file path=xl/sharedStrings.xml><?xml version="1.0" encoding="utf-8"?>
<sst xmlns="http://schemas.openxmlformats.org/spreadsheetml/2006/main" count="92" uniqueCount="48">
  <si>
    <t>xx网格策略</t>
  </si>
  <si>
    <t>说明：橙色格子插入了公式，勿动！！！在黄色格子输入数据，按回车即可</t>
  </si>
  <si>
    <t>档位</t>
  </si>
  <si>
    <t>买入价格</t>
  </si>
  <si>
    <t>卖出价格</t>
  </si>
  <si>
    <t>预计买入金额</t>
  </si>
  <si>
    <t>预计买入数量</t>
  </si>
  <si>
    <t>实际买入数量取整</t>
  </si>
  <si>
    <t>实际买入金额</t>
  </si>
  <si>
    <t>收益率</t>
  </si>
  <si>
    <t>收益金额</t>
  </si>
  <si>
    <t>总计</t>
  </si>
  <si>
    <t>网格比例</t>
  </si>
  <si>
    <t>网格大小</t>
  </si>
  <si>
    <t>最后一档买入价—下跌：</t>
  </si>
  <si>
    <t>.</t>
  </si>
  <si>
    <t>☆网格策略建立条件:</t>
  </si>
  <si>
    <t>①指数温度20到30度</t>
  </si>
  <si>
    <t>②波动大的指数，比如红利指数，创业板指数，中证500指数，沪深300</t>
  </si>
  <si>
    <t>③场内基金（价格实时变化，交易费用低）</t>
  </si>
  <si>
    <r>
      <rPr>
        <b/>
        <sz val="18"/>
        <color rgb="FFFF0000"/>
        <rFont val="微软雅黑"/>
        <charset val="134"/>
      </rPr>
      <t>☆如何建立网格策略</t>
    </r>
    <r>
      <rPr>
        <b/>
        <sz val="18"/>
        <rFont val="微软雅黑"/>
        <charset val="134"/>
      </rPr>
      <t>:</t>
    </r>
  </si>
  <si>
    <t>1、确立第一档的买入价（当天收盘价格）</t>
  </si>
  <si>
    <t>2、确立最后一档买入价，通过设置预估最大跌幅来确立，即买入价格×（1-预估最大跌幅）（保守型50%，稳健型40%，激进型30%）</t>
  </si>
  <si>
    <t>3、确定每个网格的大小（中证500、沪深300这种宽基指数网格大小可以4%~5%,对创业板指数、红利指数【深证、中证】波动较强的，可以把网格设置大一点7%~10%）</t>
  </si>
  <si>
    <t>☆☆☆☆☆☆</t>
  </si>
  <si>
    <t>第一，必须是振荡期，看的是宽鸡指数的温度，20-30度之间，完成</t>
  </si>
  <si>
    <t xml:space="preserve">第二，到天天基金网筛选基金，场内鸡，名称后面是ETF，筛选条件，再优中选，记住代码，完成  </t>
  </si>
  <si>
    <t xml:space="preserve">第三，填表格，1拿着代码到APP里找昨日收盘价，2网格比例，3预计的投资价格，重点是实际买入的数量[100的倍数买卖，就是1手]，完成 </t>
  </si>
  <si>
    <t>第四，到APP设置智能定投，涨5%可以卖，跌5%买【大概数】，耐心等待</t>
  </si>
  <si>
    <t>第一，必须是振荡期，看的是宽基指数的温度，20-30度之间，完成</t>
  </si>
  <si>
    <t xml:space="preserve">第二，到天天基金网筛选基金，场内基，名称后面是ETF，筛选条件，再优中选，记住代码，完成  </t>
  </si>
  <si>
    <t xml:space="preserve">第三，填表格，1：拿着代码到APP里找昨日收盘价，2：网格比例，3：预计的投资价格，重点是实际买入的数量[100的倍数买卖，就是1手]，完成 </t>
  </si>
  <si>
    <t>第四，到APP设置智能提醒，涨5%可以卖，跌5%买【大概数】以及最长时间，耐心等待</t>
  </si>
  <si>
    <t>xx网格策略交易记录</t>
  </si>
  <si>
    <t>买入时间</t>
  </si>
  <si>
    <t>买入数量</t>
  </si>
  <si>
    <t>买入金额</t>
  </si>
  <si>
    <t>卖出时间</t>
  </si>
  <si>
    <t>卖出金额</t>
  </si>
  <si>
    <t>盈利金额</t>
  </si>
  <si>
    <t>2022.3.5</t>
  </si>
  <si>
    <t>2022.3.18</t>
  </si>
  <si>
    <t>2022.3.23</t>
  </si>
  <si>
    <t>2022.4.3</t>
  </si>
  <si>
    <t>2022.4.15</t>
  </si>
  <si>
    <t>2022.4.18</t>
  </si>
  <si>
    <t>2022.5.13</t>
  </si>
  <si>
    <t>2022.5.20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</si>
</sst>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);[Red]\(0\)"/>
    <numFmt numFmtId="179" formatCode="0.0000_);[Red]\(0.0000\)"/>
  </numFmts>
  <fonts count="35">
    <font>
      <sz val="12"/>
      <name val="宋体"/>
      <charset val="134"/>
    </font>
    <font>
      <sz val="20"/>
      <name val="微软雅黑"/>
      <charset val="134"/>
    </font>
    <font>
      <b/>
      <sz val="20"/>
      <color theme="0"/>
      <name val="华文楷体"/>
      <charset val="134"/>
    </font>
    <font>
      <sz val="16"/>
      <name val="微软雅黑"/>
      <charset val="134"/>
    </font>
    <font>
      <b/>
      <sz val="16"/>
      <name val="宋体"/>
      <charset val="134"/>
    </font>
    <font>
      <sz val="16"/>
      <name val="宋体"/>
      <charset val="134"/>
    </font>
    <font>
      <b/>
      <sz val="16"/>
      <color theme="0"/>
      <name val="微软雅黑"/>
      <charset val="134"/>
    </font>
    <font>
      <b/>
      <sz val="24"/>
      <color theme="0"/>
      <name val="微软雅黑"/>
      <charset val="134"/>
    </font>
    <font>
      <b/>
      <sz val="28"/>
      <color theme="0"/>
      <name val="华文楷体"/>
      <charset val="134"/>
    </font>
    <font>
      <b/>
      <sz val="18"/>
      <color rgb="FFFF0000"/>
      <name val="微软雅黑"/>
      <charset val="134"/>
    </font>
    <font>
      <sz val="18"/>
      <name val="微软雅黑"/>
      <charset val="134"/>
    </font>
    <font>
      <b/>
      <sz val="18"/>
      <name val="微软雅黑"/>
      <charset val="134"/>
    </font>
    <font>
      <sz val="18"/>
      <name val="宋体"/>
      <charset val="134"/>
    </font>
    <font>
      <sz val="18"/>
      <color rgb="FFFF0000"/>
      <name val="微软雅黑"/>
      <charset val="134"/>
    </font>
    <font>
      <b/>
      <sz val="20"/>
      <color theme="0"/>
      <name val="微软雅黑"/>
      <charset val="134"/>
    </font>
    <font>
      <b/>
      <sz val="26"/>
      <color theme="0"/>
      <name val="华文楷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</font>
    <font>
      <sz val="11"/>
      <color rgb="FF9C0006"/>
      <name val="宋体"/>
      <charset val="134"/>
    </font>
    <font>
      <sz val="11"/>
      <color indexed="9"/>
      <name val="宋体"/>
      <charset val="134"/>
    </font>
    <font>
      <u/>
      <sz val="11"/>
      <color indexed="12"/>
      <name val="宋体"/>
      <charset val="134"/>
    </font>
    <font>
      <u/>
      <sz val="11"/>
      <color rgb="FF800080"/>
      <name val="宋体"/>
      <charset val="134"/>
    </font>
    <font>
      <b/>
      <sz val="11"/>
      <color rgb="FF435369"/>
      <name val="宋体"/>
      <charset val="134"/>
    </font>
    <font>
      <sz val="11"/>
      <color indexed="10"/>
      <name val="宋体"/>
      <charset val="134"/>
    </font>
    <font>
      <b/>
      <sz val="18"/>
      <color rgb="FF435369"/>
      <name val="宋体"/>
      <charset val="134"/>
    </font>
    <font>
      <i/>
      <sz val="11"/>
      <color indexed="23"/>
      <name val="宋体"/>
      <charset val="134"/>
    </font>
    <font>
      <b/>
      <sz val="15"/>
      <color rgb="FF435369"/>
      <name val="宋体"/>
      <charset val="134"/>
    </font>
    <font>
      <b/>
      <sz val="13"/>
      <color rgb="FF435369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indexed="9"/>
      <name val="宋体"/>
      <charset val="134"/>
    </font>
    <font>
      <sz val="11"/>
      <color rgb="FFFA7D00"/>
      <name val="宋体"/>
      <charset val="134"/>
    </font>
    <font>
      <b/>
      <sz val="11"/>
      <color indexed="8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E6E4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rgb="FFF4330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A8D08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C9BD5"/>
      </bottom>
      <diagonal/>
    </border>
    <border>
      <left/>
      <right/>
      <top/>
      <bottom style="medium">
        <color rgb="FFADCD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7" borderId="7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29" fillId="20" borderId="6" applyNumberFormat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176" fontId="0" fillId="0" borderId="0" xfId="0" applyNumberFormat="1" applyProtection="1">
      <alignment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176" fontId="1" fillId="2" borderId="2" xfId="0" applyNumberFormat="1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0" fontId="3" fillId="5" borderId="4" xfId="0" applyFont="1" applyFill="1" applyBorder="1" applyAlignment="1" applyProtection="1">
      <alignment horizontal="center" vertical="center"/>
      <protection hidden="1"/>
    </xf>
    <xf numFmtId="176" fontId="3" fillId="5" borderId="4" xfId="0" applyNumberFormat="1" applyFont="1" applyFill="1" applyBorder="1" applyAlignment="1" applyProtection="1">
      <alignment horizontal="center" vertical="center"/>
      <protection hidden="1"/>
    </xf>
    <xf numFmtId="0" fontId="4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77" fontId="3" fillId="7" borderId="4" xfId="0" applyNumberFormat="1" applyFont="1" applyFill="1" applyBorder="1" applyAlignment="1" applyProtection="1">
      <alignment horizontal="center" vertical="center"/>
      <protection hidden="1"/>
    </xf>
    <xf numFmtId="178" fontId="3" fillId="7" borderId="4" xfId="0" applyNumberFormat="1" applyFont="1" applyFill="1" applyBorder="1" applyAlignment="1" applyProtection="1">
      <alignment horizontal="center" vertical="center"/>
      <protection hidden="1"/>
    </xf>
    <xf numFmtId="0" fontId="3" fillId="8" borderId="4" xfId="0" applyFont="1" applyFill="1" applyBorder="1" applyAlignment="1" applyProtection="1">
      <alignment horizontal="center" vertical="center"/>
      <protection hidden="1"/>
    </xf>
    <xf numFmtId="0" fontId="3" fillId="6" borderId="4" xfId="0" applyFont="1" applyFill="1" applyBorder="1" applyAlignment="1" applyProtection="1">
      <alignment horizontal="center" vertical="center"/>
      <protection hidden="1"/>
    </xf>
    <xf numFmtId="176" fontId="3" fillId="7" borderId="4" xfId="0" applyNumberFormat="1" applyFont="1" applyFill="1" applyBorder="1" applyAlignment="1" applyProtection="1">
      <alignment horizontal="center" vertical="center"/>
      <protection hidden="1"/>
    </xf>
    <xf numFmtId="14" fontId="3" fillId="6" borderId="4" xfId="0" applyNumberFormat="1" applyFont="1" applyFill="1" applyBorder="1" applyAlignment="1" applyProtection="1">
      <alignment horizontal="center" vertical="center"/>
      <protection hidden="1"/>
    </xf>
    <xf numFmtId="14" fontId="3" fillId="9" borderId="4" xfId="0" applyNumberFormat="1" applyFont="1" applyFill="1" applyBorder="1" applyAlignment="1" applyProtection="1">
      <alignment horizontal="center" vertical="center"/>
      <protection hidden="1"/>
    </xf>
    <xf numFmtId="177" fontId="3" fillId="9" borderId="4" xfId="0" applyNumberFormat="1" applyFont="1" applyFill="1" applyBorder="1" applyAlignment="1" applyProtection="1">
      <alignment horizontal="center" vertical="center"/>
      <protection hidden="1"/>
    </xf>
    <xf numFmtId="178" fontId="3" fillId="8" borderId="4" xfId="0" applyNumberFormat="1" applyFont="1" applyFill="1" applyBorder="1" applyAlignment="1" applyProtection="1">
      <alignment horizontal="center" vertical="center"/>
      <protection hidden="1"/>
    </xf>
    <xf numFmtId="176" fontId="3" fillId="9" borderId="4" xfId="0" applyNumberFormat="1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10" fontId="2" fillId="3" borderId="2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6" fillId="10" borderId="4" xfId="0" applyFont="1" applyFill="1" applyBorder="1" applyAlignment="1" applyProtection="1">
      <alignment horizontal="center" vertical="center"/>
      <protection hidden="1"/>
    </xf>
    <xf numFmtId="10" fontId="3" fillId="8" borderId="4" xfId="0" applyNumberFormat="1" applyFont="1" applyFill="1" applyBorder="1" applyAlignment="1" applyProtection="1">
      <alignment horizontal="center" vertical="center"/>
      <protection hidden="1"/>
    </xf>
    <xf numFmtId="10" fontId="3" fillId="9" borderId="4" xfId="0" applyNumberFormat="1" applyFont="1" applyFill="1" applyBorder="1" applyAlignment="1" applyProtection="1">
      <alignment horizontal="center" vertical="center"/>
      <protection hidden="1"/>
    </xf>
    <xf numFmtId="177" fontId="3" fillId="6" borderId="4" xfId="0" applyNumberFormat="1" applyFont="1" applyFill="1" applyBorder="1" applyAlignment="1" applyProtection="1">
      <alignment horizontal="center" vertical="center"/>
      <protection hidden="1"/>
    </xf>
    <xf numFmtId="178" fontId="3" fillId="6" borderId="4" xfId="0" applyNumberFormat="1" applyFont="1" applyFill="1" applyBorder="1" applyAlignment="1" applyProtection="1">
      <alignment horizontal="center" vertical="center"/>
      <protection hidden="1"/>
    </xf>
    <xf numFmtId="176" fontId="3" fillId="6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1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7" fillId="11" borderId="4" xfId="0" applyFont="1" applyFill="1" applyBorder="1" applyAlignment="1" applyProtection="1">
      <alignment horizontal="center" vertical="center"/>
      <protection locked="0"/>
    </xf>
    <xf numFmtId="10" fontId="7" fillId="11" borderId="4" xfId="0" applyNumberFormat="1" applyFont="1" applyFill="1" applyBorder="1" applyAlignment="1" applyProtection="1">
      <alignment horizontal="center" vertical="center"/>
      <protection locked="0"/>
    </xf>
    <xf numFmtId="0" fontId="8" fillId="3" borderId="4" xfId="0" applyFont="1" applyFill="1" applyBorder="1" applyAlignment="1" applyProtection="1">
      <alignment horizontal="center" vertical="center"/>
      <protection locked="0"/>
    </xf>
    <xf numFmtId="10" fontId="8" fillId="3" borderId="4" xfId="0" applyNumberFormat="1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10" fontId="3" fillId="4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177" fontId="3" fillId="6" borderId="4" xfId="0" applyNumberFormat="1" applyFont="1" applyFill="1" applyBorder="1" applyAlignment="1" applyProtection="1">
      <alignment horizontal="center" vertical="center"/>
      <protection locked="0"/>
    </xf>
    <xf numFmtId="177" fontId="3" fillId="8" borderId="4" xfId="0" applyNumberFormat="1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8" borderId="4" xfId="0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  <protection locked="0"/>
    </xf>
    <xf numFmtId="10" fontId="3" fillId="8" borderId="4" xfId="0" applyNumberFormat="1" applyFont="1" applyFill="1" applyBorder="1" applyAlignment="1" applyProtection="1">
      <alignment horizontal="center" vertical="center"/>
    </xf>
    <xf numFmtId="10" fontId="3" fillId="9" borderId="4" xfId="0" applyNumberFormat="1" applyFont="1" applyFill="1" applyBorder="1" applyAlignment="1" applyProtection="1">
      <alignment horizontal="center" vertical="center"/>
      <protection locked="0"/>
    </xf>
    <xf numFmtId="9" fontId="3" fillId="6" borderId="4" xfId="0" applyNumberFormat="1" applyFont="1" applyFill="1" applyBorder="1" applyAlignment="1" applyProtection="1">
      <alignment horizontal="center" vertical="center"/>
    </xf>
    <xf numFmtId="10" fontId="3" fillId="8" borderId="4" xfId="11" applyNumberFormat="1" applyFont="1" applyFill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6" borderId="4" xfId="0" applyNumberFormat="1" applyFont="1" applyFill="1" applyBorder="1" applyAlignment="1" applyProtection="1">
      <alignment horizontal="center" vertical="center"/>
      <protection locked="0"/>
    </xf>
    <xf numFmtId="179" fontId="3" fillId="8" borderId="4" xfId="0" applyNumberFormat="1" applyFont="1" applyFill="1" applyBorder="1" applyAlignment="1" applyProtection="1">
      <alignment horizontal="center" vertical="center"/>
    </xf>
    <xf numFmtId="176" fontId="3" fillId="8" borderId="4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left" vertical="center"/>
    </xf>
    <xf numFmtId="179" fontId="10" fillId="0" borderId="0" xfId="0" applyNumberFormat="1" applyFont="1" applyFill="1" applyAlignment="1" applyProtection="1">
      <alignment horizontal="center" vertical="center"/>
    </xf>
    <xf numFmtId="176" fontId="10" fillId="0" borderId="0" xfId="0" applyNumberFormat="1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10" fontId="10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center" vertical="center"/>
      <protection locked="0"/>
    </xf>
    <xf numFmtId="10" fontId="12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Protection="1">
      <alignment vertical="center"/>
      <protection locked="0"/>
    </xf>
    <xf numFmtId="0" fontId="14" fillId="11" borderId="4" xfId="0" applyFont="1" applyFill="1" applyBorder="1" applyAlignment="1" applyProtection="1">
      <alignment horizontal="center" vertical="center"/>
      <protection locked="0"/>
    </xf>
    <xf numFmtId="10" fontId="14" fillId="11" borderId="4" xfId="0" applyNumberFormat="1" applyFont="1" applyFill="1" applyBorder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horizontal="center" vertical="center"/>
      <protection locked="0"/>
    </xf>
    <xf numFmtId="10" fontId="15" fillId="3" borderId="4" xfId="0" applyNumberFormat="1" applyFont="1" applyFill="1" applyBorder="1" applyAlignment="1" applyProtection="1">
      <alignment horizontal="center" vertical="center"/>
      <protection locked="0"/>
    </xf>
    <xf numFmtId="179" fontId="11" fillId="0" borderId="0" xfId="0" applyNumberFormat="1" applyFont="1" applyFill="1" applyAlignment="1" applyProtection="1">
      <alignment horizontal="center" vertical="center"/>
    </xf>
    <xf numFmtId="176" fontId="11" fillId="0" borderId="0" xfId="0" applyNumberFormat="1" applyFont="1" applyFill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43308"/>
      <color rgb="00F7CAAC"/>
      <color rgb="00F9FBFA"/>
      <color rgb="009DC3E5"/>
      <color rgb="00E7E6E6"/>
      <color rgb="00E6E4E4"/>
      <color rgb="00000000"/>
      <color rgb="00FFFF00"/>
      <color rgb="00FFC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selection activeCell="A17" sqref="A17:C29"/>
    </sheetView>
  </sheetViews>
  <sheetFormatPr defaultColWidth="9" defaultRowHeight="14.25"/>
  <cols>
    <col min="1" max="2" width="16" style="33" customWidth="1"/>
    <col min="3" max="3" width="35.25" style="33" customWidth="1"/>
    <col min="4" max="4" width="25.5416666666667" style="33" customWidth="1"/>
    <col min="5" max="5" width="23.5" style="33" customWidth="1"/>
    <col min="6" max="6" width="25.1083333333333" style="33" customWidth="1"/>
    <col min="7" max="7" width="23.5" style="33" customWidth="1"/>
    <col min="8" max="8" width="12.25" style="34" customWidth="1"/>
    <col min="9" max="9" width="16" style="33" customWidth="1"/>
    <col min="10" max="10" width="16" style="35" customWidth="1"/>
    <col min="11" max="11" width="48.875" style="35" customWidth="1"/>
    <col min="12" max="16384" width="9" style="35"/>
  </cols>
  <sheetData>
    <row r="1" s="35" customFormat="1" ht="33" customHeight="1" spans="1:9">
      <c r="A1" s="67" t="s">
        <v>0</v>
      </c>
      <c r="B1" s="67"/>
      <c r="C1" s="67"/>
      <c r="D1" s="67"/>
      <c r="E1" s="67"/>
      <c r="F1" s="67"/>
      <c r="G1" s="67"/>
      <c r="H1" s="68"/>
      <c r="I1" s="67"/>
    </row>
    <row r="2" s="35" customFormat="1" ht="33" customHeight="1" spans="1:9">
      <c r="A2" s="69" t="s">
        <v>1</v>
      </c>
      <c r="B2" s="69"/>
      <c r="C2" s="69"/>
      <c r="D2" s="69"/>
      <c r="E2" s="69"/>
      <c r="F2" s="69"/>
      <c r="G2" s="69"/>
      <c r="H2" s="70"/>
      <c r="I2" s="69"/>
    </row>
    <row r="3" s="35" customFormat="1" ht="22.5" spans="1:9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1" t="s">
        <v>9</v>
      </c>
      <c r="I3" s="40" t="s">
        <v>10</v>
      </c>
    </row>
    <row r="4" s="35" customFormat="1" ht="22.5" spans="1:9">
      <c r="A4" s="42">
        <v>1</v>
      </c>
      <c r="B4" s="43">
        <v>2.83</v>
      </c>
      <c r="C4" s="44">
        <f>B4+B15</f>
        <v>2.9715</v>
      </c>
      <c r="D4" s="45">
        <v>1000</v>
      </c>
      <c r="E4" s="46">
        <f t="shared" ref="E4:E13" si="0">D4/B4</f>
        <v>353.356890459364</v>
      </c>
      <c r="F4" s="47">
        <f t="shared" ref="F4:F13" si="1">ROUNDDOWN(E4,-2)</f>
        <v>300</v>
      </c>
      <c r="G4" s="46">
        <f t="shared" ref="G4:G13" si="2">B4*F4</f>
        <v>849</v>
      </c>
      <c r="H4" s="48">
        <f t="shared" ref="H4:H13" si="3">(C4-B4)/B4</f>
        <v>0.0500000000000001</v>
      </c>
      <c r="I4" s="46">
        <f t="shared" ref="I4:I13" si="4">(C4-B4)*F4</f>
        <v>42.4500000000001</v>
      </c>
    </row>
    <row r="5" s="35" customFormat="1" ht="22.5" spans="1:9">
      <c r="A5" s="42">
        <v>2</v>
      </c>
      <c r="B5" s="44">
        <f>B4-B15</f>
        <v>2.6885</v>
      </c>
      <c r="C5" s="44">
        <f>B5+B15</f>
        <v>2.83</v>
      </c>
      <c r="D5" s="47">
        <f t="shared" ref="D5:D13" si="5">D4</f>
        <v>1000</v>
      </c>
      <c r="E5" s="46">
        <f t="shared" si="0"/>
        <v>371.954621536173</v>
      </c>
      <c r="F5" s="47">
        <f t="shared" si="1"/>
        <v>300</v>
      </c>
      <c r="G5" s="46">
        <f t="shared" si="2"/>
        <v>806.55</v>
      </c>
      <c r="H5" s="48">
        <f t="shared" si="3"/>
        <v>0.0526315789473685</v>
      </c>
      <c r="I5" s="46">
        <f t="shared" si="4"/>
        <v>42.4500000000001</v>
      </c>
    </row>
    <row r="6" s="35" customFormat="1" ht="22.5" spans="1:9">
      <c r="A6" s="42">
        <v>3</v>
      </c>
      <c r="B6" s="44">
        <f>B5-B15</f>
        <v>2.547</v>
      </c>
      <c r="C6" s="44">
        <f>B6+B15</f>
        <v>2.6885</v>
      </c>
      <c r="D6" s="47">
        <f t="shared" si="5"/>
        <v>1000</v>
      </c>
      <c r="E6" s="46">
        <f t="shared" si="0"/>
        <v>392.618767177071</v>
      </c>
      <c r="F6" s="47">
        <f t="shared" si="1"/>
        <v>300</v>
      </c>
      <c r="G6" s="46">
        <f t="shared" si="2"/>
        <v>764.1</v>
      </c>
      <c r="H6" s="48">
        <f t="shared" si="3"/>
        <v>0.0555555555555556</v>
      </c>
      <c r="I6" s="46">
        <f t="shared" si="4"/>
        <v>42.4500000000001</v>
      </c>
    </row>
    <row r="7" s="35" customFormat="1" ht="22.5" spans="1:9">
      <c r="A7" s="42">
        <v>4</v>
      </c>
      <c r="B7" s="44">
        <f>B6-B15</f>
        <v>2.4055</v>
      </c>
      <c r="C7" s="44">
        <f>B7+B15</f>
        <v>2.547</v>
      </c>
      <c r="D7" s="47">
        <f t="shared" si="5"/>
        <v>1000</v>
      </c>
      <c r="E7" s="46">
        <f t="shared" si="0"/>
        <v>415.713988775722</v>
      </c>
      <c r="F7" s="47">
        <f t="shared" si="1"/>
        <v>400</v>
      </c>
      <c r="G7" s="46">
        <f t="shared" si="2"/>
        <v>962.2</v>
      </c>
      <c r="H7" s="48">
        <f t="shared" si="3"/>
        <v>0.0588235294117648</v>
      </c>
      <c r="I7" s="46">
        <f t="shared" si="4"/>
        <v>56.6000000000001</v>
      </c>
    </row>
    <row r="8" s="35" customFormat="1" ht="22.5" spans="1:9">
      <c r="A8" s="42">
        <v>5</v>
      </c>
      <c r="B8" s="44">
        <f>B7-B15</f>
        <v>2.264</v>
      </c>
      <c r="C8" s="44">
        <f>B8+B15</f>
        <v>2.4055</v>
      </c>
      <c r="D8" s="47">
        <f t="shared" si="5"/>
        <v>1000</v>
      </c>
      <c r="E8" s="46">
        <f t="shared" si="0"/>
        <v>441.696113074205</v>
      </c>
      <c r="F8" s="47">
        <f t="shared" si="1"/>
        <v>400</v>
      </c>
      <c r="G8" s="46">
        <f t="shared" si="2"/>
        <v>905.6</v>
      </c>
      <c r="H8" s="48">
        <f t="shared" si="3"/>
        <v>0.0625000000000001</v>
      </c>
      <c r="I8" s="46">
        <f t="shared" si="4"/>
        <v>56.6000000000001</v>
      </c>
    </row>
    <row r="9" s="35" customFormat="1" ht="22.5" spans="1:9">
      <c r="A9" s="42">
        <v>6</v>
      </c>
      <c r="B9" s="44">
        <f>B8-B15</f>
        <v>2.1225</v>
      </c>
      <c r="C9" s="44">
        <f>B9+B15</f>
        <v>2.264</v>
      </c>
      <c r="D9" s="47">
        <f t="shared" si="5"/>
        <v>1000</v>
      </c>
      <c r="E9" s="46">
        <f t="shared" si="0"/>
        <v>471.142520612485</v>
      </c>
      <c r="F9" s="47">
        <f t="shared" si="1"/>
        <v>400</v>
      </c>
      <c r="G9" s="46">
        <f t="shared" si="2"/>
        <v>849</v>
      </c>
      <c r="H9" s="48">
        <f t="shared" si="3"/>
        <v>0.0666666666666668</v>
      </c>
      <c r="I9" s="46">
        <f t="shared" si="4"/>
        <v>56.6000000000001</v>
      </c>
    </row>
    <row r="10" s="35" customFormat="1" ht="22.5" spans="1:9">
      <c r="A10" s="42">
        <v>7</v>
      </c>
      <c r="B10" s="44">
        <f>B9-B15</f>
        <v>1.981</v>
      </c>
      <c r="C10" s="44">
        <f>B10+B15</f>
        <v>2.1225</v>
      </c>
      <c r="D10" s="47">
        <f t="shared" si="5"/>
        <v>1000</v>
      </c>
      <c r="E10" s="46">
        <f t="shared" si="0"/>
        <v>504.795557799092</v>
      </c>
      <c r="F10" s="47">
        <f t="shared" si="1"/>
        <v>500</v>
      </c>
      <c r="G10" s="46">
        <f t="shared" si="2"/>
        <v>990.5</v>
      </c>
      <c r="H10" s="48">
        <f t="shared" si="3"/>
        <v>0.0714285714285714</v>
      </c>
      <c r="I10" s="46">
        <f t="shared" si="4"/>
        <v>70.75</v>
      </c>
    </row>
    <row r="11" s="35" customFormat="1" ht="22.5" spans="1:9">
      <c r="A11" s="42">
        <v>8</v>
      </c>
      <c r="B11" s="44">
        <f>B10-B15</f>
        <v>1.8395</v>
      </c>
      <c r="C11" s="44">
        <f>B11+B15</f>
        <v>1.981</v>
      </c>
      <c r="D11" s="47">
        <f t="shared" si="5"/>
        <v>1000</v>
      </c>
      <c r="E11" s="46">
        <f t="shared" si="0"/>
        <v>543.625985322099</v>
      </c>
      <c r="F11" s="47">
        <f t="shared" si="1"/>
        <v>500</v>
      </c>
      <c r="G11" s="46">
        <f t="shared" si="2"/>
        <v>919.75</v>
      </c>
      <c r="H11" s="48">
        <f t="shared" si="3"/>
        <v>0.0769230769230769</v>
      </c>
      <c r="I11" s="46">
        <f t="shared" si="4"/>
        <v>70.75</v>
      </c>
    </row>
    <row r="12" s="35" customFormat="1" ht="22.5" spans="1:9">
      <c r="A12" s="42">
        <v>9</v>
      </c>
      <c r="B12" s="44">
        <f>B11-B15</f>
        <v>1.698</v>
      </c>
      <c r="C12" s="44">
        <f>B12+B15</f>
        <v>1.8395</v>
      </c>
      <c r="D12" s="47">
        <f t="shared" si="5"/>
        <v>1000</v>
      </c>
      <c r="E12" s="46">
        <f t="shared" si="0"/>
        <v>588.928150765607</v>
      </c>
      <c r="F12" s="47">
        <f t="shared" si="1"/>
        <v>500</v>
      </c>
      <c r="G12" s="46">
        <f t="shared" si="2"/>
        <v>849</v>
      </c>
      <c r="H12" s="48">
        <f t="shared" si="3"/>
        <v>0.0833333333333333</v>
      </c>
      <c r="I12" s="46">
        <f t="shared" si="4"/>
        <v>70.75</v>
      </c>
    </row>
    <row r="13" s="35" customFormat="1" ht="22.5" spans="1:9">
      <c r="A13" s="42" t="s">
        <v>11</v>
      </c>
      <c r="B13" s="44"/>
      <c r="C13" s="44"/>
      <c r="D13" s="47"/>
      <c r="E13" s="46">
        <f>SUM(E4:E12)</f>
        <v>4083.83259552182</v>
      </c>
      <c r="F13" s="46">
        <f>SUM(F4:F12)</f>
        <v>3600</v>
      </c>
      <c r="G13" s="46">
        <f>SUM(G4:G12)</f>
        <v>7895.7</v>
      </c>
      <c r="H13" s="49"/>
      <c r="I13" s="46">
        <f>SUM(I4:I12)</f>
        <v>509.4</v>
      </c>
    </row>
    <row r="14" s="35" customFormat="1" ht="22.5" spans="1:9">
      <c r="A14" s="42" t="s">
        <v>12</v>
      </c>
      <c r="B14" s="42" t="s">
        <v>13</v>
      </c>
      <c r="C14" s="42" t="s">
        <v>14</v>
      </c>
      <c r="D14" s="50">
        <v>0.4</v>
      </c>
      <c r="E14" s="42"/>
      <c r="F14" s="51"/>
      <c r="G14" s="42"/>
      <c r="H14" s="52"/>
      <c r="I14" s="42"/>
    </row>
    <row r="15" s="35" customFormat="1" ht="22.5" spans="1:9">
      <c r="A15" s="53">
        <v>0.05</v>
      </c>
      <c r="B15" s="54">
        <f>B4*A15</f>
        <v>0.1415</v>
      </c>
      <c r="C15" s="55">
        <f>B4*(1-D14)</f>
        <v>1.698</v>
      </c>
      <c r="D15" s="55"/>
      <c r="E15" s="42"/>
      <c r="F15" s="42"/>
      <c r="G15" s="42"/>
      <c r="H15" s="52"/>
      <c r="I15" s="42"/>
    </row>
    <row r="16" s="35" customFormat="1" spans="1:9">
      <c r="A16" s="33" t="s">
        <v>15</v>
      </c>
      <c r="B16" s="33"/>
      <c r="C16" s="33"/>
      <c r="D16" s="33"/>
      <c r="E16" s="33"/>
      <c r="F16" s="33"/>
      <c r="G16" s="33"/>
      <c r="H16" s="34"/>
      <c r="I16" s="33"/>
    </row>
    <row r="17" ht="24.75" spans="1:3">
      <c r="A17" s="56" t="s">
        <v>16</v>
      </c>
      <c r="B17" s="71"/>
      <c r="C17" s="72"/>
    </row>
    <row r="18" ht="24.75" spans="1:3">
      <c r="A18" s="61" t="s">
        <v>17</v>
      </c>
      <c r="B18" s="71"/>
      <c r="C18" s="72"/>
    </row>
    <row r="19" ht="24.75" spans="1:3">
      <c r="A19" s="61" t="s">
        <v>18</v>
      </c>
      <c r="B19" s="71"/>
      <c r="C19" s="72"/>
    </row>
    <row r="20" ht="24.75" spans="1:3">
      <c r="A20" s="61" t="s">
        <v>19</v>
      </c>
      <c r="B20" s="73"/>
      <c r="C20" s="73"/>
    </row>
    <row r="21" ht="24.75" spans="1:3">
      <c r="A21" s="56" t="s">
        <v>20</v>
      </c>
      <c r="B21" s="73"/>
      <c r="C21" s="73"/>
    </row>
    <row r="22" ht="24.75" spans="1:3">
      <c r="A22" s="61" t="s">
        <v>21</v>
      </c>
      <c r="B22" s="73"/>
      <c r="C22" s="73"/>
    </row>
    <row r="23" ht="24.75" spans="1:3">
      <c r="A23" s="61" t="s">
        <v>22</v>
      </c>
      <c r="B23" s="73"/>
      <c r="C23" s="73"/>
    </row>
    <row r="24" ht="24.75" spans="1:3">
      <c r="A24" s="61" t="s">
        <v>23</v>
      </c>
      <c r="B24" s="73"/>
      <c r="C24" s="73"/>
    </row>
    <row r="25" ht="24.75" spans="1:3">
      <c r="A25" s="64" t="s">
        <v>24</v>
      </c>
      <c r="B25" s="73"/>
      <c r="C25" s="73"/>
    </row>
    <row r="26" ht="24.75" spans="1:3">
      <c r="A26" s="65" t="s">
        <v>25</v>
      </c>
      <c r="B26" s="73"/>
      <c r="C26" s="73"/>
    </row>
    <row r="27" ht="24.75" spans="1:3">
      <c r="A27" s="65" t="s">
        <v>26</v>
      </c>
      <c r="B27" s="73"/>
      <c r="C27" s="73"/>
    </row>
    <row r="28" ht="24.75" spans="1:3">
      <c r="A28" s="65" t="s">
        <v>27</v>
      </c>
      <c r="B28" s="73"/>
      <c r="C28" s="73"/>
    </row>
    <row r="29" ht="24.75" spans="1:3">
      <c r="A29" s="65" t="s">
        <v>28</v>
      </c>
      <c r="B29" s="73"/>
      <c r="C29" s="73"/>
    </row>
  </sheetData>
  <mergeCells count="3">
    <mergeCell ref="A1:I1"/>
    <mergeCell ref="A2:I2"/>
    <mergeCell ref="C15:D15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topLeftCell="A7" workbookViewId="0">
      <selection activeCell="A29" sqref="A29"/>
    </sheetView>
  </sheetViews>
  <sheetFormatPr defaultColWidth="9" defaultRowHeight="14.25"/>
  <cols>
    <col min="1" max="2" width="16" style="33" customWidth="1"/>
    <col min="3" max="3" width="35.25" style="33" customWidth="1"/>
    <col min="4" max="4" width="25.5416666666667" style="33" customWidth="1"/>
    <col min="5" max="5" width="23.5" style="33" customWidth="1"/>
    <col min="6" max="6" width="25.1083333333333" style="33" customWidth="1"/>
    <col min="7" max="7" width="23.5" style="33" customWidth="1"/>
    <col min="8" max="8" width="12.25" style="34" customWidth="1"/>
    <col min="9" max="9" width="16" style="33" customWidth="1"/>
    <col min="10" max="10" width="16" style="35" customWidth="1"/>
    <col min="11" max="11" width="48.875" style="35" customWidth="1"/>
    <col min="12" max="16384" width="9" style="35"/>
  </cols>
  <sheetData>
    <row r="1" ht="33" customHeight="1" spans="1:9">
      <c r="A1" s="36" t="s">
        <v>0</v>
      </c>
      <c r="B1" s="36"/>
      <c r="C1" s="36"/>
      <c r="D1" s="36"/>
      <c r="E1" s="36"/>
      <c r="F1" s="36"/>
      <c r="G1" s="36"/>
      <c r="H1" s="37"/>
      <c r="I1" s="36"/>
    </row>
    <row r="2" ht="33" customHeight="1" spans="1:9">
      <c r="A2" s="38" t="s">
        <v>1</v>
      </c>
      <c r="B2" s="38"/>
      <c r="C2" s="38"/>
      <c r="D2" s="38"/>
      <c r="E2" s="38"/>
      <c r="F2" s="38"/>
      <c r="G2" s="38"/>
      <c r="H2" s="39"/>
      <c r="I2" s="38"/>
    </row>
    <row r="3" ht="22.5" spans="1:9">
      <c r="A3" s="40" t="s">
        <v>2</v>
      </c>
      <c r="B3" s="40" t="s">
        <v>3</v>
      </c>
      <c r="C3" s="40" t="s">
        <v>4</v>
      </c>
      <c r="D3" s="40" t="s">
        <v>5</v>
      </c>
      <c r="E3" s="40" t="s">
        <v>6</v>
      </c>
      <c r="F3" s="40" t="s">
        <v>7</v>
      </c>
      <c r="G3" s="40" t="s">
        <v>8</v>
      </c>
      <c r="H3" s="41" t="s">
        <v>9</v>
      </c>
      <c r="I3" s="40" t="s">
        <v>10</v>
      </c>
    </row>
    <row r="4" ht="22.5" spans="1:9">
      <c r="A4" s="42">
        <v>1</v>
      </c>
      <c r="B4" s="43"/>
      <c r="C4" s="44">
        <f>B4+B16</f>
        <v>0</v>
      </c>
      <c r="D4" s="45"/>
      <c r="E4" s="46" t="e">
        <f>D4/B4</f>
        <v>#DIV/0!</v>
      </c>
      <c r="F4" s="47" t="e">
        <f>ROUNDDOWN(E4,-2)</f>
        <v>#DIV/0!</v>
      </c>
      <c r="G4" s="46" t="e">
        <f t="shared" ref="G4:G13" si="0">B4*F4</f>
        <v>#DIV/0!</v>
      </c>
      <c r="H4" s="48" t="e">
        <f t="shared" ref="H4:H13" si="1">(C4-B4)/B4</f>
        <v>#DIV/0!</v>
      </c>
      <c r="I4" s="46" t="e">
        <f t="shared" ref="I4:I13" si="2">(C4-B4)*F4</f>
        <v>#DIV/0!</v>
      </c>
    </row>
    <row r="5" ht="22.5" spans="1:9">
      <c r="A5" s="42">
        <v>2</v>
      </c>
      <c r="B5" s="44">
        <f>B4-B16</f>
        <v>0</v>
      </c>
      <c r="C5" s="44">
        <f>B5+B16</f>
        <v>0</v>
      </c>
      <c r="D5" s="47">
        <f>D4</f>
        <v>0</v>
      </c>
      <c r="E5" s="46" t="e">
        <f t="shared" ref="E4:E13" si="3">D5/B5</f>
        <v>#DIV/0!</v>
      </c>
      <c r="F5" s="47" t="e">
        <f t="shared" ref="F5:F13" si="4">ROUNDDOWN(E5,-2)</f>
        <v>#DIV/0!</v>
      </c>
      <c r="G5" s="46" t="e">
        <f t="shared" si="0"/>
        <v>#DIV/0!</v>
      </c>
      <c r="H5" s="48" t="e">
        <f t="shared" si="1"/>
        <v>#DIV/0!</v>
      </c>
      <c r="I5" s="46" t="e">
        <f t="shared" si="2"/>
        <v>#DIV/0!</v>
      </c>
    </row>
    <row r="6" ht="22.5" spans="1:9">
      <c r="A6" s="42">
        <v>3</v>
      </c>
      <c r="B6" s="44">
        <f>B5-B16</f>
        <v>0</v>
      </c>
      <c r="C6" s="44">
        <f>B6+B16</f>
        <v>0</v>
      </c>
      <c r="D6" s="47">
        <f t="shared" ref="D6:D13" si="5">D5</f>
        <v>0</v>
      </c>
      <c r="E6" s="46" t="e">
        <f t="shared" si="3"/>
        <v>#DIV/0!</v>
      </c>
      <c r="F6" s="47" t="e">
        <f t="shared" si="4"/>
        <v>#DIV/0!</v>
      </c>
      <c r="G6" s="46" t="e">
        <f t="shared" si="0"/>
        <v>#DIV/0!</v>
      </c>
      <c r="H6" s="48" t="e">
        <f t="shared" si="1"/>
        <v>#DIV/0!</v>
      </c>
      <c r="I6" s="46" t="e">
        <f t="shared" si="2"/>
        <v>#DIV/0!</v>
      </c>
    </row>
    <row r="7" ht="22.5" spans="1:9">
      <c r="A7" s="42">
        <v>4</v>
      </c>
      <c r="B7" s="44">
        <f>B6-B16</f>
        <v>0</v>
      </c>
      <c r="C7" s="44">
        <f>B7+B16</f>
        <v>0</v>
      </c>
      <c r="D7" s="47">
        <f t="shared" si="5"/>
        <v>0</v>
      </c>
      <c r="E7" s="46" t="e">
        <f t="shared" si="3"/>
        <v>#DIV/0!</v>
      </c>
      <c r="F7" s="47" t="e">
        <f t="shared" si="4"/>
        <v>#DIV/0!</v>
      </c>
      <c r="G7" s="46" t="e">
        <f t="shared" si="0"/>
        <v>#DIV/0!</v>
      </c>
      <c r="H7" s="48" t="e">
        <f t="shared" si="1"/>
        <v>#DIV/0!</v>
      </c>
      <c r="I7" s="46" t="e">
        <f t="shared" si="2"/>
        <v>#DIV/0!</v>
      </c>
    </row>
    <row r="8" ht="22.5" spans="1:9">
      <c r="A8" s="42">
        <v>5</v>
      </c>
      <c r="B8" s="44">
        <f>B7-B16</f>
        <v>0</v>
      </c>
      <c r="C8" s="44">
        <f>B8+B16</f>
        <v>0</v>
      </c>
      <c r="D8" s="47">
        <f t="shared" si="5"/>
        <v>0</v>
      </c>
      <c r="E8" s="46" t="e">
        <f t="shared" si="3"/>
        <v>#DIV/0!</v>
      </c>
      <c r="F8" s="47" t="e">
        <f t="shared" si="4"/>
        <v>#DIV/0!</v>
      </c>
      <c r="G8" s="46" t="e">
        <f t="shared" si="0"/>
        <v>#DIV/0!</v>
      </c>
      <c r="H8" s="48" t="e">
        <f t="shared" si="1"/>
        <v>#DIV/0!</v>
      </c>
      <c r="I8" s="46" t="e">
        <f t="shared" si="2"/>
        <v>#DIV/0!</v>
      </c>
    </row>
    <row r="9" ht="22.5" spans="1:9">
      <c r="A9" s="42">
        <v>6</v>
      </c>
      <c r="B9" s="44">
        <f>B8-B16</f>
        <v>0</v>
      </c>
      <c r="C9" s="44">
        <f>B9+B16</f>
        <v>0</v>
      </c>
      <c r="D9" s="47">
        <f t="shared" si="5"/>
        <v>0</v>
      </c>
      <c r="E9" s="46" t="e">
        <f t="shared" si="3"/>
        <v>#DIV/0!</v>
      </c>
      <c r="F9" s="47" t="e">
        <f t="shared" si="4"/>
        <v>#DIV/0!</v>
      </c>
      <c r="G9" s="46" t="e">
        <f t="shared" si="0"/>
        <v>#DIV/0!</v>
      </c>
      <c r="H9" s="48" t="e">
        <f t="shared" si="1"/>
        <v>#DIV/0!</v>
      </c>
      <c r="I9" s="46" t="e">
        <f t="shared" si="2"/>
        <v>#DIV/0!</v>
      </c>
    </row>
    <row r="10" ht="22.5" spans="1:9">
      <c r="A10" s="42">
        <v>7</v>
      </c>
      <c r="B10" s="44">
        <f>B9-B16</f>
        <v>0</v>
      </c>
      <c r="C10" s="44">
        <f>B10+B16</f>
        <v>0</v>
      </c>
      <c r="D10" s="47">
        <f t="shared" si="5"/>
        <v>0</v>
      </c>
      <c r="E10" s="46" t="e">
        <f t="shared" si="3"/>
        <v>#DIV/0!</v>
      </c>
      <c r="F10" s="47" t="e">
        <f t="shared" si="4"/>
        <v>#DIV/0!</v>
      </c>
      <c r="G10" s="46" t="e">
        <f t="shared" si="0"/>
        <v>#DIV/0!</v>
      </c>
      <c r="H10" s="48" t="e">
        <f t="shared" si="1"/>
        <v>#DIV/0!</v>
      </c>
      <c r="I10" s="46" t="e">
        <f t="shared" si="2"/>
        <v>#DIV/0!</v>
      </c>
    </row>
    <row r="11" ht="22.5" spans="1:9">
      <c r="A11" s="42">
        <v>8</v>
      </c>
      <c r="B11" s="44">
        <f>B10-B16</f>
        <v>0</v>
      </c>
      <c r="C11" s="44">
        <f>B11+B16</f>
        <v>0</v>
      </c>
      <c r="D11" s="47">
        <f t="shared" si="5"/>
        <v>0</v>
      </c>
      <c r="E11" s="46" t="e">
        <f t="shared" si="3"/>
        <v>#DIV/0!</v>
      </c>
      <c r="F11" s="47" t="e">
        <f t="shared" si="4"/>
        <v>#DIV/0!</v>
      </c>
      <c r="G11" s="46" t="e">
        <f t="shared" si="0"/>
        <v>#DIV/0!</v>
      </c>
      <c r="H11" s="48" t="e">
        <f t="shared" si="1"/>
        <v>#DIV/0!</v>
      </c>
      <c r="I11" s="46" t="e">
        <f t="shared" si="2"/>
        <v>#DIV/0!</v>
      </c>
    </row>
    <row r="12" ht="22.5" spans="1:9">
      <c r="A12" s="42">
        <v>9</v>
      </c>
      <c r="B12" s="44">
        <f>B11-B16</f>
        <v>0</v>
      </c>
      <c r="C12" s="44">
        <f>B12+B16</f>
        <v>0</v>
      </c>
      <c r="D12" s="47">
        <f t="shared" si="5"/>
        <v>0</v>
      </c>
      <c r="E12" s="46" t="e">
        <f t="shared" si="3"/>
        <v>#DIV/0!</v>
      </c>
      <c r="F12" s="47" t="e">
        <f t="shared" si="4"/>
        <v>#DIV/0!</v>
      </c>
      <c r="G12" s="46" t="e">
        <f t="shared" si="0"/>
        <v>#DIV/0!</v>
      </c>
      <c r="H12" s="48" t="e">
        <f t="shared" si="1"/>
        <v>#DIV/0!</v>
      </c>
      <c r="I12" s="46" t="e">
        <f t="shared" si="2"/>
        <v>#DIV/0!</v>
      </c>
    </row>
    <row r="13" ht="22.5" spans="1:9">
      <c r="A13" s="42">
        <v>10</v>
      </c>
      <c r="B13" s="44">
        <f>B12-B16</f>
        <v>0</v>
      </c>
      <c r="C13" s="44">
        <f>B13+B16</f>
        <v>0</v>
      </c>
      <c r="D13" s="47">
        <f t="shared" si="5"/>
        <v>0</v>
      </c>
      <c r="E13" s="46" t="e">
        <f t="shared" si="3"/>
        <v>#DIV/0!</v>
      </c>
      <c r="F13" s="47" t="e">
        <f t="shared" si="4"/>
        <v>#DIV/0!</v>
      </c>
      <c r="G13" s="46" t="e">
        <f t="shared" si="0"/>
        <v>#DIV/0!</v>
      </c>
      <c r="H13" s="48" t="e">
        <f t="shared" si="1"/>
        <v>#DIV/0!</v>
      </c>
      <c r="I13" s="46" t="e">
        <f t="shared" si="2"/>
        <v>#DIV/0!</v>
      </c>
    </row>
    <row r="14" ht="22.5" spans="1:9">
      <c r="A14" s="42" t="s">
        <v>11</v>
      </c>
      <c r="B14" s="44"/>
      <c r="C14" s="44"/>
      <c r="D14" s="47"/>
      <c r="E14" s="46" t="e">
        <f>SUM(E4:E13)</f>
        <v>#DIV/0!</v>
      </c>
      <c r="F14" s="46" t="e">
        <f t="shared" ref="F14:I14" si="6">SUM(F4:F13)</f>
        <v>#DIV/0!</v>
      </c>
      <c r="G14" s="46" t="e">
        <f t="shared" si="6"/>
        <v>#DIV/0!</v>
      </c>
      <c r="H14" s="49"/>
      <c r="I14" s="46" t="e">
        <f t="shared" si="6"/>
        <v>#DIV/0!</v>
      </c>
    </row>
    <row r="15" ht="22.5" spans="1:9">
      <c r="A15" s="42" t="s">
        <v>12</v>
      </c>
      <c r="B15" s="42" t="s">
        <v>13</v>
      </c>
      <c r="C15" s="42" t="s">
        <v>14</v>
      </c>
      <c r="D15" s="50"/>
      <c r="E15" s="42"/>
      <c r="F15" s="51"/>
      <c r="G15" s="42"/>
      <c r="H15" s="52"/>
      <c r="I15" s="42"/>
    </row>
    <row r="16" ht="22.5" spans="1:9">
      <c r="A16" s="53"/>
      <c r="B16" s="54">
        <f>B4*A16</f>
        <v>0</v>
      </c>
      <c r="C16" s="55">
        <f>B4*(1-D15)</f>
        <v>0</v>
      </c>
      <c r="D16" s="55"/>
      <c r="E16" s="42"/>
      <c r="F16" s="42"/>
      <c r="G16" s="42"/>
      <c r="H16" s="52"/>
      <c r="I16" s="42"/>
    </row>
    <row r="17" spans="1:1">
      <c r="A17" s="33" t="s">
        <v>15</v>
      </c>
    </row>
    <row r="18" ht="24.75" spans="1:11">
      <c r="A18" s="56" t="s">
        <v>16</v>
      </c>
      <c r="B18" s="57"/>
      <c r="C18" s="58"/>
      <c r="D18" s="58"/>
      <c r="E18" s="59"/>
      <c r="F18" s="59"/>
      <c r="G18" s="59"/>
      <c r="H18" s="60"/>
      <c r="I18" s="59"/>
      <c r="J18" s="66"/>
      <c r="K18" s="66"/>
    </row>
    <row r="19" ht="24.75" spans="1:11">
      <c r="A19" s="61" t="s">
        <v>17</v>
      </c>
      <c r="B19" s="57"/>
      <c r="C19" s="58"/>
      <c r="D19" s="58"/>
      <c r="E19" s="59"/>
      <c r="F19" s="59"/>
      <c r="G19" s="59"/>
      <c r="H19" s="60"/>
      <c r="I19" s="59"/>
      <c r="J19" s="66"/>
      <c r="K19" s="66"/>
    </row>
    <row r="20" ht="24.75" spans="1:11">
      <c r="A20" s="61" t="s">
        <v>18</v>
      </c>
      <c r="B20" s="57"/>
      <c r="C20" s="58"/>
      <c r="D20" s="58"/>
      <c r="E20" s="59"/>
      <c r="F20" s="59"/>
      <c r="G20" s="59"/>
      <c r="H20" s="60"/>
      <c r="I20" s="59"/>
      <c r="J20" s="66"/>
      <c r="K20" s="66"/>
    </row>
    <row r="21" ht="24.75" spans="1:11">
      <c r="A21" s="61" t="s">
        <v>19</v>
      </c>
      <c r="B21" s="62"/>
      <c r="C21" s="62"/>
      <c r="D21" s="62"/>
      <c r="E21" s="62"/>
      <c r="F21" s="62"/>
      <c r="G21" s="62"/>
      <c r="H21" s="63"/>
      <c r="I21" s="62"/>
      <c r="J21" s="66"/>
      <c r="K21" s="66"/>
    </row>
    <row r="22" ht="24.75" spans="1:11">
      <c r="A22" s="56" t="s">
        <v>20</v>
      </c>
      <c r="B22" s="62"/>
      <c r="C22" s="62"/>
      <c r="D22" s="62"/>
      <c r="E22" s="62"/>
      <c r="F22" s="62"/>
      <c r="G22" s="62"/>
      <c r="H22" s="63"/>
      <c r="I22" s="62"/>
      <c r="J22" s="66"/>
      <c r="K22" s="66"/>
    </row>
    <row r="23" ht="24.75" spans="1:11">
      <c r="A23" s="61" t="s">
        <v>21</v>
      </c>
      <c r="B23" s="62"/>
      <c r="C23" s="62"/>
      <c r="D23" s="62"/>
      <c r="E23" s="62"/>
      <c r="F23" s="62"/>
      <c r="G23" s="62"/>
      <c r="H23" s="63"/>
      <c r="I23" s="62"/>
      <c r="J23" s="66"/>
      <c r="K23" s="66"/>
    </row>
    <row r="24" ht="24.75" spans="1:11">
      <c r="A24" s="61" t="s">
        <v>22</v>
      </c>
      <c r="B24" s="62"/>
      <c r="C24" s="62"/>
      <c r="D24" s="62"/>
      <c r="E24" s="62"/>
      <c r="F24" s="62"/>
      <c r="G24" s="62"/>
      <c r="H24" s="63"/>
      <c r="I24" s="62"/>
      <c r="J24" s="66"/>
      <c r="K24" s="66"/>
    </row>
    <row r="25" ht="24.75" spans="1:11">
      <c r="A25" s="61" t="s">
        <v>23</v>
      </c>
      <c r="B25" s="62"/>
      <c r="C25" s="62"/>
      <c r="D25" s="62"/>
      <c r="E25" s="62"/>
      <c r="F25" s="62"/>
      <c r="G25" s="62"/>
      <c r="H25" s="63"/>
      <c r="I25" s="62"/>
      <c r="J25" s="66"/>
      <c r="K25" s="66"/>
    </row>
    <row r="26" ht="24.75" spans="1:11">
      <c r="A26" s="64" t="s">
        <v>24</v>
      </c>
      <c r="B26" s="62"/>
      <c r="C26" s="62"/>
      <c r="D26" s="62"/>
      <c r="E26" s="62"/>
      <c r="F26" s="62"/>
      <c r="G26" s="62"/>
      <c r="H26" s="63"/>
      <c r="I26" s="62"/>
      <c r="J26" s="66"/>
      <c r="K26" s="66"/>
    </row>
    <row r="27" ht="24.75" spans="1:1">
      <c r="A27" s="65" t="s">
        <v>29</v>
      </c>
    </row>
    <row r="28" ht="24.75" spans="1:1">
      <c r="A28" s="65" t="s">
        <v>30</v>
      </c>
    </row>
    <row r="29" ht="24.75" spans="1:1">
      <c r="A29" s="65" t="s">
        <v>31</v>
      </c>
    </row>
    <row r="30" ht="24.75" spans="1:1">
      <c r="A30" s="65" t="s">
        <v>32</v>
      </c>
    </row>
  </sheetData>
  <mergeCells count="3">
    <mergeCell ref="A1:I1"/>
    <mergeCell ref="A2:I2"/>
    <mergeCell ref="C16:D16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110" zoomScaleNormal="110" topLeftCell="A2" workbookViewId="0">
      <selection activeCell="I3" sqref="I3:J3"/>
    </sheetView>
  </sheetViews>
  <sheetFormatPr defaultColWidth="9" defaultRowHeight="14.25"/>
  <cols>
    <col min="1" max="1" width="11.125" style="1" customWidth="1"/>
    <col min="2" max="2" width="19" style="1" customWidth="1"/>
    <col min="3" max="6" width="16" style="1" customWidth="1"/>
    <col min="7" max="7" width="16" style="2" customWidth="1"/>
    <col min="8" max="9" width="16" style="1" customWidth="1"/>
    <col min="10" max="10" width="18.75" style="1" customWidth="1"/>
    <col min="11" max="16384" width="9" style="1"/>
  </cols>
  <sheetData>
    <row r="1" s="1" customFormat="1" ht="33" customHeight="1" spans="1:10">
      <c r="A1" s="3" t="s">
        <v>33</v>
      </c>
      <c r="B1" s="4"/>
      <c r="C1" s="4"/>
      <c r="D1" s="4"/>
      <c r="E1" s="4"/>
      <c r="F1" s="4"/>
      <c r="G1" s="5"/>
      <c r="H1" s="4"/>
      <c r="I1" s="4"/>
      <c r="J1" s="24"/>
    </row>
    <row r="2" s="1" customFormat="1" ht="25.5" customHeight="1" spans="1:10">
      <c r="A2" s="6" t="s">
        <v>1</v>
      </c>
      <c r="B2" s="7"/>
      <c r="C2" s="7"/>
      <c r="D2" s="8"/>
      <c r="E2" s="8"/>
      <c r="F2" s="7"/>
      <c r="G2" s="7"/>
      <c r="H2" s="7"/>
      <c r="I2" s="25"/>
      <c r="J2" s="26"/>
    </row>
    <row r="3" s="1" customFormat="1" ht="22.5" spans="1:10">
      <c r="A3" s="9" t="s">
        <v>2</v>
      </c>
      <c r="B3" s="9" t="s">
        <v>34</v>
      </c>
      <c r="C3" s="9" t="s">
        <v>3</v>
      </c>
      <c r="D3" s="9" t="s">
        <v>35</v>
      </c>
      <c r="E3" s="9" t="s">
        <v>36</v>
      </c>
      <c r="F3" s="10" t="s">
        <v>37</v>
      </c>
      <c r="G3" s="11" t="s">
        <v>4</v>
      </c>
      <c r="H3" s="10" t="s">
        <v>38</v>
      </c>
      <c r="I3" s="27" t="s">
        <v>39</v>
      </c>
      <c r="J3" s="27" t="s">
        <v>9</v>
      </c>
    </row>
    <row r="4" s="1" customFormat="1" ht="22.5" spans="1:10">
      <c r="A4" s="13">
        <v>1</v>
      </c>
      <c r="B4" s="13" t="s">
        <v>40</v>
      </c>
      <c r="C4" s="30">
        <v>2.83</v>
      </c>
      <c r="D4" s="31">
        <v>300</v>
      </c>
      <c r="E4" s="16">
        <f t="shared" ref="E4:E16" si="0">C4*D4</f>
        <v>849</v>
      </c>
      <c r="F4" s="17"/>
      <c r="G4" s="32"/>
      <c r="H4" s="16">
        <f t="shared" ref="H4:H16" si="1">G4*D4</f>
        <v>0</v>
      </c>
      <c r="I4" s="22">
        <f t="shared" ref="I4:I16" si="2">H4-E4</f>
        <v>-849</v>
      </c>
      <c r="J4" s="28">
        <f t="shared" ref="J4:J16" si="3">I4/E4</f>
        <v>-1</v>
      </c>
    </row>
    <row r="5" s="1" customFormat="1" ht="22.5" spans="1:10">
      <c r="A5" s="13">
        <v>2</v>
      </c>
      <c r="B5" s="13" t="s">
        <v>41</v>
      </c>
      <c r="C5" s="30">
        <v>2.69</v>
      </c>
      <c r="D5" s="31">
        <v>300</v>
      </c>
      <c r="E5" s="16">
        <f t="shared" si="0"/>
        <v>807</v>
      </c>
      <c r="F5" s="17"/>
      <c r="G5" s="32"/>
      <c r="H5" s="16">
        <f t="shared" si="1"/>
        <v>0</v>
      </c>
      <c r="I5" s="22">
        <f t="shared" si="2"/>
        <v>-807</v>
      </c>
      <c r="J5" s="28">
        <f t="shared" si="3"/>
        <v>-1</v>
      </c>
    </row>
    <row r="6" s="1" customFormat="1" ht="22.5" spans="1:10">
      <c r="A6" s="13">
        <v>3</v>
      </c>
      <c r="B6" s="13" t="s">
        <v>42</v>
      </c>
      <c r="C6" s="30">
        <v>2.55</v>
      </c>
      <c r="D6" s="31">
        <v>300</v>
      </c>
      <c r="E6" s="16">
        <f t="shared" si="0"/>
        <v>765</v>
      </c>
      <c r="F6" s="19"/>
      <c r="G6" s="32"/>
      <c r="H6" s="16">
        <f t="shared" si="1"/>
        <v>0</v>
      </c>
      <c r="I6" s="22">
        <f t="shared" si="2"/>
        <v>-765</v>
      </c>
      <c r="J6" s="28">
        <f t="shared" si="3"/>
        <v>-1</v>
      </c>
    </row>
    <row r="7" s="1" customFormat="1" ht="22.5" spans="1:10">
      <c r="A7" s="13">
        <v>4</v>
      </c>
      <c r="B7" s="13" t="s">
        <v>43</v>
      </c>
      <c r="C7" s="30">
        <v>2.41</v>
      </c>
      <c r="D7" s="31">
        <v>400</v>
      </c>
      <c r="E7" s="16">
        <f t="shared" si="0"/>
        <v>964</v>
      </c>
      <c r="F7" s="19" t="s">
        <v>44</v>
      </c>
      <c r="G7" s="32">
        <v>2.55</v>
      </c>
      <c r="H7" s="16">
        <f t="shared" si="1"/>
        <v>1020</v>
      </c>
      <c r="I7" s="22">
        <f t="shared" si="2"/>
        <v>55.9999999999999</v>
      </c>
      <c r="J7" s="28">
        <f t="shared" si="3"/>
        <v>0.0580912863070538</v>
      </c>
    </row>
    <row r="8" s="1" customFormat="1" ht="22.5" spans="1:10">
      <c r="A8" s="13">
        <v>4</v>
      </c>
      <c r="B8" s="13" t="s">
        <v>45</v>
      </c>
      <c r="C8" s="30">
        <v>2.41</v>
      </c>
      <c r="D8" s="31">
        <v>400</v>
      </c>
      <c r="E8" s="16">
        <f t="shared" si="0"/>
        <v>964</v>
      </c>
      <c r="F8" s="19"/>
      <c r="G8" s="32"/>
      <c r="H8" s="16">
        <f t="shared" si="1"/>
        <v>0</v>
      </c>
      <c r="I8" s="22">
        <f t="shared" si="2"/>
        <v>-964</v>
      </c>
      <c r="J8" s="28">
        <f t="shared" si="3"/>
        <v>-1</v>
      </c>
    </row>
    <row r="9" s="1" customFormat="1" ht="22.5" spans="1:10">
      <c r="A9" s="13">
        <v>5</v>
      </c>
      <c r="B9" s="13" t="s">
        <v>46</v>
      </c>
      <c r="C9" s="30">
        <v>2.26</v>
      </c>
      <c r="D9" s="31">
        <v>400</v>
      </c>
      <c r="E9" s="16">
        <f t="shared" si="0"/>
        <v>904</v>
      </c>
      <c r="F9" s="19" t="s">
        <v>47</v>
      </c>
      <c r="G9" s="32">
        <v>2.41</v>
      </c>
      <c r="H9" s="16">
        <f t="shared" si="1"/>
        <v>964</v>
      </c>
      <c r="I9" s="22">
        <f t="shared" si="2"/>
        <v>60.0000000000001</v>
      </c>
      <c r="J9" s="28">
        <f t="shared" si="3"/>
        <v>0.0663716814159293</v>
      </c>
    </row>
    <row r="10" s="1" customFormat="1" ht="22.5" spans="1:10">
      <c r="A10" s="13"/>
      <c r="B10" s="13"/>
      <c r="C10" s="30"/>
      <c r="D10" s="31"/>
      <c r="E10" s="16">
        <f t="shared" si="0"/>
        <v>0</v>
      </c>
      <c r="F10" s="19"/>
      <c r="G10" s="32"/>
      <c r="H10" s="16">
        <f t="shared" si="1"/>
        <v>0</v>
      </c>
      <c r="I10" s="22">
        <f t="shared" si="2"/>
        <v>0</v>
      </c>
      <c r="J10" s="28" t="e">
        <f t="shared" si="3"/>
        <v>#DIV/0!</v>
      </c>
    </row>
    <row r="11" s="1" customFormat="1" ht="22.5" spans="1:10">
      <c r="A11" s="13"/>
      <c r="B11" s="13"/>
      <c r="C11" s="30"/>
      <c r="D11" s="31"/>
      <c r="E11" s="16">
        <f t="shared" si="0"/>
        <v>0</v>
      </c>
      <c r="F11" s="19"/>
      <c r="G11" s="32"/>
      <c r="H11" s="16">
        <f t="shared" si="1"/>
        <v>0</v>
      </c>
      <c r="I11" s="22">
        <f t="shared" si="2"/>
        <v>0</v>
      </c>
      <c r="J11" s="28" t="e">
        <f t="shared" si="3"/>
        <v>#DIV/0!</v>
      </c>
    </row>
    <row r="12" s="1" customFormat="1" ht="22.5" spans="1:10">
      <c r="A12" s="13"/>
      <c r="B12" s="13"/>
      <c r="C12" s="30"/>
      <c r="D12" s="31"/>
      <c r="E12" s="16">
        <f t="shared" si="0"/>
        <v>0</v>
      </c>
      <c r="F12" s="19"/>
      <c r="G12" s="32"/>
      <c r="H12" s="16">
        <f t="shared" si="1"/>
        <v>0</v>
      </c>
      <c r="I12" s="22">
        <f t="shared" si="2"/>
        <v>0</v>
      </c>
      <c r="J12" s="28" t="e">
        <f t="shared" si="3"/>
        <v>#DIV/0!</v>
      </c>
    </row>
    <row r="13" s="1" customFormat="1" ht="22.5" spans="1:10">
      <c r="A13" s="13"/>
      <c r="B13" s="13"/>
      <c r="C13" s="30"/>
      <c r="D13" s="31"/>
      <c r="E13" s="16">
        <f t="shared" si="0"/>
        <v>0</v>
      </c>
      <c r="F13" s="19"/>
      <c r="G13" s="32"/>
      <c r="H13" s="16">
        <f t="shared" si="1"/>
        <v>0</v>
      </c>
      <c r="I13" s="22">
        <f t="shared" si="2"/>
        <v>0</v>
      </c>
      <c r="J13" s="28" t="e">
        <f t="shared" si="3"/>
        <v>#DIV/0!</v>
      </c>
    </row>
    <row r="14" s="1" customFormat="1" ht="22.5" spans="1:10">
      <c r="A14" s="13"/>
      <c r="B14" s="13"/>
      <c r="C14" s="30"/>
      <c r="D14" s="31"/>
      <c r="E14" s="16">
        <f t="shared" si="0"/>
        <v>0</v>
      </c>
      <c r="F14" s="19"/>
      <c r="G14" s="32"/>
      <c r="H14" s="16">
        <f t="shared" si="1"/>
        <v>0</v>
      </c>
      <c r="I14" s="22">
        <f t="shared" si="2"/>
        <v>0</v>
      </c>
      <c r="J14" s="28" t="e">
        <f t="shared" si="3"/>
        <v>#DIV/0!</v>
      </c>
    </row>
    <row r="15" s="1" customFormat="1" ht="22.5" spans="1:10">
      <c r="A15" s="13"/>
      <c r="B15" s="13"/>
      <c r="C15" s="30"/>
      <c r="D15" s="31"/>
      <c r="E15" s="16">
        <f t="shared" si="0"/>
        <v>0</v>
      </c>
      <c r="F15" s="19"/>
      <c r="G15" s="32"/>
      <c r="H15" s="16">
        <f t="shared" si="1"/>
        <v>0</v>
      </c>
      <c r="I15" s="22">
        <f t="shared" si="2"/>
        <v>0</v>
      </c>
      <c r="J15" s="28" t="e">
        <f t="shared" si="3"/>
        <v>#DIV/0!</v>
      </c>
    </row>
    <row r="16" s="1" customFormat="1" ht="22.5" spans="1:10">
      <c r="A16" s="13"/>
      <c r="B16" s="13"/>
      <c r="C16" s="30"/>
      <c r="D16" s="31"/>
      <c r="E16" s="16">
        <f t="shared" si="0"/>
        <v>0</v>
      </c>
      <c r="F16" s="19"/>
      <c r="G16" s="32"/>
      <c r="H16" s="16">
        <f t="shared" si="1"/>
        <v>0</v>
      </c>
      <c r="I16" s="22">
        <f t="shared" si="2"/>
        <v>0</v>
      </c>
      <c r="J16" s="28" t="e">
        <f t="shared" si="3"/>
        <v>#DIV/0!</v>
      </c>
    </row>
    <row r="17" s="1" customFormat="1" ht="22.5" spans="1:10">
      <c r="A17" s="20" t="s">
        <v>11</v>
      </c>
      <c r="B17" s="20"/>
      <c r="C17" s="21"/>
      <c r="D17" s="22">
        <f t="shared" ref="D17:I17" si="4">SUM(D4:D16)</f>
        <v>2100</v>
      </c>
      <c r="E17" s="22">
        <f t="shared" si="4"/>
        <v>5253</v>
      </c>
      <c r="F17" s="20"/>
      <c r="G17" s="23"/>
      <c r="H17" s="16">
        <f t="shared" si="4"/>
        <v>1984</v>
      </c>
      <c r="I17" s="16">
        <f t="shared" si="4"/>
        <v>-3269</v>
      </c>
      <c r="J17" s="29"/>
    </row>
  </sheetData>
  <mergeCells count="2">
    <mergeCell ref="A1:J1"/>
    <mergeCell ref="A2:J2"/>
  </mergeCells>
  <pageMargins left="0.75" right="0.75" top="1" bottom="1" header="0.511805555555556" footer="0.511805555555556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15" zoomScaleNormal="115" workbookViewId="0">
      <selection activeCell="A15" sqref="A15"/>
    </sheetView>
  </sheetViews>
  <sheetFormatPr defaultColWidth="9" defaultRowHeight="14.25"/>
  <cols>
    <col min="1" max="1" width="11.125" style="1" customWidth="1"/>
    <col min="2" max="2" width="15.325" style="1" customWidth="1"/>
    <col min="3" max="6" width="16" style="1" customWidth="1"/>
    <col min="7" max="7" width="16" style="2" customWidth="1"/>
    <col min="8" max="9" width="16" style="1" customWidth="1"/>
    <col min="10" max="10" width="18.75" style="1" customWidth="1"/>
    <col min="11" max="16384" width="9" style="1"/>
  </cols>
  <sheetData>
    <row r="1" ht="33" customHeight="1" spans="1:10">
      <c r="A1" s="3" t="s">
        <v>33</v>
      </c>
      <c r="B1" s="4"/>
      <c r="C1" s="4"/>
      <c r="D1" s="4"/>
      <c r="E1" s="4"/>
      <c r="F1" s="4"/>
      <c r="G1" s="5"/>
      <c r="H1" s="4"/>
      <c r="I1" s="4"/>
      <c r="J1" s="24"/>
    </row>
    <row r="2" ht="25.5" customHeight="1" spans="1:10">
      <c r="A2" s="6" t="s">
        <v>1</v>
      </c>
      <c r="B2" s="7"/>
      <c r="C2" s="7"/>
      <c r="D2" s="8"/>
      <c r="E2" s="8"/>
      <c r="F2" s="7"/>
      <c r="G2" s="7"/>
      <c r="H2" s="7"/>
      <c r="I2" s="25"/>
      <c r="J2" s="26"/>
    </row>
    <row r="3" ht="22.5" spans="1:10">
      <c r="A3" s="9" t="s">
        <v>2</v>
      </c>
      <c r="B3" s="9" t="s">
        <v>34</v>
      </c>
      <c r="C3" s="9" t="s">
        <v>3</v>
      </c>
      <c r="D3" s="9" t="s">
        <v>35</v>
      </c>
      <c r="E3" s="9" t="s">
        <v>36</v>
      </c>
      <c r="F3" s="10" t="s">
        <v>37</v>
      </c>
      <c r="G3" s="11" t="s">
        <v>4</v>
      </c>
      <c r="H3" s="10" t="s">
        <v>38</v>
      </c>
      <c r="I3" s="27" t="s">
        <v>39</v>
      </c>
      <c r="J3" s="27" t="s">
        <v>9</v>
      </c>
    </row>
    <row r="4" ht="22.5" spans="1:10">
      <c r="A4" s="12">
        <v>1</v>
      </c>
      <c r="B4" s="13"/>
      <c r="C4" s="14">
        <f>'空白-xx网格策略'!B4</f>
        <v>0</v>
      </c>
      <c r="D4" s="15" t="e">
        <f>'空白-xx网格策略'!F4</f>
        <v>#DIV/0!</v>
      </c>
      <c r="E4" s="16" t="e">
        <f t="shared" ref="E4:E22" si="0">C4*D4</f>
        <v>#DIV/0!</v>
      </c>
      <c r="F4" s="17"/>
      <c r="G4" s="18">
        <f>'空白-xx网格策略'!C4</f>
        <v>0</v>
      </c>
      <c r="H4" s="16" t="e">
        <f t="shared" ref="H4:H22" si="1">G4*D4</f>
        <v>#DIV/0!</v>
      </c>
      <c r="I4" s="22" t="e">
        <f t="shared" ref="I4:I22" si="2">H4-E4</f>
        <v>#DIV/0!</v>
      </c>
      <c r="J4" s="28" t="e">
        <f t="shared" ref="J4:J22" si="3">I4/E4</f>
        <v>#DIV/0!</v>
      </c>
    </row>
    <row r="5" ht="22.5" spans="1:10">
      <c r="A5" s="12">
        <v>2</v>
      </c>
      <c r="B5" s="13"/>
      <c r="C5" s="14">
        <f>'空白-xx网格策略'!B5</f>
        <v>0</v>
      </c>
      <c r="D5" s="15" t="e">
        <f>'空白-xx网格策略'!F5</f>
        <v>#DIV/0!</v>
      </c>
      <c r="E5" s="16" t="e">
        <f t="shared" si="0"/>
        <v>#DIV/0!</v>
      </c>
      <c r="F5" s="17"/>
      <c r="G5" s="18">
        <f>'空白-xx网格策略'!C5</f>
        <v>0</v>
      </c>
      <c r="H5" s="16" t="e">
        <f t="shared" si="1"/>
        <v>#DIV/0!</v>
      </c>
      <c r="I5" s="22" t="e">
        <f t="shared" si="2"/>
        <v>#DIV/0!</v>
      </c>
      <c r="J5" s="28" t="e">
        <f t="shared" si="3"/>
        <v>#DIV/0!</v>
      </c>
    </row>
    <row r="6" ht="22.5" spans="1:10">
      <c r="A6" s="12">
        <v>3</v>
      </c>
      <c r="B6" s="13"/>
      <c r="C6" s="14">
        <f>'空白-xx网格策略'!B6</f>
        <v>0</v>
      </c>
      <c r="D6" s="15" t="e">
        <f>'空白-xx网格策略'!F6</f>
        <v>#DIV/0!</v>
      </c>
      <c r="E6" s="16" t="e">
        <f t="shared" si="0"/>
        <v>#DIV/0!</v>
      </c>
      <c r="F6" s="19"/>
      <c r="G6" s="18">
        <f>'空白-xx网格策略'!C6</f>
        <v>0</v>
      </c>
      <c r="H6" s="16" t="e">
        <f t="shared" si="1"/>
        <v>#DIV/0!</v>
      </c>
      <c r="I6" s="22" t="e">
        <f t="shared" si="2"/>
        <v>#DIV/0!</v>
      </c>
      <c r="J6" s="28" t="e">
        <f t="shared" si="3"/>
        <v>#DIV/0!</v>
      </c>
    </row>
    <row r="7" ht="22.5" spans="1:10">
      <c r="A7" s="12">
        <v>4</v>
      </c>
      <c r="B7" s="13"/>
      <c r="C7" s="14">
        <f>'空白-xx网格策略'!B7</f>
        <v>0</v>
      </c>
      <c r="D7" s="15" t="e">
        <f>'空白-xx网格策略'!F7</f>
        <v>#DIV/0!</v>
      </c>
      <c r="E7" s="16" t="e">
        <f t="shared" si="0"/>
        <v>#DIV/0!</v>
      </c>
      <c r="F7" s="19"/>
      <c r="G7" s="18">
        <f>'空白-xx网格策略'!C7</f>
        <v>0</v>
      </c>
      <c r="H7" s="16" t="e">
        <f t="shared" si="1"/>
        <v>#DIV/0!</v>
      </c>
      <c r="I7" s="22" t="e">
        <f t="shared" si="2"/>
        <v>#DIV/0!</v>
      </c>
      <c r="J7" s="28" t="e">
        <f t="shared" si="3"/>
        <v>#DIV/0!</v>
      </c>
    </row>
    <row r="8" ht="22.5" spans="1:10">
      <c r="A8" s="12">
        <v>5</v>
      </c>
      <c r="B8" s="13"/>
      <c r="C8" s="14">
        <f>'空白-xx网格策略'!B8</f>
        <v>0</v>
      </c>
      <c r="D8" s="15" t="e">
        <f>'空白-xx网格策略'!F8</f>
        <v>#DIV/0!</v>
      </c>
      <c r="E8" s="16" t="e">
        <f t="shared" si="0"/>
        <v>#DIV/0!</v>
      </c>
      <c r="F8" s="19"/>
      <c r="G8" s="18">
        <f>'空白-xx网格策略'!C8</f>
        <v>0</v>
      </c>
      <c r="H8" s="16" t="e">
        <f t="shared" si="1"/>
        <v>#DIV/0!</v>
      </c>
      <c r="I8" s="22" t="e">
        <f t="shared" si="2"/>
        <v>#DIV/0!</v>
      </c>
      <c r="J8" s="28" t="e">
        <f t="shared" si="3"/>
        <v>#DIV/0!</v>
      </c>
    </row>
    <row r="9" ht="22.5" spans="1:10">
      <c r="A9" s="12">
        <v>6</v>
      </c>
      <c r="B9" s="13"/>
      <c r="C9" s="14">
        <f>'空白-xx网格策略'!B9</f>
        <v>0</v>
      </c>
      <c r="D9" s="15" t="e">
        <f>'空白-xx网格策略'!F9</f>
        <v>#DIV/0!</v>
      </c>
      <c r="E9" s="16" t="e">
        <f t="shared" si="0"/>
        <v>#DIV/0!</v>
      </c>
      <c r="F9" s="19"/>
      <c r="G9" s="18">
        <f>'空白-xx网格策略'!C9</f>
        <v>0</v>
      </c>
      <c r="H9" s="16" t="e">
        <f t="shared" si="1"/>
        <v>#DIV/0!</v>
      </c>
      <c r="I9" s="22" t="e">
        <f t="shared" si="2"/>
        <v>#DIV/0!</v>
      </c>
      <c r="J9" s="28" t="e">
        <f t="shared" si="3"/>
        <v>#DIV/0!</v>
      </c>
    </row>
    <row r="10" ht="22.5" spans="1:10">
      <c r="A10" s="12">
        <v>7</v>
      </c>
      <c r="B10" s="13"/>
      <c r="C10" s="14">
        <f>'空白-xx网格策略'!B10</f>
        <v>0</v>
      </c>
      <c r="D10" s="15" t="e">
        <f>'空白-xx网格策略'!F10</f>
        <v>#DIV/0!</v>
      </c>
      <c r="E10" s="16" t="e">
        <f t="shared" si="0"/>
        <v>#DIV/0!</v>
      </c>
      <c r="F10" s="19"/>
      <c r="G10" s="18">
        <f>'空白-xx网格策略'!C10</f>
        <v>0</v>
      </c>
      <c r="H10" s="16" t="e">
        <f t="shared" si="1"/>
        <v>#DIV/0!</v>
      </c>
      <c r="I10" s="22" t="e">
        <f t="shared" si="2"/>
        <v>#DIV/0!</v>
      </c>
      <c r="J10" s="28" t="e">
        <f t="shared" si="3"/>
        <v>#DIV/0!</v>
      </c>
    </row>
    <row r="11" ht="22.5" spans="1:10">
      <c r="A11" s="12">
        <v>8</v>
      </c>
      <c r="B11" s="13"/>
      <c r="C11" s="14">
        <f>'空白-xx网格策略'!B11</f>
        <v>0</v>
      </c>
      <c r="D11" s="15" t="e">
        <f>'空白-xx网格策略'!F11</f>
        <v>#DIV/0!</v>
      </c>
      <c r="E11" s="16" t="e">
        <f t="shared" si="0"/>
        <v>#DIV/0!</v>
      </c>
      <c r="F11" s="19"/>
      <c r="G11" s="18">
        <f>'空白-xx网格策略'!C11</f>
        <v>0</v>
      </c>
      <c r="H11" s="16" t="e">
        <f t="shared" si="1"/>
        <v>#DIV/0!</v>
      </c>
      <c r="I11" s="22" t="e">
        <f t="shared" si="2"/>
        <v>#DIV/0!</v>
      </c>
      <c r="J11" s="28" t="e">
        <f t="shared" si="3"/>
        <v>#DIV/0!</v>
      </c>
    </row>
    <row r="12" ht="22.5" spans="1:10">
      <c r="A12" s="12">
        <v>9</v>
      </c>
      <c r="B12" s="13"/>
      <c r="C12" s="14">
        <f>'空白-xx网格策略'!B12</f>
        <v>0</v>
      </c>
      <c r="D12" s="15" t="e">
        <f>'空白-xx网格策略'!F12</f>
        <v>#DIV/0!</v>
      </c>
      <c r="E12" s="16" t="e">
        <f t="shared" si="0"/>
        <v>#DIV/0!</v>
      </c>
      <c r="F12" s="19"/>
      <c r="G12" s="18">
        <f>'空白-xx网格策略'!C12</f>
        <v>0</v>
      </c>
      <c r="H12" s="16" t="e">
        <f t="shared" si="1"/>
        <v>#DIV/0!</v>
      </c>
      <c r="I12" s="22" t="e">
        <f t="shared" si="2"/>
        <v>#DIV/0!</v>
      </c>
      <c r="J12" s="28" t="e">
        <f t="shared" si="3"/>
        <v>#DIV/0!</v>
      </c>
    </row>
    <row r="13" ht="22.5" spans="1:10">
      <c r="A13" s="12">
        <v>10</v>
      </c>
      <c r="B13" s="13"/>
      <c r="C13" s="14">
        <f>'空白-xx网格策略'!B13</f>
        <v>0</v>
      </c>
      <c r="D13" s="15" t="e">
        <f>'空白-xx网格策略'!F13</f>
        <v>#DIV/0!</v>
      </c>
      <c r="E13" s="16" t="e">
        <f t="shared" si="0"/>
        <v>#DIV/0!</v>
      </c>
      <c r="F13" s="19"/>
      <c r="G13" s="18">
        <f>'空白-xx网格策略'!C13</f>
        <v>0</v>
      </c>
      <c r="H13" s="16" t="e">
        <f t="shared" si="1"/>
        <v>#DIV/0!</v>
      </c>
      <c r="I13" s="22" t="e">
        <f t="shared" si="2"/>
        <v>#DIV/0!</v>
      </c>
      <c r="J13" s="28" t="e">
        <f t="shared" si="3"/>
        <v>#DIV/0!</v>
      </c>
    </row>
    <row r="14" ht="22.5" spans="1:10">
      <c r="A14" s="20" t="s">
        <v>11</v>
      </c>
      <c r="B14" s="20"/>
      <c r="C14" s="21"/>
      <c r="D14" s="22" t="e">
        <f>SUM(D4:D13)</f>
        <v>#DIV/0!</v>
      </c>
      <c r="E14" s="22" t="e">
        <f>SUM(E4:E13)</f>
        <v>#DIV/0!</v>
      </c>
      <c r="F14" s="20"/>
      <c r="G14" s="23"/>
      <c r="H14" s="16" t="e">
        <f>SUM(H4:H13)</f>
        <v>#DIV/0!</v>
      </c>
      <c r="I14" s="16" t="e">
        <f>SUM(I4:I13)</f>
        <v>#DIV/0!</v>
      </c>
      <c r="J14" s="29"/>
    </row>
  </sheetData>
  <mergeCells count="2">
    <mergeCell ref="A1:J1"/>
    <mergeCell ref="A2:J2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示范-xx网格策略</vt:lpstr>
      <vt:lpstr>空白-xx网格策略</vt:lpstr>
      <vt:lpstr>示范-网格策略交易记录</vt:lpstr>
      <vt:lpstr>空白-网格策略交易记录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北笙</cp:lastModifiedBy>
  <dcterms:created xsi:type="dcterms:W3CDTF">2019-08-16T07:15:00Z</dcterms:created>
  <dcterms:modified xsi:type="dcterms:W3CDTF">2022-10-26T14:45:45Z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6FF5C336BAC3465FAE8C1730DC3F469A</vt:lpwstr>
  </property>
</Properties>
</file>