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8720" windowHeight="17560" tabRatio="500"/>
  </bookViews>
  <sheets>
    <sheet name="pink0_DB_BOM.csv" sheetId="1" r:id="rId1"/>
  </sheets>
  <definedNames>
    <definedName name="Print_Area" localSheetId="0">pink0_DB_BOM.csv!$A$1:$J$41</definedName>
    <definedName name="pink0_DB_BOM" localSheetId="0">pink0_DB_BOM.csv!$A$31:$H$37</definedName>
    <definedName name="pink8_MB_BOM" localSheetId="0">pink0_DB_BOM.csv!$A$2:$H$26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" l="1"/>
  <c r="J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39" i="1"/>
  <c r="J33" i="1"/>
  <c r="J34" i="1"/>
  <c r="J35" i="1"/>
  <c r="J36" i="1"/>
  <c r="J37" i="1"/>
  <c r="J32" i="1"/>
</calcChain>
</file>

<file path=xl/connections.xml><?xml version="1.0" encoding="utf-8"?>
<connections xmlns="http://schemas.openxmlformats.org/spreadsheetml/2006/main">
  <connection id="1" name="pink0_DB_BOM.csv" type="6" refreshedVersion="0" background="1" saveData="1">
    <textPr fileType="mac" sourceFile="Macintosh HD:Users:raffi_old:Documents:Projects_Electronix:seismic_industries:008b_KICAD:060_pink0_displaybrd:pink0_DB_BOM.csv" thousands="’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ink8_MB_BOM.csv" type="6" refreshedVersion="0" background="1" saveData="1">
    <textPr fileType="mac" sourceFile="Macintosh HD:Users:raffi_old:Documents:Projects_Electronix:seismic_industries:008b_KICAD:060_pink0:pink8_MB_BOM.csv" thousands="’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<sst xmlns="http://schemas.openxmlformats.org/spreadsheetml/2006/main" count="224" uniqueCount="160">
  <si>
    <t>Refs</t>
  </si>
  <si>
    <t>Value</t>
  </si>
  <si>
    <t>Footprint</t>
  </si>
  <si>
    <t>QTY</t>
  </si>
  <si>
    <t>MFR</t>
  </si>
  <si>
    <t>MPN</t>
  </si>
  <si>
    <t>SPR</t>
  </si>
  <si>
    <t>SPN</t>
  </si>
  <si>
    <t>RUN1;TEMPO1;LENGTH1;PPQN1</t>
  </si>
  <si>
    <t>LED</t>
  </si>
  <si>
    <t>LEDs:LED_0805</t>
  </si>
  <si>
    <t>Kingbright</t>
  </si>
  <si>
    <t>APT2012SGC</t>
  </si>
  <si>
    <t>Mouser</t>
  </si>
  <si>
    <t>604-APT2012SGC</t>
  </si>
  <si>
    <t>AFF1;AFF2;AFF3;AFF4</t>
  </si>
  <si>
    <t>7SEGMENTS</t>
  </si>
  <si>
    <t>raffilibkicad:ACSA02_KCSA02_7segment</t>
  </si>
  <si>
    <t>ACSA02-41SGWA-F01</t>
  </si>
  <si>
    <t>604-ACSA02-41SGWA</t>
  </si>
  <si>
    <t>SW1</t>
  </si>
  <si>
    <t>SW_PUSH_SMALL_H</t>
  </si>
  <si>
    <t>raffilibkicad:APEM_tactile_SMD_switch_6mm</t>
  </si>
  <si>
    <t>APEM</t>
  </si>
  <si>
    <t>ADTSM66NV</t>
  </si>
  <si>
    <t>642-ADTSM66NV</t>
  </si>
  <si>
    <t>SW2</t>
  </si>
  <si>
    <t>Rotary_Encoder_Switch</t>
  </si>
  <si>
    <t>raffilibkicad:ENCODER_PEC11_SMD</t>
  </si>
  <si>
    <t>Bourns</t>
  </si>
  <si>
    <t>PEC11S-929K-S0015</t>
  </si>
  <si>
    <t>652-PEC11S9215KH0015</t>
  </si>
  <si>
    <t>P3;P5</t>
  </si>
  <si>
    <t>CONN_02X05</t>
  </si>
  <si>
    <t>raffilibkicad:PINHEAD_10_pin_jtag_connector</t>
  </si>
  <si>
    <t>Amphenol FCI</t>
  </si>
  <si>
    <t>20021111-00010T4LF</t>
  </si>
  <si>
    <t>649-221111-00010T4LF</t>
  </si>
  <si>
    <t>R1;R2;R3;R4;R13;R14;R15;R16;R17;R18;R19;R20</t>
  </si>
  <si>
    <t>raffilibkicad:R_0805</t>
  </si>
  <si>
    <t>Yageo</t>
  </si>
  <si>
    <t>RC0805FR-07100RL</t>
  </si>
  <si>
    <t>603-RC0805FR-07100RL</t>
  </si>
  <si>
    <t>C1</t>
  </si>
  <si>
    <t>22u</t>
  </si>
  <si>
    <t>raffilibkicad:CP_Elec_5x5.3</t>
  </si>
  <si>
    <t>Panasonic</t>
  </si>
  <si>
    <t>EEE-FK1C220R</t>
  </si>
  <si>
    <t>667-EEE-FK1C220R</t>
  </si>
  <si>
    <t>C6</t>
  </si>
  <si>
    <t>100u</t>
  </si>
  <si>
    <t>raffilibkicad:CP_Elec_7.3x4.3</t>
  </si>
  <si>
    <t>AVX Kyocera</t>
  </si>
  <si>
    <t>TCJY107M010R0055</t>
  </si>
  <si>
    <t>581-TCJY107M010R0055</t>
  </si>
  <si>
    <t>C7</t>
  </si>
  <si>
    <t>100n</t>
  </si>
  <si>
    <t>raffilibkicad:C_0805</t>
  </si>
  <si>
    <t>AVX</t>
  </si>
  <si>
    <t>08055C104KAT2A</t>
  </si>
  <si>
    <t>581-08055C104K</t>
  </si>
  <si>
    <t>C3</t>
  </si>
  <si>
    <t>1u</t>
  </si>
  <si>
    <t>Taiyo Yuden</t>
  </si>
  <si>
    <t>UMK212B7105KG-T</t>
  </si>
  <si>
    <t>963-UMK212B7105KG-T</t>
  </si>
  <si>
    <t>C4;C5</t>
  </si>
  <si>
    <t>33n</t>
  </si>
  <si>
    <t>08055C333KAT4A</t>
  </si>
  <si>
    <t>581-08055C333KAT4A</t>
  </si>
  <si>
    <t>L1</t>
  </si>
  <si>
    <t>INDUCTOR</t>
  </si>
  <si>
    <t>raffilibkicad:Inductor_PSU_NLCV32T</t>
  </si>
  <si>
    <t>TDK</t>
  </si>
  <si>
    <t>NLCV32T-R10M-PFR</t>
  </si>
  <si>
    <t>810-NLCV32T-R10M-PFR</t>
  </si>
  <si>
    <t>L3</t>
  </si>
  <si>
    <t>6.8uH</t>
  </si>
  <si>
    <t>raffilibkicad:Inductor_SRN4018TA_bourns</t>
  </si>
  <si>
    <t>SRN4018TA-6R8M</t>
  </si>
  <si>
    <t>652-SRN4018TA-6R8M</t>
  </si>
  <si>
    <t>D2;D1</t>
  </si>
  <si>
    <t>raffilibkicad:LED_D3.0mm</t>
  </si>
  <si>
    <t>WP710A10CGCK</t>
  </si>
  <si>
    <t>604-WP710A10CGCK</t>
  </si>
  <si>
    <t>P2;P4</t>
  </si>
  <si>
    <t>J1</t>
  </si>
  <si>
    <t>raffilibkicad:PI_ZERO</t>
  </si>
  <si>
    <t>from your desired dealer</t>
  </si>
  <si>
    <t>P1</t>
  </si>
  <si>
    <t>raffilibkicad:Pin_Header_Angled_2x05_Pitch2.54mm_with_space_for_con</t>
  </si>
  <si>
    <t>Molex</t>
  </si>
  <si>
    <t>71764-0010 / MC34769</t>
  </si>
  <si>
    <t>Mouser / Farnell</t>
  </si>
  <si>
    <t>538-71764-0010 / 1593451</t>
  </si>
  <si>
    <t>R7;R8;R16</t>
  </si>
  <si>
    <t>100k</t>
  </si>
  <si>
    <t>Vishay</t>
  </si>
  <si>
    <t>CRCW0805100KFKEB</t>
  </si>
  <si>
    <t>71-CRCW0805100KFKEB</t>
  </si>
  <si>
    <t>R5;R6;R21;R24;R23</t>
  </si>
  <si>
    <t>10k</t>
  </si>
  <si>
    <t>CRCW080510K0FKEAC</t>
  </si>
  <si>
    <t>71-CRCW080510K0FKEAC</t>
  </si>
  <si>
    <t>R10;R9;R12;R11;R13;R15;R17;R18</t>
  </si>
  <si>
    <t>1k</t>
  </si>
  <si>
    <t>CRCW08051K00FKEA</t>
  </si>
  <si>
    <t>71-CRCW0805-1.0K-E3</t>
  </si>
  <si>
    <t>R22</t>
  </si>
  <si>
    <t>CRCW0805220RFKEA</t>
  </si>
  <si>
    <t>71-CRCW0805-220-E3</t>
  </si>
  <si>
    <t>R4;R14</t>
  </si>
  <si>
    <t>2k2</t>
  </si>
  <si>
    <t>CRCW08052K20FKEA</t>
  </si>
  <si>
    <t>71-CRCW0805-2.2K-E3</t>
  </si>
  <si>
    <t>R2</t>
  </si>
  <si>
    <t>40k2</t>
  </si>
  <si>
    <t>71-RCA080540K2FKEA</t>
  </si>
  <si>
    <t>RCA080540K2FKEA</t>
  </si>
  <si>
    <t>R1</t>
  </si>
  <si>
    <t>75k</t>
  </si>
  <si>
    <t>CRCW080575K0FKEA</t>
  </si>
  <si>
    <t>71-CRCW0805-75K-E3</t>
  </si>
  <si>
    <t>R3</t>
  </si>
  <si>
    <t>7k68</t>
  </si>
  <si>
    <t>CRCW08057K68FKEA</t>
  </si>
  <si>
    <t>71-CRCW0805-7.68K-E3</t>
  </si>
  <si>
    <t>Q1;Q2;Q3;Q4</t>
  </si>
  <si>
    <t>BC849</t>
  </si>
  <si>
    <t>raffilibkicad:SOT-23</t>
  </si>
  <si>
    <t>Nexperia</t>
  </si>
  <si>
    <t>BC849C,215</t>
  </si>
  <si>
    <t>771-BC849C-T/R</t>
  </si>
  <si>
    <t>U1</t>
  </si>
  <si>
    <t>MP1469</t>
  </si>
  <si>
    <t>raffilibkicad:SOT-23-6</t>
  </si>
  <si>
    <t>MPS</t>
  </si>
  <si>
    <t>MP1469GJ-Z</t>
  </si>
  <si>
    <t>946-MP1469GJZ</t>
  </si>
  <si>
    <t>U2</t>
  </si>
  <si>
    <t>MCP6004</t>
  </si>
  <si>
    <t>raffilibkicad:TSSOP-14_4.4x5mm_Pitch0.65mm</t>
  </si>
  <si>
    <t>Microchip Techology</t>
  </si>
  <si>
    <t>MCP6004-I/ST</t>
  </si>
  <si>
    <t>579-MCP6004-I/ST</t>
  </si>
  <si>
    <t>CLK_OUT1;RST_OUT1;MIDI_OUT1</t>
  </si>
  <si>
    <t>JACK_QINGPU</t>
  </si>
  <si>
    <t>raffilibkicad:jack_qingpu</t>
  </si>
  <si>
    <t>J6;J5;J8;J7;J2;J3</t>
  </si>
  <si>
    <t>GS3</t>
  </si>
  <si>
    <t>raffilibkicad:solderbridge</t>
  </si>
  <si>
    <t>maybe thonk</t>
  </si>
  <si>
    <t>PRICE</t>
  </si>
  <si>
    <t>Subtotal</t>
  </si>
  <si>
    <t>PI_ZERO_W</t>
  </si>
  <si>
    <t>ZeroW with sd card 16gig</t>
  </si>
  <si>
    <t>SUBTOTAL</t>
  </si>
  <si>
    <t>All together</t>
  </si>
  <si>
    <t>spink0 mainboard</t>
  </si>
  <si>
    <t>spink0 displayboard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</si>
</sst>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ink0_DB_B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nk8_MB_BOM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"/>
  <sheetViews>
    <sheetView tabSelected="1" workbookViewId="0">
      <selection activeCell="J41" sqref="A1:J41"/>
    </sheetView>
  </sheetViews>
  <sheetFormatPr baseColWidth="10" defaultRowHeight="15" x14ac:dyDescent="0"/>
  <cols>
    <col min="1" max="1" width="40.33203125" bestFit="1" customWidth="1"/>
    <col min="2" max="2" width="20.6640625" bestFit="1" customWidth="1"/>
    <col min="3" max="3" width="38.6640625" customWidth="1"/>
    <col min="4" max="4" width="4.5" bestFit="1" customWidth="1"/>
    <col min="5" max="5" width="12.6640625" customWidth="1"/>
    <col min="6" max="6" width="20.5" bestFit="1" customWidth="1"/>
    <col min="7" max="7" width="21.5" bestFit="1" customWidth="1"/>
    <col min="8" max="8" width="23.33203125" bestFit="1" customWidth="1"/>
  </cols>
  <sheetData>
    <row r="1" spans="1:10">
      <c r="A1" t="s">
        <v>158</v>
      </c>
    </row>
    <row r="2" spans="1:1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152</v>
      </c>
      <c r="J2" s="1" t="s">
        <v>156</v>
      </c>
    </row>
    <row r="3" spans="1:10">
      <c r="A3" t="s">
        <v>43</v>
      </c>
      <c r="B3" t="s">
        <v>44</v>
      </c>
      <c r="C3" t="s">
        <v>45</v>
      </c>
      <c r="D3">
        <v>1</v>
      </c>
      <c r="E3" t="s">
        <v>46</v>
      </c>
      <c r="F3" t="s">
        <v>47</v>
      </c>
      <c r="G3" t="s">
        <v>13</v>
      </c>
      <c r="H3" t="s">
        <v>48</v>
      </c>
      <c r="I3">
        <v>0.2</v>
      </c>
      <c r="J3">
        <f>I3*D3</f>
        <v>0.2</v>
      </c>
    </row>
    <row r="4" spans="1:10">
      <c r="A4" t="s">
        <v>49</v>
      </c>
      <c r="B4" t="s">
        <v>50</v>
      </c>
      <c r="C4" t="s">
        <v>51</v>
      </c>
      <c r="D4">
        <v>1</v>
      </c>
      <c r="E4" t="s">
        <v>52</v>
      </c>
      <c r="F4" t="s">
        <v>53</v>
      </c>
      <c r="G4" t="s">
        <v>13</v>
      </c>
      <c r="H4" t="s">
        <v>54</v>
      </c>
      <c r="I4">
        <v>1.0900000000000001</v>
      </c>
      <c r="J4">
        <f t="shared" ref="J4:J26" si="0">I4*D4</f>
        <v>1.0900000000000001</v>
      </c>
    </row>
    <row r="5" spans="1:10">
      <c r="A5" t="s">
        <v>55</v>
      </c>
      <c r="B5" t="s">
        <v>56</v>
      </c>
      <c r="C5" t="s">
        <v>57</v>
      </c>
      <c r="D5">
        <v>1</v>
      </c>
      <c r="E5" t="s">
        <v>58</v>
      </c>
      <c r="F5" t="s">
        <v>59</v>
      </c>
      <c r="G5" t="s">
        <v>13</v>
      </c>
      <c r="H5" t="s">
        <v>60</v>
      </c>
      <c r="I5">
        <v>9.8000000000000004E-2</v>
      </c>
      <c r="J5">
        <f t="shared" si="0"/>
        <v>9.8000000000000004E-2</v>
      </c>
    </row>
    <row r="6" spans="1:10">
      <c r="A6" t="s">
        <v>61</v>
      </c>
      <c r="B6" t="s">
        <v>62</v>
      </c>
      <c r="C6" t="s">
        <v>57</v>
      </c>
      <c r="D6">
        <v>1</v>
      </c>
      <c r="E6" t="s">
        <v>63</v>
      </c>
      <c r="F6" t="s">
        <v>64</v>
      </c>
      <c r="G6" t="s">
        <v>13</v>
      </c>
      <c r="H6" t="s">
        <v>65</v>
      </c>
      <c r="I6">
        <v>0.184</v>
      </c>
      <c r="J6">
        <f t="shared" si="0"/>
        <v>0.184</v>
      </c>
    </row>
    <row r="7" spans="1:10">
      <c r="A7" t="s">
        <v>66</v>
      </c>
      <c r="B7" t="s">
        <v>67</v>
      </c>
      <c r="C7" t="s">
        <v>57</v>
      </c>
      <c r="D7">
        <v>2</v>
      </c>
      <c r="E7" t="s">
        <v>58</v>
      </c>
      <c r="F7" t="s">
        <v>68</v>
      </c>
      <c r="G7" t="s">
        <v>13</v>
      </c>
      <c r="H7" t="s">
        <v>69</v>
      </c>
      <c r="I7">
        <v>0.128</v>
      </c>
      <c r="J7">
        <f t="shared" si="0"/>
        <v>0.25600000000000001</v>
      </c>
    </row>
    <row r="8" spans="1:10">
      <c r="A8" t="s">
        <v>70</v>
      </c>
      <c r="B8" t="s">
        <v>71</v>
      </c>
      <c r="C8" t="s">
        <v>72</v>
      </c>
      <c r="D8">
        <v>1</v>
      </c>
      <c r="E8" t="s">
        <v>73</v>
      </c>
      <c r="F8" t="s">
        <v>74</v>
      </c>
      <c r="G8" t="s">
        <v>13</v>
      </c>
      <c r="H8" t="s">
        <v>75</v>
      </c>
      <c r="I8">
        <v>0.27400000000000002</v>
      </c>
      <c r="J8">
        <f t="shared" si="0"/>
        <v>0.27400000000000002</v>
      </c>
    </row>
    <row r="9" spans="1:10">
      <c r="A9" t="s">
        <v>76</v>
      </c>
      <c r="B9" t="s">
        <v>77</v>
      </c>
      <c r="C9" t="s">
        <v>78</v>
      </c>
      <c r="D9">
        <v>1</v>
      </c>
      <c r="E9" t="s">
        <v>29</v>
      </c>
      <c r="F9" t="s">
        <v>79</v>
      </c>
      <c r="G9" t="s">
        <v>13</v>
      </c>
      <c r="H9" t="s">
        <v>80</v>
      </c>
      <c r="I9">
        <v>0.313</v>
      </c>
      <c r="J9">
        <f t="shared" si="0"/>
        <v>0.313</v>
      </c>
    </row>
    <row r="10" spans="1:10">
      <c r="A10" t="s">
        <v>81</v>
      </c>
      <c r="B10" t="s">
        <v>9</v>
      </c>
      <c r="C10" t="s">
        <v>82</v>
      </c>
      <c r="D10">
        <v>2</v>
      </c>
      <c r="E10" t="s">
        <v>11</v>
      </c>
      <c r="F10" t="s">
        <v>83</v>
      </c>
      <c r="G10" t="s">
        <v>13</v>
      </c>
      <c r="H10" t="s">
        <v>84</v>
      </c>
      <c r="I10">
        <v>0.23</v>
      </c>
      <c r="J10">
        <f t="shared" si="0"/>
        <v>0.46</v>
      </c>
    </row>
    <row r="11" spans="1:10">
      <c r="A11" t="s">
        <v>85</v>
      </c>
      <c r="B11" t="s">
        <v>33</v>
      </c>
      <c r="C11" t="s">
        <v>34</v>
      </c>
      <c r="D11">
        <v>2</v>
      </c>
      <c r="E11" t="s">
        <v>35</v>
      </c>
      <c r="F11" t="s">
        <v>36</v>
      </c>
      <c r="G11" t="s">
        <v>13</v>
      </c>
      <c r="H11" t="s">
        <v>37</v>
      </c>
      <c r="I11">
        <v>0.64</v>
      </c>
      <c r="J11">
        <f t="shared" si="0"/>
        <v>1.28</v>
      </c>
    </row>
    <row r="12" spans="1:10">
      <c r="A12" t="s">
        <v>86</v>
      </c>
      <c r="B12" t="s">
        <v>154</v>
      </c>
      <c r="C12" t="s">
        <v>87</v>
      </c>
      <c r="D12">
        <v>1</v>
      </c>
      <c r="F12" t="s">
        <v>155</v>
      </c>
      <c r="G12" t="s">
        <v>88</v>
      </c>
      <c r="I12">
        <v>35</v>
      </c>
      <c r="J12">
        <f t="shared" si="0"/>
        <v>35</v>
      </c>
    </row>
    <row r="13" spans="1:10">
      <c r="A13" t="s">
        <v>89</v>
      </c>
      <c r="B13" t="s">
        <v>33</v>
      </c>
      <c r="C13" t="s">
        <v>90</v>
      </c>
      <c r="D13">
        <v>1</v>
      </c>
      <c r="E13" t="s">
        <v>91</v>
      </c>
      <c r="F13" t="s">
        <v>92</v>
      </c>
      <c r="G13" t="s">
        <v>93</v>
      </c>
      <c r="H13" t="s">
        <v>94</v>
      </c>
      <c r="I13">
        <v>1.61</v>
      </c>
      <c r="J13">
        <f t="shared" si="0"/>
        <v>1.61</v>
      </c>
    </row>
    <row r="14" spans="1:10">
      <c r="A14" t="s">
        <v>95</v>
      </c>
      <c r="B14" t="s">
        <v>96</v>
      </c>
      <c r="C14" t="s">
        <v>39</v>
      </c>
      <c r="D14">
        <v>3</v>
      </c>
      <c r="E14" t="s">
        <v>97</v>
      </c>
      <c r="F14" t="s">
        <v>98</v>
      </c>
      <c r="G14" t="s">
        <v>13</v>
      </c>
      <c r="H14" t="s">
        <v>99</v>
      </c>
      <c r="I14">
        <v>9.8000000000000004E-2</v>
      </c>
      <c r="J14">
        <f t="shared" si="0"/>
        <v>0.29400000000000004</v>
      </c>
    </row>
    <row r="15" spans="1:10">
      <c r="A15" t="s">
        <v>100</v>
      </c>
      <c r="B15" t="s">
        <v>101</v>
      </c>
      <c r="C15" t="s">
        <v>39</v>
      </c>
      <c r="D15">
        <v>5</v>
      </c>
      <c r="E15" t="s">
        <v>97</v>
      </c>
      <c r="F15" t="s">
        <v>102</v>
      </c>
      <c r="G15" t="s">
        <v>13</v>
      </c>
      <c r="H15" t="s">
        <v>103</v>
      </c>
      <c r="I15">
        <v>9.8000000000000004E-2</v>
      </c>
      <c r="J15">
        <f t="shared" si="0"/>
        <v>0.49</v>
      </c>
    </row>
    <row r="16" spans="1:10">
      <c r="A16" t="s">
        <v>104</v>
      </c>
      <c r="B16" t="s">
        <v>105</v>
      </c>
      <c r="C16" t="s">
        <v>39</v>
      </c>
      <c r="D16">
        <v>8</v>
      </c>
      <c r="E16" t="s">
        <v>97</v>
      </c>
      <c r="F16" t="s">
        <v>106</v>
      </c>
      <c r="G16" t="s">
        <v>13</v>
      </c>
      <c r="H16" t="s">
        <v>107</v>
      </c>
      <c r="I16">
        <v>9.8000000000000004E-2</v>
      </c>
      <c r="J16">
        <f t="shared" si="0"/>
        <v>0.78400000000000003</v>
      </c>
    </row>
    <row r="17" spans="1:10">
      <c r="A17" t="s">
        <v>108</v>
      </c>
      <c r="B17">
        <v>220</v>
      </c>
      <c r="C17" t="s">
        <v>39</v>
      </c>
      <c r="D17">
        <v>1</v>
      </c>
      <c r="E17" t="s">
        <v>97</v>
      </c>
      <c r="F17" t="s">
        <v>109</v>
      </c>
      <c r="G17" t="s">
        <v>13</v>
      </c>
      <c r="H17" t="s">
        <v>110</v>
      </c>
      <c r="I17">
        <v>9.8000000000000004E-2</v>
      </c>
      <c r="J17">
        <f t="shared" si="0"/>
        <v>9.8000000000000004E-2</v>
      </c>
    </row>
    <row r="18" spans="1:10">
      <c r="A18" t="s">
        <v>111</v>
      </c>
      <c r="B18" t="s">
        <v>112</v>
      </c>
      <c r="C18" t="s">
        <v>39</v>
      </c>
      <c r="D18">
        <v>2</v>
      </c>
      <c r="E18" t="s">
        <v>97</v>
      </c>
      <c r="F18" t="s">
        <v>113</v>
      </c>
      <c r="G18" t="s">
        <v>13</v>
      </c>
      <c r="H18" t="s">
        <v>114</v>
      </c>
      <c r="I18">
        <v>9.8000000000000004E-2</v>
      </c>
      <c r="J18">
        <f t="shared" si="0"/>
        <v>0.19600000000000001</v>
      </c>
    </row>
    <row r="19" spans="1:10">
      <c r="A19" t="s">
        <v>115</v>
      </c>
      <c r="B19" t="s">
        <v>116</v>
      </c>
      <c r="C19" t="s">
        <v>39</v>
      </c>
      <c r="D19">
        <v>1</v>
      </c>
      <c r="E19" t="s">
        <v>97</v>
      </c>
      <c r="F19" t="s">
        <v>117</v>
      </c>
      <c r="G19" t="s">
        <v>13</v>
      </c>
      <c r="H19" t="s">
        <v>118</v>
      </c>
      <c r="I19">
        <v>9.8000000000000004E-2</v>
      </c>
      <c r="J19">
        <f t="shared" si="0"/>
        <v>9.8000000000000004E-2</v>
      </c>
    </row>
    <row r="20" spans="1:10">
      <c r="A20" t="s">
        <v>119</v>
      </c>
      <c r="B20" t="s">
        <v>120</v>
      </c>
      <c r="C20" t="s">
        <v>39</v>
      </c>
      <c r="D20">
        <v>1</v>
      </c>
      <c r="E20" t="s">
        <v>97</v>
      </c>
      <c r="F20" t="s">
        <v>121</v>
      </c>
      <c r="G20" t="s">
        <v>13</v>
      </c>
      <c r="H20" t="s">
        <v>122</v>
      </c>
      <c r="I20">
        <v>9.8000000000000004E-2</v>
      </c>
      <c r="J20">
        <f t="shared" si="0"/>
        <v>9.8000000000000004E-2</v>
      </c>
    </row>
    <row r="21" spans="1:10">
      <c r="A21" t="s">
        <v>123</v>
      </c>
      <c r="B21" t="s">
        <v>124</v>
      </c>
      <c r="C21" t="s">
        <v>39</v>
      </c>
      <c r="D21">
        <v>1</v>
      </c>
      <c r="E21" t="s">
        <v>97</v>
      </c>
      <c r="F21" t="s">
        <v>125</v>
      </c>
      <c r="G21" t="s">
        <v>13</v>
      </c>
      <c r="H21" t="s">
        <v>126</v>
      </c>
      <c r="I21">
        <v>9.8000000000000004E-2</v>
      </c>
      <c r="J21">
        <f t="shared" si="0"/>
        <v>9.8000000000000004E-2</v>
      </c>
    </row>
    <row r="22" spans="1:10">
      <c r="A22" t="s">
        <v>127</v>
      </c>
      <c r="B22" t="s">
        <v>128</v>
      </c>
      <c r="C22" t="s">
        <v>129</v>
      </c>
      <c r="D22">
        <v>4</v>
      </c>
      <c r="E22" t="s">
        <v>130</v>
      </c>
      <c r="F22" t="s">
        <v>131</v>
      </c>
      <c r="G22" t="s">
        <v>13</v>
      </c>
      <c r="H22" t="s">
        <v>132</v>
      </c>
      <c r="I22">
        <v>0.20599999999999999</v>
      </c>
      <c r="J22">
        <f t="shared" si="0"/>
        <v>0.82399999999999995</v>
      </c>
    </row>
    <row r="23" spans="1:10">
      <c r="A23" t="s">
        <v>133</v>
      </c>
      <c r="B23" t="s">
        <v>134</v>
      </c>
      <c r="C23" t="s">
        <v>135</v>
      </c>
      <c r="D23">
        <v>1</v>
      </c>
      <c r="E23" t="s">
        <v>136</v>
      </c>
      <c r="F23" t="s">
        <v>137</v>
      </c>
      <c r="G23" t="s">
        <v>13</v>
      </c>
      <c r="H23" t="s">
        <v>138</v>
      </c>
      <c r="I23">
        <v>1.58</v>
      </c>
      <c r="J23">
        <f t="shared" si="0"/>
        <v>1.58</v>
      </c>
    </row>
    <row r="24" spans="1:10">
      <c r="A24" t="s">
        <v>139</v>
      </c>
      <c r="B24" t="s">
        <v>140</v>
      </c>
      <c r="C24" t="s">
        <v>141</v>
      </c>
      <c r="D24">
        <v>1</v>
      </c>
      <c r="E24" t="s">
        <v>142</v>
      </c>
      <c r="F24" t="s">
        <v>143</v>
      </c>
      <c r="G24" t="s">
        <v>13</v>
      </c>
      <c r="H24" t="s">
        <v>144</v>
      </c>
      <c r="I24">
        <v>0.46899999999999997</v>
      </c>
      <c r="J24">
        <f t="shared" si="0"/>
        <v>0.46899999999999997</v>
      </c>
    </row>
    <row r="25" spans="1:10">
      <c r="A25" t="s">
        <v>145</v>
      </c>
      <c r="B25" t="s">
        <v>146</v>
      </c>
      <c r="C25" t="s">
        <v>147</v>
      </c>
      <c r="D25">
        <v>3</v>
      </c>
      <c r="G25" t="s">
        <v>151</v>
      </c>
      <c r="I25">
        <v>0.2</v>
      </c>
      <c r="J25">
        <f t="shared" si="0"/>
        <v>0.60000000000000009</v>
      </c>
    </row>
    <row r="26" spans="1:10">
      <c r="A26" t="s">
        <v>148</v>
      </c>
      <c r="B26" t="s">
        <v>149</v>
      </c>
      <c r="C26" t="s">
        <v>150</v>
      </c>
      <c r="D26">
        <v>6</v>
      </c>
      <c r="I26">
        <v>0</v>
      </c>
      <c r="J26">
        <f t="shared" si="0"/>
        <v>0</v>
      </c>
    </row>
    <row r="28" spans="1:10">
      <c r="H28" t="s">
        <v>153</v>
      </c>
      <c r="J28">
        <f>SUM(J3:J26)</f>
        <v>46.393999999999991</v>
      </c>
    </row>
    <row r="30" spans="1:10">
      <c r="A30" t="s">
        <v>159</v>
      </c>
    </row>
    <row r="31" spans="1:10" s="1" customFormat="1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152</v>
      </c>
      <c r="J31" s="1" t="s">
        <v>156</v>
      </c>
    </row>
    <row r="32" spans="1:10">
      <c r="A32" t="s">
        <v>8</v>
      </c>
      <c r="B32" t="s">
        <v>9</v>
      </c>
      <c r="C32" t="s">
        <v>10</v>
      </c>
      <c r="D32">
        <v>4</v>
      </c>
      <c r="E32" t="s">
        <v>11</v>
      </c>
      <c r="F32" t="s">
        <v>12</v>
      </c>
      <c r="G32" t="s">
        <v>13</v>
      </c>
      <c r="H32" t="s">
        <v>14</v>
      </c>
      <c r="I32">
        <v>0.14000000000000001</v>
      </c>
      <c r="J32">
        <f>I32*D32</f>
        <v>0.56000000000000005</v>
      </c>
    </row>
    <row r="33" spans="1:10">
      <c r="A33" t="s">
        <v>15</v>
      </c>
      <c r="B33" t="s">
        <v>16</v>
      </c>
      <c r="C33" t="s">
        <v>17</v>
      </c>
      <c r="D33">
        <v>4</v>
      </c>
      <c r="E33" t="s">
        <v>11</v>
      </c>
      <c r="F33" t="s">
        <v>18</v>
      </c>
      <c r="G33" t="s">
        <v>13</v>
      </c>
      <c r="H33" t="s">
        <v>19</v>
      </c>
      <c r="I33">
        <v>2.46</v>
      </c>
      <c r="J33">
        <f t="shared" ref="J33:J37" si="1">I33*D33</f>
        <v>9.84</v>
      </c>
    </row>
    <row r="34" spans="1:10">
      <c r="A34" t="s">
        <v>20</v>
      </c>
      <c r="B34" t="s">
        <v>21</v>
      </c>
      <c r="C34" t="s">
        <v>22</v>
      </c>
      <c r="D34">
        <v>1</v>
      </c>
      <c r="E34" t="s">
        <v>23</v>
      </c>
      <c r="F34" t="s">
        <v>24</v>
      </c>
      <c r="G34" t="s">
        <v>13</v>
      </c>
      <c r="H34" t="s">
        <v>25</v>
      </c>
      <c r="I34">
        <v>0.28399999999999997</v>
      </c>
      <c r="J34">
        <f t="shared" si="1"/>
        <v>0.28399999999999997</v>
      </c>
    </row>
    <row r="35" spans="1:10">
      <c r="A35" t="s">
        <v>26</v>
      </c>
      <c r="B35" t="s">
        <v>27</v>
      </c>
      <c r="C35" t="s">
        <v>28</v>
      </c>
      <c r="D35">
        <v>1</v>
      </c>
      <c r="E35" t="s">
        <v>29</v>
      </c>
      <c r="F35" t="s">
        <v>30</v>
      </c>
      <c r="G35" t="s">
        <v>13</v>
      </c>
      <c r="H35" t="s">
        <v>31</v>
      </c>
      <c r="I35">
        <v>2.77</v>
      </c>
      <c r="J35">
        <f t="shared" si="1"/>
        <v>2.77</v>
      </c>
    </row>
    <row r="36" spans="1:10">
      <c r="A36" t="s">
        <v>32</v>
      </c>
      <c r="B36" t="s">
        <v>33</v>
      </c>
      <c r="C36" t="s">
        <v>34</v>
      </c>
      <c r="D36">
        <v>2</v>
      </c>
      <c r="E36" t="s">
        <v>35</v>
      </c>
      <c r="F36" t="s">
        <v>36</v>
      </c>
      <c r="G36" t="s">
        <v>13</v>
      </c>
      <c r="H36" t="s">
        <v>37</v>
      </c>
      <c r="I36">
        <v>0.64</v>
      </c>
      <c r="J36">
        <f t="shared" si="1"/>
        <v>1.28</v>
      </c>
    </row>
    <row r="37" spans="1:10">
      <c r="A37" t="s">
        <v>38</v>
      </c>
      <c r="B37">
        <v>100</v>
      </c>
      <c r="C37" t="s">
        <v>39</v>
      </c>
      <c r="D37">
        <v>12</v>
      </c>
      <c r="E37" t="s">
        <v>40</v>
      </c>
      <c r="F37" t="s">
        <v>41</v>
      </c>
      <c r="G37" t="s">
        <v>13</v>
      </c>
      <c r="H37" t="s">
        <v>42</v>
      </c>
      <c r="I37">
        <v>1.6E-2</v>
      </c>
      <c r="J37">
        <f t="shared" si="1"/>
        <v>0.192</v>
      </c>
    </row>
    <row r="39" spans="1:10">
      <c r="H39" t="s">
        <v>153</v>
      </c>
      <c r="J39">
        <f>SUM(J32:J37)</f>
        <v>14.926</v>
      </c>
    </row>
    <row r="41" spans="1:10" ht="16" thickBot="1">
      <c r="H41" s="2" t="s">
        <v>157</v>
      </c>
      <c r="I41" s="2"/>
      <c r="J41" s="2">
        <f>J39+J28</f>
        <v>61.319999999999993</v>
      </c>
    </row>
    <row r="42" spans="1:10" ht="16" thickTop="1"/>
  </sheetData>
  <phoneticPr fontId="4" type="noConversion"/>
  <pageMargins left="0.75000000000000011" right="0.75000000000000011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pink0_DB_BOM.csv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cp:lastPrinted>2018-01-26T15:08:02Z</cp:lastPrinted>
  <dcterms:created xsi:type="dcterms:W3CDTF">2018-01-26T15:04:59Z</dcterms:created>
  <dcterms:modified xsi:type="dcterms:W3CDTF">2018-01-26T15:09:31Z</dcterms:modified>
</cp:coreProperties>
</file>