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aith\EFMCODER\Projects\"/>
    </mc:Choice>
  </mc:AlternateContent>
  <xr:revisionPtr revIDLastSave="0" documentId="13_ncr:1_{EAB2163E-4BDB-46F6-B905-C66AC9168145}" xr6:coauthVersionLast="45" xr6:coauthVersionMax="45" xr10:uidLastSave="{00000000-0000-0000-0000-000000000000}"/>
  <bookViews>
    <workbookView xWindow="-96" yWindow="-96" windowWidth="23232" windowHeight="12552" activeTab="1" xr2:uid="{6B2B9060-E0B7-4674-A282-88032FD5C6E7}"/>
  </bookViews>
  <sheets>
    <sheet name="Tip Calculator" sheetId="1" r:id="rId1"/>
    <sheet name="pds" sheetId="2" r:id="rId2"/>
    <sheet name="Sheet1" sheetId="5" r:id="rId3"/>
    <sheet name="Sheet3" sheetId="4" r:id="rId4"/>
  </sheets>
  <definedNames>
    <definedName name="Bill">'Tip Calculator'!$B$1</definedName>
    <definedName name="Invoice_Post_Month">pds!$E:$E</definedName>
    <definedName name="Tip_Amount">'Tip Calculator'!$B$6</definedName>
    <definedName name="Total_Payment">'Tip Calculator'!$B$7</definedName>
    <definedName name="XTip1">'Tip Calculator'!$B$2</definedName>
    <definedName name="XTip2">'Tip Calculator'!$B$3</definedName>
    <definedName name="XTip3">'Tip Calculator'!$B$4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8" i="2" l="1"/>
  <c r="Z8" i="2"/>
  <c r="AA8" i="2"/>
  <c r="AB8" i="2"/>
  <c r="AC8" i="2"/>
  <c r="AD8" i="2"/>
  <c r="AE8" i="2"/>
  <c r="AF8" i="2"/>
  <c r="AG8" i="2"/>
  <c r="AH8" i="2"/>
  <c r="AI8" i="2"/>
  <c r="AJ8" i="2"/>
  <c r="Y9" i="2"/>
  <c r="Z9" i="2"/>
  <c r="AA9" i="2"/>
  <c r="AB9" i="2"/>
  <c r="AC9" i="2"/>
  <c r="AD9" i="2"/>
  <c r="AE9" i="2"/>
  <c r="AF9" i="2"/>
  <c r="AG9" i="2"/>
  <c r="AH9" i="2"/>
  <c r="AI9" i="2"/>
  <c r="AJ9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Z7" i="2"/>
  <c r="AA7" i="2"/>
  <c r="AB7" i="2"/>
  <c r="AC7" i="2"/>
  <c r="AD7" i="2"/>
  <c r="AE7" i="2"/>
  <c r="AF7" i="2"/>
  <c r="AG7" i="2"/>
  <c r="AH7" i="2"/>
  <c r="AI7" i="2"/>
  <c r="AJ7" i="2"/>
  <c r="Y7" i="2"/>
  <c r="J8" i="2"/>
  <c r="J9" i="2"/>
  <c r="J10" i="2"/>
  <c r="J11" i="2"/>
  <c r="J12" i="2"/>
  <c r="J13" i="2"/>
  <c r="J7" i="2"/>
  <c r="B1" i="2"/>
  <c r="AL8" i="2"/>
  <c r="C1" i="2"/>
  <c r="W13" i="2"/>
  <c r="V13" i="2"/>
  <c r="U13" i="2"/>
  <c r="T13" i="2"/>
  <c r="S13" i="2"/>
  <c r="R13" i="2"/>
  <c r="Q13" i="2"/>
  <c r="P13" i="2"/>
  <c r="O13" i="2"/>
  <c r="N13" i="2"/>
  <c r="M13" i="2"/>
  <c r="L13" i="2"/>
  <c r="W12" i="2"/>
  <c r="V12" i="2"/>
  <c r="U12" i="2"/>
  <c r="T12" i="2"/>
  <c r="S12" i="2"/>
  <c r="R12" i="2"/>
  <c r="Q12" i="2"/>
  <c r="P12" i="2"/>
  <c r="O12" i="2"/>
  <c r="N12" i="2"/>
  <c r="M12" i="2"/>
  <c r="L12" i="2"/>
  <c r="W11" i="2"/>
  <c r="V11" i="2"/>
  <c r="U11" i="2"/>
  <c r="T11" i="2"/>
  <c r="S11" i="2"/>
  <c r="R11" i="2"/>
  <c r="Q11" i="2"/>
  <c r="P11" i="2"/>
  <c r="O11" i="2"/>
  <c r="N11" i="2"/>
  <c r="M11" i="2"/>
  <c r="L11" i="2"/>
  <c r="W10" i="2"/>
  <c r="V10" i="2"/>
  <c r="U10" i="2"/>
  <c r="T10" i="2"/>
  <c r="S10" i="2"/>
  <c r="R10" i="2"/>
  <c r="Q10" i="2"/>
  <c r="P10" i="2"/>
  <c r="O10" i="2"/>
  <c r="N10" i="2"/>
  <c r="M10" i="2"/>
  <c r="L10" i="2"/>
  <c r="W9" i="2"/>
  <c r="V9" i="2"/>
  <c r="U9" i="2"/>
  <c r="T9" i="2"/>
  <c r="S9" i="2"/>
  <c r="R9" i="2"/>
  <c r="Q9" i="2"/>
  <c r="P9" i="2"/>
  <c r="O9" i="2"/>
  <c r="N9" i="2"/>
  <c r="M9" i="2"/>
  <c r="L9" i="2"/>
  <c r="W8" i="2"/>
  <c r="V8" i="2"/>
  <c r="U8" i="2"/>
  <c r="T8" i="2"/>
  <c r="S8" i="2"/>
  <c r="R8" i="2"/>
  <c r="Q8" i="2"/>
  <c r="P8" i="2"/>
  <c r="O8" i="2"/>
  <c r="N8" i="2"/>
  <c r="M8" i="2"/>
  <c r="L8" i="2"/>
  <c r="W7" i="2"/>
  <c r="V7" i="2"/>
  <c r="U7" i="2"/>
  <c r="T7" i="2"/>
  <c r="S7" i="2"/>
  <c r="R7" i="2"/>
  <c r="Q7" i="2"/>
  <c r="P7" i="2"/>
  <c r="O7" i="2"/>
  <c r="N7" i="2"/>
  <c r="M7" i="2"/>
  <c r="L7" i="2"/>
  <c r="AY9" i="2"/>
  <c r="AY10" i="2"/>
  <c r="AZ10" i="2" s="1"/>
  <c r="F1" i="2"/>
  <c r="AL9" i="2"/>
  <c r="I7" i="2"/>
  <c r="I8" i="2"/>
  <c r="I9" i="2"/>
  <c r="I10" i="2"/>
  <c r="I11" i="2"/>
  <c r="AY11" i="2" s="1"/>
  <c r="I12" i="2"/>
  <c r="I13" i="2"/>
  <c r="AY13" i="2" s="1"/>
  <c r="D6" i="4"/>
  <c r="D5" i="4"/>
  <c r="D4" i="4"/>
  <c r="D2" i="4"/>
  <c r="D3" i="4"/>
  <c r="BA10" i="2" l="1"/>
  <c r="BB10" i="2" s="1"/>
  <c r="BC10" i="2" s="1"/>
  <c r="BD10" i="2" s="1"/>
  <c r="BE10" i="2" s="1"/>
  <c r="BF10" i="2" s="1"/>
  <c r="BG10" i="2" s="1"/>
  <c r="BH10" i="2" s="1"/>
  <c r="BI10" i="2" s="1"/>
  <c r="BJ10" i="2" s="1"/>
  <c r="AY8" i="2"/>
  <c r="AZ8" i="2" s="1"/>
  <c r="BA8" i="2" s="1"/>
  <c r="BB8" i="2" s="1"/>
  <c r="BC8" i="2" s="1"/>
  <c r="BD8" i="2" s="1"/>
  <c r="AZ9" i="2"/>
  <c r="BA9" i="2" s="1"/>
  <c r="BB9" i="2" s="1"/>
  <c r="BC9" i="2" s="1"/>
  <c r="BD9" i="2" s="1"/>
  <c r="BE9" i="2" s="1"/>
  <c r="AL12" i="2"/>
  <c r="AZ13" i="2"/>
  <c r="BA13" i="2" s="1"/>
  <c r="AZ11" i="2"/>
  <c r="BA11" i="2" s="1"/>
  <c r="BB11" i="2" s="1"/>
  <c r="BC11" i="2" s="1"/>
  <c r="AY7" i="2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AM9" i="2"/>
  <c r="AN9" i="2" s="1"/>
  <c r="T1" i="2"/>
  <c r="L1" i="2"/>
  <c r="R1" i="2"/>
  <c r="Q1" i="2"/>
  <c r="P1" i="2"/>
  <c r="W1" i="2"/>
  <c r="O1" i="2"/>
  <c r="S1" i="2"/>
  <c r="V1" i="2"/>
  <c r="N1" i="2"/>
  <c r="U1" i="2"/>
  <c r="M1" i="2"/>
  <c r="AM8" i="2"/>
  <c r="AL10" i="2"/>
  <c r="AL13" i="2"/>
  <c r="AL11" i="2"/>
  <c r="B6" i="1"/>
  <c r="B7" i="1" s="1"/>
  <c r="D1" i="1" s="1"/>
  <c r="AY12" i="2" l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B13" i="2"/>
  <c r="BC13" i="2" s="1"/>
  <c r="BD13" i="2" s="1"/>
  <c r="BE13" i="2" s="1"/>
  <c r="BF13" i="2" s="1"/>
  <c r="BG13" i="2" s="1"/>
  <c r="BH13" i="2" s="1"/>
  <c r="BI13" i="2" s="1"/>
  <c r="BJ13" i="2" s="1"/>
  <c r="BE8" i="2"/>
  <c r="BF8" i="2" s="1"/>
  <c r="BG8" i="2" s="1"/>
  <c r="BH8" i="2" s="1"/>
  <c r="BI8" i="2" s="1"/>
  <c r="BJ8" i="2" s="1"/>
  <c r="BD11" i="2"/>
  <c r="BE11" i="2" s="1"/>
  <c r="BF11" i="2" s="1"/>
  <c r="BG11" i="2" s="1"/>
  <c r="BH11" i="2" s="1"/>
  <c r="BI11" i="2" s="1"/>
  <c r="BJ11" i="2" s="1"/>
  <c r="BF9" i="2"/>
  <c r="BG9" i="2" s="1"/>
  <c r="BH9" i="2" s="1"/>
  <c r="BI9" i="2" s="1"/>
  <c r="BJ9" i="2" s="1"/>
  <c r="AB1" i="2"/>
  <c r="W2" i="2"/>
  <c r="AF1" i="2"/>
  <c r="AM10" i="2"/>
  <c r="AG1" i="2"/>
  <c r="AM11" i="2"/>
  <c r="Z1" i="2"/>
  <c r="AA1" i="2"/>
  <c r="AI1" i="2"/>
  <c r="AM12" i="2"/>
  <c r="AJ1" i="2"/>
  <c r="AM13" i="2"/>
  <c r="AN8" i="2"/>
  <c r="Y1" i="2"/>
  <c r="AL7" i="2"/>
  <c r="AO9" i="2"/>
  <c r="AC1" i="2"/>
  <c r="AD1" i="2"/>
  <c r="AE1" i="2"/>
  <c r="AH1" i="2"/>
  <c r="AN10" i="2" l="1"/>
  <c r="AN12" i="2"/>
  <c r="AO8" i="2"/>
  <c r="AY1" i="2"/>
  <c r="AM7" i="2"/>
  <c r="AL1" i="2"/>
  <c r="AN13" i="2"/>
  <c r="AN11" i="2"/>
  <c r="AP9" i="2"/>
  <c r="AO10" i="2" l="1"/>
  <c r="AN7" i="2"/>
  <c r="AM1" i="2"/>
  <c r="AZ1" i="2"/>
  <c r="AO11" i="2"/>
  <c r="AP8" i="2"/>
  <c r="AQ9" i="2"/>
  <c r="AO13" i="2"/>
  <c r="AO12" i="2"/>
  <c r="AR9" i="2" l="1"/>
  <c r="AP10" i="2"/>
  <c r="AQ8" i="2"/>
  <c r="AP11" i="2"/>
  <c r="AP12" i="2"/>
  <c r="AP13" i="2"/>
  <c r="AN1" i="2"/>
  <c r="AO7" i="2"/>
  <c r="BA1" i="2"/>
  <c r="AS9" i="2" l="1"/>
  <c r="AQ11" i="2"/>
  <c r="AP7" i="2"/>
  <c r="BB1" i="2"/>
  <c r="AO1" i="2"/>
  <c r="AQ10" i="2"/>
  <c r="AQ12" i="2"/>
  <c r="AR8" i="2"/>
  <c r="AQ13" i="2"/>
  <c r="AR12" i="2" l="1"/>
  <c r="AR10" i="2"/>
  <c r="AR13" i="2"/>
  <c r="AT9" i="2"/>
  <c r="AQ7" i="2"/>
  <c r="BC1" i="2"/>
  <c r="AP1" i="2"/>
  <c r="AS8" i="2"/>
  <c r="AR11" i="2"/>
  <c r="AS11" i="2" l="1"/>
  <c r="AU9" i="2"/>
  <c r="AS13" i="2"/>
  <c r="AS10" i="2"/>
  <c r="AT8" i="2"/>
  <c r="AR7" i="2"/>
  <c r="AQ1" i="2"/>
  <c r="BD1" i="2"/>
  <c r="AS12" i="2"/>
  <c r="AS7" i="2" l="1"/>
  <c r="BE1" i="2"/>
  <c r="AR1" i="2"/>
  <c r="AU8" i="2"/>
  <c r="AT11" i="2"/>
  <c r="AT10" i="2"/>
  <c r="AT12" i="2"/>
  <c r="AV9" i="2"/>
  <c r="AT13" i="2"/>
  <c r="AT7" i="2" l="1"/>
  <c r="BF1" i="2"/>
  <c r="AS1" i="2"/>
  <c r="AU10" i="2"/>
  <c r="AV8" i="2"/>
  <c r="AU12" i="2"/>
  <c r="AU11" i="2"/>
  <c r="AW9" i="2"/>
  <c r="AU13" i="2"/>
  <c r="AU7" i="2" l="1"/>
  <c r="BG1" i="2"/>
  <c r="AT1" i="2"/>
  <c r="AV12" i="2"/>
  <c r="AV11" i="2"/>
  <c r="AV13" i="2"/>
  <c r="AW8" i="2"/>
  <c r="AV10" i="2"/>
  <c r="AW13" i="2" l="1"/>
  <c r="AW11" i="2"/>
  <c r="AV7" i="2"/>
  <c r="AU1" i="2"/>
  <c r="BH1" i="2"/>
  <c r="AW10" i="2"/>
  <c r="AW12" i="2"/>
  <c r="AW7" i="2" l="1"/>
  <c r="AV1" i="2"/>
  <c r="BI1" i="2"/>
  <c r="BJ1" i="2" l="1"/>
  <c r="AW1" i="2"/>
  <c r="B2" i="2" l="1"/>
  <c r="B3" i="2" s="1"/>
  <c r="BJ2" i="2"/>
  <c r="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tc={C8E2CCA5-CB0C-4E9E-8C62-D9928A9184D5}</author>
    <author>tc={3CC097B1-2ECA-4BCF-89E9-112740A20919}</author>
  </authors>
  <commentList>
    <comment ref="D1" authorId="0" shapeId="0" xr:uid="{C8E2CCA5-CB0C-4E9E-8C62-D9928A9184D5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delete</t>
      </text>
    </comment>
    <comment ref="A6" authorId="1" shapeId="0" xr:uid="{3CC097B1-2ECA-4BCF-89E9-112740A20919}">
      <text>
        <t>[Threaded comment]
Your version of Excel allows you to read this threaded comment; however, any edits to it will get removed if the file is opened in a newer version of Excel. Learn more: https://go.microsoft.com/fwlink/?linkid=870924
Comment:
    s/b a pull down to choose from</t>
      </text>
    </comment>
  </commentList>
</comments>
</file>

<file path=xl/sharedStrings.xml><?xml version="1.0" encoding="utf-8"?>
<sst xmlns="http://schemas.openxmlformats.org/spreadsheetml/2006/main" count="76" uniqueCount="57">
  <si>
    <t>Tip 1</t>
  </si>
  <si>
    <t>Tip 2</t>
  </si>
  <si>
    <t>Tip 3</t>
  </si>
  <si>
    <t>Bill</t>
  </si>
  <si>
    <t>Tip Amt</t>
  </si>
  <si>
    <t>Total</t>
  </si>
  <si>
    <t>Invoice #</t>
  </si>
  <si>
    <t>Start Date</t>
  </si>
  <si>
    <t>End Date</t>
  </si>
  <si>
    <t>Months</t>
  </si>
  <si>
    <t>123ABC</t>
  </si>
  <si>
    <t>Insurance</t>
  </si>
  <si>
    <t>DATEDIF(B2,C2,"M")</t>
  </si>
  <si>
    <t>Formular</t>
  </si>
  <si>
    <t>Solution</t>
  </si>
  <si>
    <t>(YEAR(C3)-YEAR(B3))*12+MONTH(C3)-MONTH(B3)</t>
  </si>
  <si>
    <t>YEARFRAC(B4,C4)*12.</t>
  </si>
  <si>
    <t>DATEDIF(B2,C2,"M")+1</t>
  </si>
  <si>
    <t>#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</si>
  <si>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</si>
  <si>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</si>
  <si>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</si>
  <si>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</si>
  <si>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</si>
  <si>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</si>
  <si>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</si>
  <si>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</si>
  <si>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</si>
  <si>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</si>
  <si>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</si>
  <si>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</si>
  <si>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EXPENSE</t>
  </si>
  <si>
    <t>YTD EXPENSE</t>
  </si>
  <si>
    <t>BALANCE</t>
  </si>
  <si>
    <t>Monthly
Expense</t>
  </si>
  <si>
    <t>INVOICE</t>
  </si>
  <si>
    <t>ABC123</t>
  </si>
  <si>
    <t>IF START DATE &gt; EXPENSE DATE, THEN ZERO. IF EXPENSE DATE IS LESS THAN OR EQUAL TO END DATE, THEN MONTHLY EXPENSE, OTHERWISE, ZERO</t>
  </si>
  <si>
    <t>Subscription</t>
  </si>
  <si>
    <t>Invoice Date
(MM, YYYY)</t>
  </si>
  <si>
    <t>BBF $</t>
  </si>
  <si>
    <t>Invoice
TY</t>
  </si>
  <si>
    <t>Invoice
Amt $</t>
  </si>
  <si>
    <t>Asset</t>
  </si>
  <si>
    <t>Expense YTD</t>
  </si>
  <si>
    <t>Balance</t>
  </si>
  <si>
    <t>Invoices</t>
  </si>
  <si>
    <t>survey-form</t>
  </si>
  <si>
    <t>submit</t>
  </si>
  <si>
    <t>id</t>
  </si>
  <si>
    <t>class</t>
  </si>
  <si>
    <t>container</t>
  </si>
  <si>
    <t>form-group</t>
  </si>
  <si>
    <t>form-control-role-selector</t>
  </si>
  <si>
    <t>input-radio</t>
  </si>
  <si>
    <t>input-checkbox</t>
  </si>
  <si>
    <t>submit-button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</si>
</sst>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m"/>
    <numFmt numFmtId="165" formatCode="mmm\-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Bahnschrift SemiCondensed"/>
      <family val="2"/>
    </font>
    <font>
      <sz val="12"/>
      <color theme="0"/>
      <name val="Bahnschrift SemiCondensed"/>
      <family val="2"/>
    </font>
    <font>
      <b/>
      <sz val="12"/>
      <color theme="1"/>
      <name val="Bahnschrift SemiCondensed"/>
      <family val="2"/>
    </font>
  </fonts>
  <fills count="1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9" fontId="0" fillId="0" borderId="0" xfId="2" applyFont="1"/>
    <xf numFmtId="44" fontId="0" fillId="0" borderId="0" xfId="1" applyFont="1"/>
    <xf numFmtId="16" fontId="0" fillId="0" borderId="0" xfId="0" applyNumberFormat="1"/>
    <xf numFmtId="0" fontId="0" fillId="0" borderId="0" xfId="0" quotePrefix="1"/>
    <xf numFmtId="0" fontId="0" fillId="4" borderId="0" xfId="0" applyFill="1"/>
    <xf numFmtId="0" fontId="4" fillId="0" borderId="0" xfId="0" applyFont="1"/>
    <xf numFmtId="8" fontId="4" fillId="0" borderId="0" xfId="0" applyNumberFormat="1" applyFont="1"/>
    <xf numFmtId="14" fontId="4" fillId="0" borderId="0" xfId="0" applyNumberFormat="1" applyFont="1"/>
    <xf numFmtId="0" fontId="5" fillId="3" borderId="0" xfId="4" applyFont="1" applyAlignment="1">
      <alignment horizontal="center" vertical="center" wrapText="1"/>
    </xf>
    <xf numFmtId="8" fontId="5" fillId="3" borderId="0" xfId="4" applyNumberFormat="1" applyFont="1" applyAlignment="1">
      <alignment horizontal="center" vertical="center" wrapText="1"/>
    </xf>
    <xf numFmtId="14" fontId="5" fillId="3" borderId="0" xfId="4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/>
    </xf>
    <xf numFmtId="14" fontId="4" fillId="8" borderId="0" xfId="0" applyNumberFormat="1" applyFont="1" applyFill="1"/>
    <xf numFmtId="8" fontId="4" fillId="0" borderId="0" xfId="1" applyNumberFormat="1" applyFont="1"/>
    <xf numFmtId="8" fontId="5" fillId="3" borderId="0" xfId="1" applyNumberFormat="1" applyFont="1" applyFill="1" applyAlignment="1">
      <alignment horizontal="center" vertical="center" wrapText="1"/>
    </xf>
    <xf numFmtId="8" fontId="4" fillId="4" borderId="0" xfId="1" applyNumberFormat="1" applyFont="1" applyFill="1" applyAlignment="1">
      <alignment horizontal="center"/>
    </xf>
    <xf numFmtId="164" fontId="5" fillId="2" borderId="0" xfId="3" applyNumberFormat="1" applyFont="1" applyAlignment="1">
      <alignment horizontal="center" vertical="center" wrapText="1"/>
    </xf>
    <xf numFmtId="8" fontId="4" fillId="8" borderId="0" xfId="0" applyNumberFormat="1" applyFont="1" applyFill="1"/>
    <xf numFmtId="164" fontId="4" fillId="9" borderId="0" xfId="0" applyNumberFormat="1" applyFont="1" applyFill="1" applyAlignment="1">
      <alignment horizontal="center" vertical="center" wrapText="1"/>
    </xf>
    <xf numFmtId="0" fontId="4" fillId="0" borderId="0" xfId="0" applyFont="1" applyAlignment="1"/>
    <xf numFmtId="8" fontId="6" fillId="8" borderId="0" xfId="0" applyNumberFormat="1" applyFont="1" applyFill="1"/>
    <xf numFmtId="0" fontId="4" fillId="0" borderId="0" xfId="0" applyFont="1" applyFill="1"/>
    <xf numFmtId="14" fontId="4" fillId="0" borderId="0" xfId="0" applyNumberFormat="1" applyFont="1" applyFill="1"/>
    <xf numFmtId="165" fontId="4" fillId="0" borderId="0" xfId="0" applyNumberFormat="1" applyFont="1" applyFill="1"/>
    <xf numFmtId="8" fontId="6" fillId="8" borderId="1" xfId="0" applyNumberFormat="1" applyFont="1" applyFill="1" applyBorder="1"/>
    <xf numFmtId="8" fontId="4" fillId="11" borderId="0" xfId="0" applyNumberFormat="1" applyFont="1" applyFill="1"/>
    <xf numFmtId="164" fontId="5" fillId="11" borderId="0" xfId="3" applyNumberFormat="1" applyFont="1" applyFill="1" applyAlignment="1">
      <alignment horizontal="center" vertical="center" wrapText="1"/>
    </xf>
    <xf numFmtId="164" fontId="4" fillId="11" borderId="0" xfId="0" applyNumberFormat="1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14" fontId="4" fillId="11" borderId="0" xfId="0" applyNumberFormat="1" applyFont="1" applyFill="1"/>
    <xf numFmtId="8" fontId="4" fillId="11" borderId="0" xfId="1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2" borderId="0" xfId="0" applyFont="1" applyFill="1"/>
    <xf numFmtId="8" fontId="4" fillId="12" borderId="0" xfId="0" applyNumberFormat="1" applyFont="1" applyFill="1"/>
    <xf numFmtId="165" fontId="4" fillId="12" borderId="0" xfId="0" applyNumberFormat="1" applyFont="1" applyFill="1"/>
    <xf numFmtId="14" fontId="4" fillId="12" borderId="0" xfId="0" applyNumberFormat="1" applyFont="1" applyFill="1"/>
    <xf numFmtId="1" fontId="4" fillId="12" borderId="0" xfId="0" applyNumberFormat="1" applyFont="1" applyFill="1" applyAlignment="1">
      <alignment horizontal="center"/>
    </xf>
    <xf numFmtId="0" fontId="4" fillId="13" borderId="0" xfId="0" applyFont="1" applyFill="1"/>
    <xf numFmtId="8" fontId="4" fillId="13" borderId="0" xfId="0" applyNumberFormat="1" applyFont="1" applyFill="1"/>
    <xf numFmtId="165" fontId="4" fillId="13" borderId="0" xfId="0" applyNumberFormat="1" applyFont="1" applyFill="1"/>
    <xf numFmtId="14" fontId="4" fillId="13" borderId="0" xfId="0" applyNumberFormat="1" applyFont="1" applyFill="1"/>
    <xf numFmtId="1" fontId="4" fillId="13" borderId="0" xfId="0" applyNumberFormat="1" applyFont="1" applyFill="1" applyAlignment="1">
      <alignment horizontal="center"/>
    </xf>
  </cellXfs>
  <cellStyles count="5">
    <cellStyle name="Accent2" xfId="3" builtinId="33"/>
    <cellStyle name="Accent6" xfId="4" builtinId="49"/>
    <cellStyle name="Currency" xfId="1" builtinId="4"/>
    <cellStyle name="Normal" xfId="0" builtinId="0"/>
    <cellStyle name="Percent" xfId="2" builtinId="5"/>
  </cellStyles>
  <dxfs count="5">
    <dxf>
      <font>
        <b/>
        <i val="0"/>
        <color rgb="FF0000FF"/>
      </font>
      <fill>
        <patternFill>
          <bgColor rgb="FFFFFF00"/>
        </patternFill>
      </fill>
    </dxf>
    <dxf>
      <font>
        <b/>
        <i val="0"/>
        <color rgb="FF0000FF"/>
      </font>
      <fill>
        <patternFill>
          <bgColor rgb="FFFFFF00"/>
        </patternFill>
      </fill>
    </dxf>
    <dxf>
      <font>
        <b/>
        <i val="0"/>
        <color rgb="FF0000FF"/>
      </font>
      <fill>
        <patternFill>
          <bgColor rgb="FFFFFF00"/>
        </patternFill>
      </fill>
    </dxf>
    <dxf>
      <font>
        <b/>
        <i val="0"/>
        <color rgb="FF0000FF"/>
      </font>
      <fill>
        <patternFill>
          <bgColor rgb="FFFFFF00"/>
        </patternFill>
      </fill>
    </dxf>
    <dxf>
      <font>
        <b/>
        <i val="0"/>
        <color rgb="FF0000FF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NoJmz" id="{C1BC10E4-6655-4354-92C1-13F2E9FBB778}" userId="390116bfd048dbf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19-12-29T00:23:33.77" personId="{C1BC10E4-6655-4354-92C1-13F2E9FBB778}" id="{C8E2CCA5-CB0C-4E9E-8C62-D9928A9184D5}">
    <text>do not delete</text>
  </threadedComment>
  <threadedComment ref="A6" dT="2019-12-29T00:23:54.21" personId="{C1BC10E4-6655-4354-92C1-13F2E9FBB778}" id="{3CC097B1-2ECA-4BCF-89E9-112740A20919}">
    <text>s/b a pull down to choose from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E3B8-D79F-49C8-8F01-266774B0541E}">
  <sheetPr codeName="Sheet1"/>
  <dimension ref="A1:D7"/>
  <sheetViews>
    <sheetView zoomScale="140" zoomScaleNormal="140" workbookViewId="0">
      <selection activeCell="B8" sqref="B8"/>
    </sheetView>
  </sheetViews>
  <sheetFormatPr defaultRowHeight="14.4" x14ac:dyDescent="0.55000000000000004"/>
  <sheetData>
    <row r="1" spans="1:4" x14ac:dyDescent="0.55000000000000004">
      <c r="A1" t="s">
        <v>3</v>
      </c>
      <c r="B1" s="2">
        <v>63</v>
      </c>
      <c r="D1">
        <f>Total_Payment</f>
        <v>69.3</v>
      </c>
    </row>
    <row r="2" spans="1:4" x14ac:dyDescent="0.55000000000000004">
      <c r="A2" t="s">
        <v>0</v>
      </c>
      <c r="B2" s="1">
        <v>0.15</v>
      </c>
    </row>
    <row r="3" spans="1:4" x14ac:dyDescent="0.55000000000000004">
      <c r="A3" t="s">
        <v>1</v>
      </c>
      <c r="B3" s="1">
        <v>0.1</v>
      </c>
    </row>
    <row r="4" spans="1:4" x14ac:dyDescent="0.55000000000000004">
      <c r="A4" t="s">
        <v>2</v>
      </c>
      <c r="B4" s="1">
        <v>0.05</v>
      </c>
    </row>
    <row r="6" spans="1:4" x14ac:dyDescent="0.55000000000000004">
      <c r="A6" t="s">
        <v>4</v>
      </c>
      <c r="B6" s="2">
        <f>IF(Bill&gt;=100,Bill*XTip3,IF(Bill&lt;=30,Bill*XTip1,Bill*XTip2))</f>
        <v>6.3000000000000007</v>
      </c>
    </row>
    <row r="7" spans="1:4" x14ac:dyDescent="0.55000000000000004">
      <c r="A7" t="s">
        <v>5</v>
      </c>
      <c r="B7" s="2">
        <f>Bill + Tip_Amount</f>
        <v>69.3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E7FB-386C-477E-99F5-5E4A397E94BE}">
  <sheetPr codeName="Sheet2"/>
  <dimension ref="A1:BJ129"/>
  <sheetViews>
    <sheetView tabSelected="1" zoomScale="70" zoomScaleNormal="70" workbookViewId="0">
      <pane xSplit="7" ySplit="6" topLeftCell="H7" activePane="bottomRight" state="frozen"/>
      <selection pane="topRight" activeCell="G1" sqref="G1"/>
      <selection pane="bottomLeft" activeCell="A4" sqref="A4"/>
      <selection pane="bottomRight" activeCell="G10" sqref="G10"/>
    </sheetView>
  </sheetViews>
  <sheetFormatPr defaultColWidth="8.89453125" defaultRowHeight="14.7" x14ac:dyDescent="0.45"/>
  <cols>
    <col min="1" max="1" width="11.20703125" style="6" bestFit="1" customWidth="1"/>
    <col min="2" max="2" width="8.15625" style="7" bestFit="1" customWidth="1"/>
    <col min="3" max="3" width="8" style="7" bestFit="1" customWidth="1"/>
    <col min="4" max="4" width="10.578125" style="6" bestFit="1" customWidth="1"/>
    <col min="5" max="5" width="10.734375" style="26" bestFit="1" customWidth="1"/>
    <col min="6" max="6" width="8" style="7" bestFit="1" customWidth="1"/>
    <col min="7" max="7" width="10.734375" style="26" bestFit="1" customWidth="1"/>
    <col min="8" max="8" width="6.734375" style="8" bestFit="1" customWidth="1"/>
    <col min="9" max="9" width="9.20703125" style="8" bestFit="1" customWidth="1"/>
    <col min="10" max="10" width="7.62890625" style="17" bestFit="1" customWidth="1"/>
    <col min="11" max="11" width="1.68359375" style="6" bestFit="1" customWidth="1"/>
    <col min="12" max="12" width="8.89453125" style="6"/>
    <col min="13" max="13" width="8.89453125" style="6" customWidth="1"/>
    <col min="14" max="14" width="8.89453125" style="6"/>
    <col min="15" max="22" width="8.89453125" style="6" hidden="1" customWidth="1"/>
    <col min="23" max="23" width="8.89453125" style="6"/>
    <col min="24" max="24" width="1.62890625" style="6" customWidth="1"/>
    <col min="25" max="36" width="8.62890625" style="6" customWidth="1"/>
    <col min="37" max="37" width="1.62890625" style="6" customWidth="1"/>
    <col min="38" max="49" width="8.89453125" style="6" customWidth="1"/>
    <col min="50" max="50" width="1.62890625" style="6" customWidth="1"/>
    <col min="51" max="16384" width="8.89453125" style="6"/>
  </cols>
  <sheetData>
    <row r="1" spans="1:62" x14ac:dyDescent="0.45">
      <c r="A1" s="7" t="s">
        <v>46</v>
      </c>
      <c r="B1" s="24">
        <f t="shared" ref="B1:C1" si="0">SUM(B7:B13)</f>
        <v>306.42</v>
      </c>
      <c r="C1" s="24">
        <f t="shared" si="0"/>
        <v>60</v>
      </c>
      <c r="D1" s="8">
        <v>43466</v>
      </c>
      <c r="E1" s="25"/>
      <c r="F1" s="24">
        <f t="shared" ref="F1" si="1">SUM(F7:F13)</f>
        <v>246.42</v>
      </c>
      <c r="G1" s="25"/>
      <c r="L1" s="24">
        <f t="shared" ref="L1:W1" si="2">SUM(L7:L13)</f>
        <v>120</v>
      </c>
      <c r="M1" s="24">
        <f t="shared" si="2"/>
        <v>0</v>
      </c>
      <c r="N1" s="24">
        <f t="shared" si="2"/>
        <v>120</v>
      </c>
      <c r="O1" s="24">
        <f t="shared" si="2"/>
        <v>0</v>
      </c>
      <c r="P1" s="24">
        <f t="shared" si="2"/>
        <v>0</v>
      </c>
      <c r="Q1" s="24">
        <f t="shared" si="2"/>
        <v>0</v>
      </c>
      <c r="R1" s="24">
        <f t="shared" si="2"/>
        <v>0</v>
      </c>
      <c r="S1" s="24">
        <f t="shared" si="2"/>
        <v>0</v>
      </c>
      <c r="T1" s="24">
        <f t="shared" si="2"/>
        <v>0</v>
      </c>
      <c r="U1" s="24">
        <f t="shared" si="2"/>
        <v>0</v>
      </c>
      <c r="V1" s="24">
        <f t="shared" si="2"/>
        <v>0</v>
      </c>
      <c r="W1" s="24">
        <f t="shared" si="2"/>
        <v>6.42</v>
      </c>
      <c r="Y1" s="24">
        <f>SUM(Y7:Y13)</f>
        <v>10</v>
      </c>
      <c r="Z1" s="24">
        <f t="shared" ref="Z1:AJ1" si="3">SUM(Z7:Z13)</f>
        <v>10</v>
      </c>
      <c r="AA1" s="24">
        <f t="shared" si="3"/>
        <v>10</v>
      </c>
      <c r="AB1" s="24">
        <f t="shared" si="3"/>
        <v>10</v>
      </c>
      <c r="AC1" s="24">
        <f t="shared" si="3"/>
        <v>10</v>
      </c>
      <c r="AD1" s="24">
        <f t="shared" si="3"/>
        <v>10</v>
      </c>
      <c r="AE1" s="24">
        <f t="shared" si="3"/>
        <v>10</v>
      </c>
      <c r="AF1" s="24">
        <f t="shared" si="3"/>
        <v>20</v>
      </c>
      <c r="AG1" s="24">
        <f t="shared" si="3"/>
        <v>20</v>
      </c>
      <c r="AH1" s="24">
        <f t="shared" si="3"/>
        <v>20</v>
      </c>
      <c r="AI1" s="24">
        <f t="shared" si="3"/>
        <v>20</v>
      </c>
      <c r="AJ1" s="24">
        <f t="shared" si="3"/>
        <v>20</v>
      </c>
      <c r="AL1" s="24">
        <f>SUM(AL7:AL13)</f>
        <v>10</v>
      </c>
      <c r="AM1" s="24">
        <f t="shared" ref="AM1:BJ1" si="4">SUM(AM7:AM13)</f>
        <v>20</v>
      </c>
      <c r="AN1" s="24">
        <f t="shared" si="4"/>
        <v>30</v>
      </c>
      <c r="AO1" s="24">
        <f t="shared" si="4"/>
        <v>40</v>
      </c>
      <c r="AP1" s="24">
        <f t="shared" si="4"/>
        <v>50</v>
      </c>
      <c r="AQ1" s="24">
        <f t="shared" si="4"/>
        <v>60</v>
      </c>
      <c r="AR1" s="24">
        <f t="shared" si="4"/>
        <v>70</v>
      </c>
      <c r="AS1" s="24">
        <f t="shared" si="4"/>
        <v>90</v>
      </c>
      <c r="AT1" s="24">
        <f t="shared" si="4"/>
        <v>110</v>
      </c>
      <c r="AU1" s="24">
        <f t="shared" si="4"/>
        <v>130</v>
      </c>
      <c r="AV1" s="24">
        <f t="shared" si="4"/>
        <v>150</v>
      </c>
      <c r="AW1" s="24">
        <f t="shared" si="4"/>
        <v>170</v>
      </c>
      <c r="AY1" s="24">
        <f t="shared" si="4"/>
        <v>170</v>
      </c>
      <c r="AZ1" s="24">
        <f t="shared" si="4"/>
        <v>160</v>
      </c>
      <c r="BA1" s="24">
        <f t="shared" si="4"/>
        <v>270</v>
      </c>
      <c r="BB1" s="24">
        <f t="shared" si="4"/>
        <v>260</v>
      </c>
      <c r="BC1" s="24">
        <f t="shared" si="4"/>
        <v>250</v>
      </c>
      <c r="BD1" s="24">
        <f t="shared" si="4"/>
        <v>240</v>
      </c>
      <c r="BE1" s="24">
        <f t="shared" si="4"/>
        <v>230</v>
      </c>
      <c r="BF1" s="24">
        <f t="shared" si="4"/>
        <v>210</v>
      </c>
      <c r="BG1" s="24">
        <f t="shared" si="4"/>
        <v>190</v>
      </c>
      <c r="BH1" s="24">
        <f t="shared" si="4"/>
        <v>170</v>
      </c>
      <c r="BI1" s="24">
        <f t="shared" si="4"/>
        <v>150</v>
      </c>
      <c r="BJ1" s="24">
        <f t="shared" si="4"/>
        <v>136.41999999999999</v>
      </c>
    </row>
    <row r="2" spans="1:62" x14ac:dyDescent="0.45">
      <c r="A2" s="7" t="s">
        <v>44</v>
      </c>
      <c r="B2" s="7">
        <f>-AW1</f>
        <v>-170</v>
      </c>
      <c r="D2" s="8"/>
      <c r="E2" s="25"/>
      <c r="F2" s="7" t="b">
        <f>(AW1+BJ1)=(F1+C1)</f>
        <v>1</v>
      </c>
      <c r="G2" s="25"/>
      <c r="W2" s="24">
        <f>SUM(L1:W1)</f>
        <v>246.42</v>
      </c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 t="b">
        <f>(B1-AW1)=BJ1</f>
        <v>1</v>
      </c>
    </row>
    <row r="3" spans="1:62" ht="15" thickBot="1" x14ac:dyDescent="0.5">
      <c r="A3" s="7" t="s">
        <v>45</v>
      </c>
      <c r="B3" s="28">
        <f>SUM(B1:B2)</f>
        <v>136.42000000000002</v>
      </c>
      <c r="C3" s="6"/>
      <c r="E3" s="25"/>
      <c r="F3" s="6"/>
      <c r="G3" s="25"/>
      <c r="Y3" s="23" t="s">
        <v>37</v>
      </c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</row>
    <row r="4" spans="1:62" x14ac:dyDescent="0.45">
      <c r="E4" s="25"/>
      <c r="G4" s="25"/>
      <c r="L4" s="36" t="s">
        <v>35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Y4" s="39" t="s">
        <v>31</v>
      </c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L4" s="37" t="s">
        <v>32</v>
      </c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Y4" s="38" t="s">
        <v>33</v>
      </c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</row>
    <row r="5" spans="1:62" x14ac:dyDescent="0.45">
      <c r="E5" s="25"/>
      <c r="G5" s="25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</row>
    <row r="6" spans="1:62" s="12" customFormat="1" ht="44.1" x14ac:dyDescent="0.55000000000000004">
      <c r="A6" s="9" t="s">
        <v>43</v>
      </c>
      <c r="B6" s="10" t="s">
        <v>42</v>
      </c>
      <c r="C6" s="10" t="s">
        <v>40</v>
      </c>
      <c r="D6" s="9" t="s">
        <v>6</v>
      </c>
      <c r="E6" s="9" t="s">
        <v>39</v>
      </c>
      <c r="F6" s="10" t="s">
        <v>41</v>
      </c>
      <c r="G6" s="9" t="s">
        <v>7</v>
      </c>
      <c r="H6" s="11" t="s">
        <v>9</v>
      </c>
      <c r="I6" s="11" t="s">
        <v>8</v>
      </c>
      <c r="J6" s="18" t="s">
        <v>34</v>
      </c>
      <c r="K6" s="12" t="s">
        <v>18</v>
      </c>
      <c r="L6" s="30">
        <v>43466</v>
      </c>
      <c r="M6" s="20">
        <v>43497</v>
      </c>
      <c r="N6" s="20">
        <v>43525</v>
      </c>
      <c r="O6" s="20">
        <v>43556</v>
      </c>
      <c r="P6" s="20">
        <v>43586</v>
      </c>
      <c r="Q6" s="20">
        <v>43617</v>
      </c>
      <c r="R6" s="20">
        <v>43647</v>
      </c>
      <c r="S6" s="20">
        <v>43678</v>
      </c>
      <c r="T6" s="20">
        <v>43709</v>
      </c>
      <c r="U6" s="20">
        <v>43739</v>
      </c>
      <c r="V6" s="20">
        <v>43770</v>
      </c>
      <c r="W6" s="20">
        <v>43800</v>
      </c>
      <c r="X6" s="12" t="s">
        <v>18</v>
      </c>
      <c r="Y6" s="31">
        <v>43466</v>
      </c>
      <c r="Z6" s="22">
        <v>43497</v>
      </c>
      <c r="AA6" s="22">
        <v>43525</v>
      </c>
      <c r="AB6" s="22">
        <v>43556</v>
      </c>
      <c r="AC6" s="22">
        <v>43586</v>
      </c>
      <c r="AD6" s="22">
        <v>43617</v>
      </c>
      <c r="AE6" s="22">
        <v>43647</v>
      </c>
      <c r="AF6" s="22">
        <v>43678</v>
      </c>
      <c r="AG6" s="22">
        <v>43709</v>
      </c>
      <c r="AH6" s="22">
        <v>43739</v>
      </c>
      <c r="AI6" s="22">
        <v>43770</v>
      </c>
      <c r="AJ6" s="22">
        <v>43800</v>
      </c>
      <c r="AK6" s="12" t="s">
        <v>18</v>
      </c>
      <c r="AL6" s="32" t="s">
        <v>19</v>
      </c>
      <c r="AM6" s="13" t="s">
        <v>20</v>
      </c>
      <c r="AN6" s="13" t="s">
        <v>21</v>
      </c>
      <c r="AO6" s="13" t="s">
        <v>22</v>
      </c>
      <c r="AP6" s="13" t="s">
        <v>23</v>
      </c>
      <c r="AQ6" s="13" t="s">
        <v>24</v>
      </c>
      <c r="AR6" s="13" t="s">
        <v>25</v>
      </c>
      <c r="AS6" s="13" t="s">
        <v>26</v>
      </c>
      <c r="AT6" s="13" t="s">
        <v>27</v>
      </c>
      <c r="AU6" s="13" t="s">
        <v>28</v>
      </c>
      <c r="AV6" s="13" t="s">
        <v>29</v>
      </c>
      <c r="AW6" s="13" t="s">
        <v>30</v>
      </c>
      <c r="AX6" s="12" t="s">
        <v>18</v>
      </c>
      <c r="AY6" s="32" t="s">
        <v>19</v>
      </c>
      <c r="AZ6" s="14" t="s">
        <v>20</v>
      </c>
      <c r="BA6" s="14" t="s">
        <v>21</v>
      </c>
      <c r="BB6" s="14" t="s">
        <v>22</v>
      </c>
      <c r="BC6" s="14" t="s">
        <v>23</v>
      </c>
      <c r="BD6" s="14" t="s">
        <v>24</v>
      </c>
      <c r="BE6" s="14" t="s">
        <v>25</v>
      </c>
      <c r="BF6" s="14" t="s">
        <v>26</v>
      </c>
      <c r="BG6" s="14" t="s">
        <v>27</v>
      </c>
      <c r="BH6" s="14" t="s">
        <v>28</v>
      </c>
      <c r="BI6" s="14" t="s">
        <v>29</v>
      </c>
      <c r="BJ6" s="14" t="s">
        <v>30</v>
      </c>
    </row>
    <row r="7" spans="1:62" x14ac:dyDescent="0.45">
      <c r="A7" s="40" t="s">
        <v>11</v>
      </c>
      <c r="B7" s="41">
        <v>60</v>
      </c>
      <c r="C7" s="41">
        <v>60</v>
      </c>
      <c r="D7" s="40" t="s">
        <v>10</v>
      </c>
      <c r="E7" s="42">
        <v>43282</v>
      </c>
      <c r="F7" s="41">
        <v>0</v>
      </c>
      <c r="G7" s="43">
        <v>43466</v>
      </c>
      <c r="H7" s="44">
        <v>6</v>
      </c>
      <c r="I7" s="33">
        <f t="shared" ref="I7:I13" si="5">EDATE(G7,H7)-1</f>
        <v>43646</v>
      </c>
      <c r="J7" s="34">
        <f t="shared" ref="J7:J13" si="6">B7/H7</f>
        <v>10</v>
      </c>
      <c r="L7" s="21">
        <f t="shared" ref="L7:W13" si="7">IF($E7=L$6,$F7,0)</f>
        <v>0</v>
      </c>
      <c r="M7" s="21">
        <f t="shared" si="7"/>
        <v>0</v>
      </c>
      <c r="N7" s="21">
        <f t="shared" si="7"/>
        <v>0</v>
      </c>
      <c r="O7" s="21">
        <f t="shared" si="7"/>
        <v>0</v>
      </c>
      <c r="P7" s="21">
        <f t="shared" si="7"/>
        <v>0</v>
      </c>
      <c r="Q7" s="21">
        <f t="shared" si="7"/>
        <v>0</v>
      </c>
      <c r="R7" s="21">
        <f t="shared" si="7"/>
        <v>0</v>
      </c>
      <c r="S7" s="21">
        <f t="shared" si="7"/>
        <v>0</v>
      </c>
      <c r="T7" s="21">
        <f t="shared" si="7"/>
        <v>0</v>
      </c>
      <c r="U7" s="21">
        <f t="shared" si="7"/>
        <v>0</v>
      </c>
      <c r="V7" s="21">
        <f t="shared" si="7"/>
        <v>0</v>
      </c>
      <c r="W7" s="21">
        <f t="shared" si="7"/>
        <v>0</v>
      </c>
      <c r="X7" s="7"/>
      <c r="Y7" s="21">
        <f>IF(Y$6&lt;$G7,0,IF(Y$6&lt;=$I7,$J7,0))</f>
        <v>10</v>
      </c>
      <c r="Z7" s="21">
        <f t="shared" ref="Z7:AJ13" si="8">IF(Z$6&lt;$G7,0,IF(Z$6&lt;=$I7,$J7,0))</f>
        <v>10</v>
      </c>
      <c r="AA7" s="21">
        <f t="shared" si="8"/>
        <v>10</v>
      </c>
      <c r="AB7" s="21">
        <f t="shared" si="8"/>
        <v>10</v>
      </c>
      <c r="AC7" s="21">
        <f t="shared" si="8"/>
        <v>10</v>
      </c>
      <c r="AD7" s="21">
        <f t="shared" si="8"/>
        <v>10</v>
      </c>
      <c r="AE7" s="21">
        <f t="shared" si="8"/>
        <v>0</v>
      </c>
      <c r="AF7" s="21">
        <f t="shared" si="8"/>
        <v>0</v>
      </c>
      <c r="AG7" s="21">
        <f t="shared" si="8"/>
        <v>0</v>
      </c>
      <c r="AH7" s="21">
        <f t="shared" si="8"/>
        <v>0</v>
      </c>
      <c r="AI7" s="21">
        <f t="shared" si="8"/>
        <v>0</v>
      </c>
      <c r="AJ7" s="21">
        <f t="shared" si="8"/>
        <v>0</v>
      </c>
      <c r="AK7" s="7"/>
      <c r="AL7" s="21">
        <f>Y7</f>
        <v>10</v>
      </c>
      <c r="AM7" s="21">
        <f t="shared" ref="AM7:AW13" si="9">AL7+Z7</f>
        <v>20</v>
      </c>
      <c r="AN7" s="21">
        <f t="shared" si="9"/>
        <v>30</v>
      </c>
      <c r="AO7" s="21">
        <f t="shared" si="9"/>
        <v>40</v>
      </c>
      <c r="AP7" s="21">
        <f t="shared" si="9"/>
        <v>50</v>
      </c>
      <c r="AQ7" s="21">
        <f t="shared" si="9"/>
        <v>60</v>
      </c>
      <c r="AR7" s="21">
        <f t="shared" si="9"/>
        <v>60</v>
      </c>
      <c r="AS7" s="21">
        <f t="shared" si="9"/>
        <v>60</v>
      </c>
      <c r="AT7" s="21">
        <f t="shared" si="9"/>
        <v>60</v>
      </c>
      <c r="AU7" s="21">
        <f t="shared" si="9"/>
        <v>60</v>
      </c>
      <c r="AV7" s="21">
        <f t="shared" si="9"/>
        <v>60</v>
      </c>
      <c r="AW7" s="21">
        <f t="shared" si="9"/>
        <v>60</v>
      </c>
      <c r="AX7" s="7"/>
      <c r="AY7" s="21">
        <f t="shared" ref="AY7:AY13" si="10">C7+L7-Y7</f>
        <v>50</v>
      </c>
      <c r="AZ7" s="21">
        <f>AY7+M7-Z7</f>
        <v>40</v>
      </c>
      <c r="BA7" s="21">
        <f t="shared" ref="BA7:BJ7" si="11">AZ7+N7-AA7</f>
        <v>30</v>
      </c>
      <c r="BB7" s="21">
        <f t="shared" si="11"/>
        <v>20</v>
      </c>
      <c r="BC7" s="21">
        <f t="shared" si="11"/>
        <v>10</v>
      </c>
      <c r="BD7" s="21">
        <f t="shared" si="11"/>
        <v>0</v>
      </c>
      <c r="BE7" s="21">
        <f t="shared" si="11"/>
        <v>0</v>
      </c>
      <c r="BF7" s="21">
        <f t="shared" si="11"/>
        <v>0</v>
      </c>
      <c r="BG7" s="21">
        <f t="shared" si="11"/>
        <v>0</v>
      </c>
      <c r="BH7" s="21">
        <f t="shared" si="11"/>
        <v>0</v>
      </c>
      <c r="BI7" s="21">
        <f t="shared" si="11"/>
        <v>0</v>
      </c>
      <c r="BJ7" s="21">
        <f t="shared" si="11"/>
        <v>0</v>
      </c>
    </row>
    <row r="8" spans="1:62" x14ac:dyDescent="0.45">
      <c r="A8" s="6" t="s">
        <v>11</v>
      </c>
      <c r="B8" s="7">
        <v>120</v>
      </c>
      <c r="C8" s="7">
        <v>0</v>
      </c>
      <c r="D8" s="6" t="s">
        <v>10</v>
      </c>
      <c r="E8" s="27">
        <v>43466</v>
      </c>
      <c r="F8" s="7">
        <v>120</v>
      </c>
      <c r="G8" s="26">
        <v>43647</v>
      </c>
      <c r="H8" s="15">
        <v>12</v>
      </c>
      <c r="I8" s="16">
        <f t="shared" si="5"/>
        <v>44012</v>
      </c>
      <c r="J8" s="19">
        <f t="shared" si="6"/>
        <v>10</v>
      </c>
      <c r="L8" s="21">
        <f t="shared" si="7"/>
        <v>120</v>
      </c>
      <c r="M8" s="21">
        <f t="shared" si="7"/>
        <v>0</v>
      </c>
      <c r="N8" s="21">
        <f t="shared" si="7"/>
        <v>0</v>
      </c>
      <c r="O8" s="21">
        <f t="shared" si="7"/>
        <v>0</v>
      </c>
      <c r="P8" s="21">
        <f t="shared" si="7"/>
        <v>0</v>
      </c>
      <c r="Q8" s="21">
        <f t="shared" si="7"/>
        <v>0</v>
      </c>
      <c r="R8" s="21">
        <f t="shared" si="7"/>
        <v>0</v>
      </c>
      <c r="S8" s="21">
        <f t="shared" si="7"/>
        <v>0</v>
      </c>
      <c r="T8" s="21">
        <f t="shared" si="7"/>
        <v>0</v>
      </c>
      <c r="U8" s="21">
        <f t="shared" si="7"/>
        <v>0</v>
      </c>
      <c r="V8" s="21">
        <f t="shared" si="7"/>
        <v>0</v>
      </c>
      <c r="W8" s="21">
        <f t="shared" si="7"/>
        <v>0</v>
      </c>
      <c r="X8" s="7"/>
      <c r="Y8" s="29">
        <f t="shared" ref="Y8:Y13" si="12">IF(Y$6&lt;$G8,0,IF(Y$6&lt;=$I8,$J8,0))</f>
        <v>0</v>
      </c>
      <c r="Z8" s="21">
        <f t="shared" si="8"/>
        <v>0</v>
      </c>
      <c r="AA8" s="21">
        <f t="shared" si="8"/>
        <v>0</v>
      </c>
      <c r="AB8" s="21">
        <f t="shared" si="8"/>
        <v>0</v>
      </c>
      <c r="AC8" s="21">
        <f t="shared" si="8"/>
        <v>0</v>
      </c>
      <c r="AD8" s="21">
        <f t="shared" si="8"/>
        <v>0</v>
      </c>
      <c r="AE8" s="21">
        <f t="shared" si="8"/>
        <v>10</v>
      </c>
      <c r="AF8" s="21">
        <f t="shared" si="8"/>
        <v>10</v>
      </c>
      <c r="AG8" s="21">
        <f t="shared" si="8"/>
        <v>10</v>
      </c>
      <c r="AH8" s="21">
        <f t="shared" si="8"/>
        <v>10</v>
      </c>
      <c r="AI8" s="21">
        <f t="shared" si="8"/>
        <v>10</v>
      </c>
      <c r="AJ8" s="21">
        <f t="shared" si="8"/>
        <v>10</v>
      </c>
      <c r="AK8" s="7"/>
      <c r="AL8" s="21">
        <f t="shared" ref="AL8:AL13" si="13">Y8</f>
        <v>0</v>
      </c>
      <c r="AM8" s="21">
        <f t="shared" si="9"/>
        <v>0</v>
      </c>
      <c r="AN8" s="21">
        <f t="shared" si="9"/>
        <v>0</v>
      </c>
      <c r="AO8" s="21">
        <f t="shared" si="9"/>
        <v>0</v>
      </c>
      <c r="AP8" s="21">
        <f t="shared" si="9"/>
        <v>0</v>
      </c>
      <c r="AQ8" s="21">
        <f t="shared" si="9"/>
        <v>0</v>
      </c>
      <c r="AR8" s="21">
        <f t="shared" si="9"/>
        <v>10</v>
      </c>
      <c r="AS8" s="21">
        <f t="shared" si="9"/>
        <v>20</v>
      </c>
      <c r="AT8" s="21">
        <f t="shared" si="9"/>
        <v>30</v>
      </c>
      <c r="AU8" s="21">
        <f t="shared" si="9"/>
        <v>40</v>
      </c>
      <c r="AV8" s="21">
        <f t="shared" si="9"/>
        <v>50</v>
      </c>
      <c r="AW8" s="21">
        <f t="shared" si="9"/>
        <v>60</v>
      </c>
      <c r="AX8" s="7"/>
      <c r="AY8" s="21">
        <f t="shared" si="10"/>
        <v>120</v>
      </c>
      <c r="AZ8" s="21">
        <f t="shared" ref="AZ8:AZ13" si="14">AY8+M8-Z8</f>
        <v>120</v>
      </c>
      <c r="BA8" s="21">
        <f t="shared" ref="BA8:BA13" si="15">AZ8+N8-AA8</f>
        <v>120</v>
      </c>
      <c r="BB8" s="21">
        <f t="shared" ref="BB8:BB13" si="16">BA8+O8-AB8</f>
        <v>120</v>
      </c>
      <c r="BC8" s="21">
        <f t="shared" ref="BC8:BC13" si="17">BB8+P8-AC8</f>
        <v>120</v>
      </c>
      <c r="BD8" s="21">
        <f t="shared" ref="BD8:BD13" si="18">BC8+Q8-AD8</f>
        <v>120</v>
      </c>
      <c r="BE8" s="21">
        <f t="shared" ref="BE8:BE13" si="19">BD8+R8-AE8</f>
        <v>110</v>
      </c>
      <c r="BF8" s="21">
        <f t="shared" ref="BF8:BF13" si="20">BE8+S8-AF8</f>
        <v>100</v>
      </c>
      <c r="BG8" s="21">
        <f t="shared" ref="BG8:BG13" si="21">BF8+T8-AG8</f>
        <v>90</v>
      </c>
      <c r="BH8" s="21">
        <f t="shared" ref="BH8:BH13" si="22">BG8+U8-AH8</f>
        <v>80</v>
      </c>
      <c r="BI8" s="21">
        <f t="shared" ref="BI8:BI13" si="23">BH8+V8-AI8</f>
        <v>70</v>
      </c>
      <c r="BJ8" s="21">
        <f t="shared" ref="BJ8:BJ13" si="24">BI8+W8-AJ8</f>
        <v>60</v>
      </c>
    </row>
    <row r="9" spans="1:62" x14ac:dyDescent="0.45">
      <c r="A9" s="45" t="s">
        <v>11</v>
      </c>
      <c r="B9" s="46">
        <v>120</v>
      </c>
      <c r="C9" s="46">
        <v>0</v>
      </c>
      <c r="D9" s="45" t="s">
        <v>36</v>
      </c>
      <c r="E9" s="47">
        <v>43525</v>
      </c>
      <c r="F9" s="46">
        <v>120</v>
      </c>
      <c r="G9" s="48">
        <v>43678</v>
      </c>
      <c r="H9" s="49">
        <v>12</v>
      </c>
      <c r="I9" s="16">
        <f t="shared" si="5"/>
        <v>44043</v>
      </c>
      <c r="J9" s="19">
        <f t="shared" si="6"/>
        <v>10</v>
      </c>
      <c r="L9" s="21">
        <f t="shared" si="7"/>
        <v>0</v>
      </c>
      <c r="M9" s="21">
        <f t="shared" si="7"/>
        <v>0</v>
      </c>
      <c r="N9" s="21">
        <f t="shared" si="7"/>
        <v>120</v>
      </c>
      <c r="O9" s="21">
        <f t="shared" si="7"/>
        <v>0</v>
      </c>
      <c r="P9" s="21">
        <f t="shared" si="7"/>
        <v>0</v>
      </c>
      <c r="Q9" s="21">
        <f t="shared" si="7"/>
        <v>0</v>
      </c>
      <c r="R9" s="21">
        <f t="shared" si="7"/>
        <v>0</v>
      </c>
      <c r="S9" s="21">
        <f t="shared" si="7"/>
        <v>0</v>
      </c>
      <c r="T9" s="21">
        <f t="shared" si="7"/>
        <v>0</v>
      </c>
      <c r="U9" s="21">
        <f t="shared" si="7"/>
        <v>0</v>
      </c>
      <c r="V9" s="21">
        <f t="shared" si="7"/>
        <v>0</v>
      </c>
      <c r="W9" s="21">
        <f t="shared" si="7"/>
        <v>0</v>
      </c>
      <c r="X9" s="7"/>
      <c r="Y9" s="21">
        <f t="shared" si="12"/>
        <v>0</v>
      </c>
      <c r="Z9" s="21">
        <f t="shared" si="8"/>
        <v>0</v>
      </c>
      <c r="AA9" s="21">
        <f t="shared" si="8"/>
        <v>0</v>
      </c>
      <c r="AB9" s="21">
        <f t="shared" si="8"/>
        <v>0</v>
      </c>
      <c r="AC9" s="21">
        <f t="shared" si="8"/>
        <v>0</v>
      </c>
      <c r="AD9" s="21">
        <f t="shared" si="8"/>
        <v>0</v>
      </c>
      <c r="AE9" s="21">
        <f t="shared" si="8"/>
        <v>0</v>
      </c>
      <c r="AF9" s="21">
        <f t="shared" si="8"/>
        <v>10</v>
      </c>
      <c r="AG9" s="21">
        <f t="shared" si="8"/>
        <v>10</v>
      </c>
      <c r="AH9" s="21">
        <f t="shared" si="8"/>
        <v>10</v>
      </c>
      <c r="AI9" s="21">
        <f t="shared" si="8"/>
        <v>10</v>
      </c>
      <c r="AJ9" s="21">
        <f t="shared" si="8"/>
        <v>10</v>
      </c>
      <c r="AK9" s="7"/>
      <c r="AL9" s="21">
        <f t="shared" si="13"/>
        <v>0</v>
      </c>
      <c r="AM9" s="21">
        <f t="shared" si="9"/>
        <v>0</v>
      </c>
      <c r="AN9" s="21">
        <f t="shared" si="9"/>
        <v>0</v>
      </c>
      <c r="AO9" s="21">
        <f t="shared" si="9"/>
        <v>0</v>
      </c>
      <c r="AP9" s="21">
        <f t="shared" si="9"/>
        <v>0</v>
      </c>
      <c r="AQ9" s="21">
        <f t="shared" si="9"/>
        <v>0</v>
      </c>
      <c r="AR9" s="21">
        <f t="shared" si="9"/>
        <v>0</v>
      </c>
      <c r="AS9" s="21">
        <f t="shared" si="9"/>
        <v>10</v>
      </c>
      <c r="AT9" s="21">
        <f t="shared" si="9"/>
        <v>20</v>
      </c>
      <c r="AU9" s="21">
        <f t="shared" si="9"/>
        <v>30</v>
      </c>
      <c r="AV9" s="21">
        <f t="shared" si="9"/>
        <v>40</v>
      </c>
      <c r="AW9" s="21">
        <f t="shared" si="9"/>
        <v>50</v>
      </c>
      <c r="AX9" s="7"/>
      <c r="AY9" s="21">
        <f t="shared" si="10"/>
        <v>0</v>
      </c>
      <c r="AZ9" s="21">
        <f t="shared" si="14"/>
        <v>0</v>
      </c>
      <c r="BA9" s="21">
        <f t="shared" si="15"/>
        <v>120</v>
      </c>
      <c r="BB9" s="21">
        <f t="shared" si="16"/>
        <v>120</v>
      </c>
      <c r="BC9" s="21">
        <f t="shared" si="17"/>
        <v>120</v>
      </c>
      <c r="BD9" s="21">
        <f t="shared" si="18"/>
        <v>120</v>
      </c>
      <c r="BE9" s="21">
        <f t="shared" si="19"/>
        <v>120</v>
      </c>
      <c r="BF9" s="21">
        <f t="shared" si="20"/>
        <v>110</v>
      </c>
      <c r="BG9" s="21">
        <f t="shared" si="21"/>
        <v>100</v>
      </c>
      <c r="BH9" s="21">
        <f t="shared" si="22"/>
        <v>90</v>
      </c>
      <c r="BI9" s="21">
        <f t="shared" si="23"/>
        <v>80</v>
      </c>
      <c r="BJ9" s="21">
        <f t="shared" si="24"/>
        <v>70</v>
      </c>
    </row>
    <row r="10" spans="1:62" x14ac:dyDescent="0.45">
      <c r="A10" s="6" t="s">
        <v>38</v>
      </c>
      <c r="B10" s="7">
        <v>6.42</v>
      </c>
      <c r="C10" s="7">
        <v>0</v>
      </c>
      <c r="D10" s="6">
        <v>707551214</v>
      </c>
      <c r="E10" s="27">
        <v>43800</v>
      </c>
      <c r="F10" s="7">
        <v>6.42</v>
      </c>
      <c r="G10" s="26">
        <v>43831</v>
      </c>
      <c r="H10" s="15">
        <v>3</v>
      </c>
      <c r="I10" s="16">
        <f t="shared" si="5"/>
        <v>43921</v>
      </c>
      <c r="J10" s="19">
        <f t="shared" si="6"/>
        <v>2.14</v>
      </c>
      <c r="L10" s="21">
        <f t="shared" si="7"/>
        <v>0</v>
      </c>
      <c r="M10" s="21">
        <f t="shared" si="7"/>
        <v>0</v>
      </c>
      <c r="N10" s="21">
        <f t="shared" si="7"/>
        <v>0</v>
      </c>
      <c r="O10" s="21">
        <f t="shared" si="7"/>
        <v>0</v>
      </c>
      <c r="P10" s="21">
        <f t="shared" si="7"/>
        <v>0</v>
      </c>
      <c r="Q10" s="21">
        <f t="shared" si="7"/>
        <v>0</v>
      </c>
      <c r="R10" s="21">
        <f t="shared" si="7"/>
        <v>0</v>
      </c>
      <c r="S10" s="21">
        <f t="shared" si="7"/>
        <v>0</v>
      </c>
      <c r="T10" s="21">
        <f t="shared" si="7"/>
        <v>0</v>
      </c>
      <c r="U10" s="21">
        <f t="shared" si="7"/>
        <v>0</v>
      </c>
      <c r="V10" s="21">
        <f t="shared" si="7"/>
        <v>0</v>
      </c>
      <c r="W10" s="21">
        <f t="shared" si="7"/>
        <v>6.42</v>
      </c>
      <c r="X10" s="7"/>
      <c r="Y10" s="21">
        <f t="shared" si="12"/>
        <v>0</v>
      </c>
      <c r="Z10" s="21">
        <f t="shared" si="8"/>
        <v>0</v>
      </c>
      <c r="AA10" s="21">
        <f t="shared" si="8"/>
        <v>0</v>
      </c>
      <c r="AB10" s="21">
        <f t="shared" si="8"/>
        <v>0</v>
      </c>
      <c r="AC10" s="21">
        <f t="shared" si="8"/>
        <v>0</v>
      </c>
      <c r="AD10" s="21">
        <f t="shared" si="8"/>
        <v>0</v>
      </c>
      <c r="AE10" s="21">
        <f t="shared" si="8"/>
        <v>0</v>
      </c>
      <c r="AF10" s="21">
        <f t="shared" si="8"/>
        <v>0</v>
      </c>
      <c r="AG10" s="21">
        <f t="shared" si="8"/>
        <v>0</v>
      </c>
      <c r="AH10" s="21">
        <f t="shared" si="8"/>
        <v>0</v>
      </c>
      <c r="AI10" s="21">
        <f t="shared" si="8"/>
        <v>0</v>
      </c>
      <c r="AJ10" s="21">
        <f t="shared" si="8"/>
        <v>0</v>
      </c>
      <c r="AK10" s="7"/>
      <c r="AL10" s="21">
        <f t="shared" si="13"/>
        <v>0</v>
      </c>
      <c r="AM10" s="21">
        <f t="shared" si="9"/>
        <v>0</v>
      </c>
      <c r="AN10" s="21">
        <f t="shared" si="9"/>
        <v>0</v>
      </c>
      <c r="AO10" s="21">
        <f t="shared" si="9"/>
        <v>0</v>
      </c>
      <c r="AP10" s="21">
        <f t="shared" si="9"/>
        <v>0</v>
      </c>
      <c r="AQ10" s="21">
        <f t="shared" si="9"/>
        <v>0</v>
      </c>
      <c r="AR10" s="21">
        <f t="shared" si="9"/>
        <v>0</v>
      </c>
      <c r="AS10" s="21">
        <f t="shared" si="9"/>
        <v>0</v>
      </c>
      <c r="AT10" s="21">
        <f t="shared" si="9"/>
        <v>0</v>
      </c>
      <c r="AU10" s="21">
        <f t="shared" si="9"/>
        <v>0</v>
      </c>
      <c r="AV10" s="21">
        <f t="shared" si="9"/>
        <v>0</v>
      </c>
      <c r="AW10" s="21">
        <f t="shared" si="9"/>
        <v>0</v>
      </c>
      <c r="AX10" s="7"/>
      <c r="AY10" s="21">
        <f t="shared" si="10"/>
        <v>0</v>
      </c>
      <c r="AZ10" s="21">
        <f t="shared" si="14"/>
        <v>0</v>
      </c>
      <c r="BA10" s="21">
        <f t="shared" si="15"/>
        <v>0</v>
      </c>
      <c r="BB10" s="21">
        <f t="shared" si="16"/>
        <v>0</v>
      </c>
      <c r="BC10" s="21">
        <f t="shared" si="17"/>
        <v>0</v>
      </c>
      <c r="BD10" s="21">
        <f t="shared" si="18"/>
        <v>0</v>
      </c>
      <c r="BE10" s="21">
        <f t="shared" si="19"/>
        <v>0</v>
      </c>
      <c r="BF10" s="21">
        <f t="shared" si="20"/>
        <v>0</v>
      </c>
      <c r="BG10" s="21">
        <f t="shared" si="21"/>
        <v>0</v>
      </c>
      <c r="BH10" s="21">
        <f t="shared" si="22"/>
        <v>0</v>
      </c>
      <c r="BI10" s="21">
        <f t="shared" si="23"/>
        <v>0</v>
      </c>
      <c r="BJ10" s="21">
        <f t="shared" si="24"/>
        <v>6.42</v>
      </c>
    </row>
    <row r="11" spans="1:62" x14ac:dyDescent="0.45">
      <c r="E11" s="27"/>
      <c r="H11" s="15"/>
      <c r="I11" s="16">
        <f t="shared" si="5"/>
        <v>-1</v>
      </c>
      <c r="J11" s="19" t="e">
        <f t="shared" si="6"/>
        <v>#DIV/0!</v>
      </c>
      <c r="L11" s="21">
        <f t="shared" si="7"/>
        <v>0</v>
      </c>
      <c r="M11" s="21">
        <f t="shared" si="7"/>
        <v>0</v>
      </c>
      <c r="N11" s="21">
        <f t="shared" si="7"/>
        <v>0</v>
      </c>
      <c r="O11" s="21">
        <f t="shared" si="7"/>
        <v>0</v>
      </c>
      <c r="P11" s="21">
        <f t="shared" si="7"/>
        <v>0</v>
      </c>
      <c r="Q11" s="21">
        <f t="shared" si="7"/>
        <v>0</v>
      </c>
      <c r="R11" s="21">
        <f t="shared" si="7"/>
        <v>0</v>
      </c>
      <c r="S11" s="21">
        <f t="shared" si="7"/>
        <v>0</v>
      </c>
      <c r="T11" s="21">
        <f t="shared" si="7"/>
        <v>0</v>
      </c>
      <c r="U11" s="21">
        <f t="shared" si="7"/>
        <v>0</v>
      </c>
      <c r="V11" s="21">
        <f t="shared" si="7"/>
        <v>0</v>
      </c>
      <c r="W11" s="21">
        <f t="shared" si="7"/>
        <v>0</v>
      </c>
      <c r="X11" s="7"/>
      <c r="Y11" s="21">
        <f t="shared" si="12"/>
        <v>0</v>
      </c>
      <c r="Z11" s="21">
        <f t="shared" si="8"/>
        <v>0</v>
      </c>
      <c r="AA11" s="21">
        <f t="shared" si="8"/>
        <v>0</v>
      </c>
      <c r="AB11" s="21">
        <f t="shared" si="8"/>
        <v>0</v>
      </c>
      <c r="AC11" s="21">
        <f t="shared" si="8"/>
        <v>0</v>
      </c>
      <c r="AD11" s="21">
        <f t="shared" si="8"/>
        <v>0</v>
      </c>
      <c r="AE11" s="21">
        <f t="shared" si="8"/>
        <v>0</v>
      </c>
      <c r="AF11" s="21">
        <f t="shared" si="8"/>
        <v>0</v>
      </c>
      <c r="AG11" s="21">
        <f t="shared" si="8"/>
        <v>0</v>
      </c>
      <c r="AH11" s="21">
        <f t="shared" si="8"/>
        <v>0</v>
      </c>
      <c r="AI11" s="21">
        <f t="shared" si="8"/>
        <v>0</v>
      </c>
      <c r="AJ11" s="21">
        <f t="shared" si="8"/>
        <v>0</v>
      </c>
      <c r="AK11" s="7"/>
      <c r="AL11" s="21">
        <f t="shared" si="13"/>
        <v>0</v>
      </c>
      <c r="AM11" s="21">
        <f t="shared" si="9"/>
        <v>0</v>
      </c>
      <c r="AN11" s="21">
        <f t="shared" si="9"/>
        <v>0</v>
      </c>
      <c r="AO11" s="21">
        <f t="shared" si="9"/>
        <v>0</v>
      </c>
      <c r="AP11" s="21">
        <f t="shared" si="9"/>
        <v>0</v>
      </c>
      <c r="AQ11" s="21">
        <f t="shared" si="9"/>
        <v>0</v>
      </c>
      <c r="AR11" s="21">
        <f t="shared" si="9"/>
        <v>0</v>
      </c>
      <c r="AS11" s="21">
        <f t="shared" si="9"/>
        <v>0</v>
      </c>
      <c r="AT11" s="21">
        <f t="shared" si="9"/>
        <v>0</v>
      </c>
      <c r="AU11" s="21">
        <f t="shared" si="9"/>
        <v>0</v>
      </c>
      <c r="AV11" s="21">
        <f t="shared" si="9"/>
        <v>0</v>
      </c>
      <c r="AW11" s="21">
        <f t="shared" si="9"/>
        <v>0</v>
      </c>
      <c r="AX11" s="7"/>
      <c r="AY11" s="21">
        <f t="shared" si="10"/>
        <v>0</v>
      </c>
      <c r="AZ11" s="21">
        <f t="shared" si="14"/>
        <v>0</v>
      </c>
      <c r="BA11" s="21">
        <f t="shared" si="15"/>
        <v>0</v>
      </c>
      <c r="BB11" s="21">
        <f t="shared" si="16"/>
        <v>0</v>
      </c>
      <c r="BC11" s="21">
        <f t="shared" si="17"/>
        <v>0</v>
      </c>
      <c r="BD11" s="21">
        <f t="shared" si="18"/>
        <v>0</v>
      </c>
      <c r="BE11" s="21">
        <f t="shared" si="19"/>
        <v>0</v>
      </c>
      <c r="BF11" s="21">
        <f t="shared" si="20"/>
        <v>0</v>
      </c>
      <c r="BG11" s="21">
        <f t="shared" si="21"/>
        <v>0</v>
      </c>
      <c r="BH11" s="21">
        <f t="shared" si="22"/>
        <v>0</v>
      </c>
      <c r="BI11" s="21">
        <f t="shared" si="23"/>
        <v>0</v>
      </c>
      <c r="BJ11" s="21">
        <f t="shared" si="24"/>
        <v>0</v>
      </c>
    </row>
    <row r="12" spans="1:62" x14ac:dyDescent="0.45">
      <c r="E12" s="27"/>
      <c r="H12" s="15"/>
      <c r="I12" s="16">
        <f t="shared" si="5"/>
        <v>-1</v>
      </c>
      <c r="J12" s="19" t="e">
        <f t="shared" si="6"/>
        <v>#DIV/0!</v>
      </c>
      <c r="L12" s="21">
        <f t="shared" si="7"/>
        <v>0</v>
      </c>
      <c r="M12" s="21">
        <f t="shared" si="7"/>
        <v>0</v>
      </c>
      <c r="N12" s="21">
        <f t="shared" si="7"/>
        <v>0</v>
      </c>
      <c r="O12" s="21">
        <f t="shared" si="7"/>
        <v>0</v>
      </c>
      <c r="P12" s="21">
        <f t="shared" si="7"/>
        <v>0</v>
      </c>
      <c r="Q12" s="21">
        <f t="shared" si="7"/>
        <v>0</v>
      </c>
      <c r="R12" s="21">
        <f t="shared" si="7"/>
        <v>0</v>
      </c>
      <c r="S12" s="21">
        <f t="shared" si="7"/>
        <v>0</v>
      </c>
      <c r="T12" s="21">
        <f t="shared" si="7"/>
        <v>0</v>
      </c>
      <c r="U12" s="21">
        <f t="shared" si="7"/>
        <v>0</v>
      </c>
      <c r="V12" s="21">
        <f t="shared" si="7"/>
        <v>0</v>
      </c>
      <c r="W12" s="21">
        <f t="shared" si="7"/>
        <v>0</v>
      </c>
      <c r="X12" s="7"/>
      <c r="Y12" s="21">
        <f t="shared" si="12"/>
        <v>0</v>
      </c>
      <c r="Z12" s="21">
        <f t="shared" si="8"/>
        <v>0</v>
      </c>
      <c r="AA12" s="21">
        <f t="shared" si="8"/>
        <v>0</v>
      </c>
      <c r="AB12" s="21">
        <f t="shared" si="8"/>
        <v>0</v>
      </c>
      <c r="AC12" s="21">
        <f t="shared" si="8"/>
        <v>0</v>
      </c>
      <c r="AD12" s="21">
        <f t="shared" si="8"/>
        <v>0</v>
      </c>
      <c r="AE12" s="21">
        <f t="shared" si="8"/>
        <v>0</v>
      </c>
      <c r="AF12" s="21">
        <f t="shared" si="8"/>
        <v>0</v>
      </c>
      <c r="AG12" s="21">
        <f t="shared" si="8"/>
        <v>0</v>
      </c>
      <c r="AH12" s="21">
        <f t="shared" si="8"/>
        <v>0</v>
      </c>
      <c r="AI12" s="21">
        <f t="shared" si="8"/>
        <v>0</v>
      </c>
      <c r="AJ12" s="21">
        <f t="shared" si="8"/>
        <v>0</v>
      </c>
      <c r="AK12" s="7"/>
      <c r="AL12" s="21">
        <f t="shared" si="13"/>
        <v>0</v>
      </c>
      <c r="AM12" s="21">
        <f t="shared" si="9"/>
        <v>0</v>
      </c>
      <c r="AN12" s="21">
        <f t="shared" si="9"/>
        <v>0</v>
      </c>
      <c r="AO12" s="21">
        <f t="shared" si="9"/>
        <v>0</v>
      </c>
      <c r="AP12" s="21">
        <f t="shared" si="9"/>
        <v>0</v>
      </c>
      <c r="AQ12" s="21">
        <f t="shared" si="9"/>
        <v>0</v>
      </c>
      <c r="AR12" s="21">
        <f t="shared" si="9"/>
        <v>0</v>
      </c>
      <c r="AS12" s="21">
        <f t="shared" si="9"/>
        <v>0</v>
      </c>
      <c r="AT12" s="21">
        <f t="shared" si="9"/>
        <v>0</v>
      </c>
      <c r="AU12" s="21">
        <f t="shared" si="9"/>
        <v>0</v>
      </c>
      <c r="AV12" s="21">
        <f t="shared" si="9"/>
        <v>0</v>
      </c>
      <c r="AW12" s="21">
        <f t="shared" si="9"/>
        <v>0</v>
      </c>
      <c r="AX12" s="7"/>
      <c r="AY12" s="21">
        <f t="shared" si="10"/>
        <v>0</v>
      </c>
      <c r="AZ12" s="21">
        <f t="shared" si="14"/>
        <v>0</v>
      </c>
      <c r="BA12" s="21">
        <f t="shared" si="15"/>
        <v>0</v>
      </c>
      <c r="BB12" s="21">
        <f t="shared" si="16"/>
        <v>0</v>
      </c>
      <c r="BC12" s="21">
        <f t="shared" si="17"/>
        <v>0</v>
      </c>
      <c r="BD12" s="21">
        <f t="shared" si="18"/>
        <v>0</v>
      </c>
      <c r="BE12" s="21">
        <f t="shared" si="19"/>
        <v>0</v>
      </c>
      <c r="BF12" s="21">
        <f t="shared" si="20"/>
        <v>0</v>
      </c>
      <c r="BG12" s="21">
        <f t="shared" si="21"/>
        <v>0</v>
      </c>
      <c r="BH12" s="21">
        <f t="shared" si="22"/>
        <v>0</v>
      </c>
      <c r="BI12" s="21">
        <f t="shared" si="23"/>
        <v>0</v>
      </c>
      <c r="BJ12" s="21">
        <f t="shared" si="24"/>
        <v>0</v>
      </c>
    </row>
    <row r="13" spans="1:62" x14ac:dyDescent="0.45">
      <c r="E13" s="27"/>
      <c r="H13" s="15"/>
      <c r="I13" s="16">
        <f t="shared" si="5"/>
        <v>-1</v>
      </c>
      <c r="J13" s="19" t="e">
        <f t="shared" si="6"/>
        <v>#DIV/0!</v>
      </c>
      <c r="L13" s="21">
        <f t="shared" si="7"/>
        <v>0</v>
      </c>
      <c r="M13" s="21">
        <f t="shared" si="7"/>
        <v>0</v>
      </c>
      <c r="N13" s="21">
        <f t="shared" si="7"/>
        <v>0</v>
      </c>
      <c r="O13" s="21">
        <f t="shared" si="7"/>
        <v>0</v>
      </c>
      <c r="P13" s="21">
        <f t="shared" si="7"/>
        <v>0</v>
      </c>
      <c r="Q13" s="21">
        <f t="shared" si="7"/>
        <v>0</v>
      </c>
      <c r="R13" s="21">
        <f t="shared" si="7"/>
        <v>0</v>
      </c>
      <c r="S13" s="21">
        <f t="shared" si="7"/>
        <v>0</v>
      </c>
      <c r="T13" s="21">
        <f t="shared" si="7"/>
        <v>0</v>
      </c>
      <c r="U13" s="21">
        <f t="shared" si="7"/>
        <v>0</v>
      </c>
      <c r="V13" s="21">
        <f t="shared" si="7"/>
        <v>0</v>
      </c>
      <c r="W13" s="21">
        <f t="shared" si="7"/>
        <v>0</v>
      </c>
      <c r="X13" s="7"/>
      <c r="Y13" s="21">
        <f t="shared" si="12"/>
        <v>0</v>
      </c>
      <c r="Z13" s="21">
        <f t="shared" si="8"/>
        <v>0</v>
      </c>
      <c r="AA13" s="21">
        <f t="shared" si="8"/>
        <v>0</v>
      </c>
      <c r="AB13" s="21">
        <f t="shared" si="8"/>
        <v>0</v>
      </c>
      <c r="AC13" s="21">
        <f t="shared" si="8"/>
        <v>0</v>
      </c>
      <c r="AD13" s="21">
        <f t="shared" si="8"/>
        <v>0</v>
      </c>
      <c r="AE13" s="21">
        <f t="shared" si="8"/>
        <v>0</v>
      </c>
      <c r="AF13" s="21">
        <f t="shared" si="8"/>
        <v>0</v>
      </c>
      <c r="AG13" s="21">
        <f t="shared" si="8"/>
        <v>0</v>
      </c>
      <c r="AH13" s="21">
        <f t="shared" si="8"/>
        <v>0</v>
      </c>
      <c r="AI13" s="21">
        <f t="shared" si="8"/>
        <v>0</v>
      </c>
      <c r="AJ13" s="21">
        <f t="shared" si="8"/>
        <v>0</v>
      </c>
      <c r="AK13" s="7"/>
      <c r="AL13" s="21">
        <f t="shared" si="13"/>
        <v>0</v>
      </c>
      <c r="AM13" s="21">
        <f t="shared" si="9"/>
        <v>0</v>
      </c>
      <c r="AN13" s="21">
        <f t="shared" si="9"/>
        <v>0</v>
      </c>
      <c r="AO13" s="21">
        <f t="shared" si="9"/>
        <v>0</v>
      </c>
      <c r="AP13" s="21">
        <f t="shared" si="9"/>
        <v>0</v>
      </c>
      <c r="AQ13" s="21">
        <f t="shared" si="9"/>
        <v>0</v>
      </c>
      <c r="AR13" s="21">
        <f t="shared" si="9"/>
        <v>0</v>
      </c>
      <c r="AS13" s="21">
        <f t="shared" si="9"/>
        <v>0</v>
      </c>
      <c r="AT13" s="21">
        <f t="shared" si="9"/>
        <v>0</v>
      </c>
      <c r="AU13" s="21">
        <f t="shared" si="9"/>
        <v>0</v>
      </c>
      <c r="AV13" s="21">
        <f t="shared" si="9"/>
        <v>0</v>
      </c>
      <c r="AW13" s="21">
        <f t="shared" si="9"/>
        <v>0</v>
      </c>
      <c r="AX13" s="7"/>
      <c r="AY13" s="21">
        <f t="shared" si="10"/>
        <v>0</v>
      </c>
      <c r="AZ13" s="21">
        <f t="shared" si="14"/>
        <v>0</v>
      </c>
      <c r="BA13" s="21">
        <f t="shared" si="15"/>
        <v>0</v>
      </c>
      <c r="BB13" s="21">
        <f t="shared" si="16"/>
        <v>0</v>
      </c>
      <c r="BC13" s="21">
        <f t="shared" si="17"/>
        <v>0</v>
      </c>
      <c r="BD13" s="21">
        <f t="shared" si="18"/>
        <v>0</v>
      </c>
      <c r="BE13" s="21">
        <f t="shared" si="19"/>
        <v>0</v>
      </c>
      <c r="BF13" s="21">
        <f t="shared" si="20"/>
        <v>0</v>
      </c>
      <c r="BG13" s="21">
        <f t="shared" si="21"/>
        <v>0</v>
      </c>
      <c r="BH13" s="21">
        <f t="shared" si="22"/>
        <v>0</v>
      </c>
      <c r="BI13" s="21">
        <f t="shared" si="23"/>
        <v>0</v>
      </c>
      <c r="BJ13" s="21">
        <f t="shared" si="24"/>
        <v>0</v>
      </c>
    </row>
    <row r="14" spans="1:62" x14ac:dyDescent="0.45">
      <c r="E14" s="2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45">
      <c r="E15" s="2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45">
      <c r="E16" s="2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2:62" x14ac:dyDescent="0.45"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2:62" x14ac:dyDescent="0.45"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2:62" x14ac:dyDescent="0.45"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2:62" x14ac:dyDescent="0.45"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2:62" x14ac:dyDescent="0.45"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2:62" x14ac:dyDescent="0.45"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2:62" x14ac:dyDescent="0.45"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2:62" x14ac:dyDescent="0.45"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2:62" x14ac:dyDescent="0.45"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2:62" x14ac:dyDescent="0.45"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2:62" x14ac:dyDescent="0.45"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2:62" x14ac:dyDescent="0.45"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2:62" x14ac:dyDescent="0.45"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2:62" x14ac:dyDescent="0.45"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2:62" x14ac:dyDescent="0.45"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2:62" x14ac:dyDescent="0.45"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2:62" x14ac:dyDescent="0.45"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2:62" x14ac:dyDescent="0.45"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2:62" x14ac:dyDescent="0.45"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2:62" x14ac:dyDescent="0.45"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2:62" x14ac:dyDescent="0.45"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2:62" x14ac:dyDescent="0.45"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2:62" x14ac:dyDescent="0.45"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2:62" x14ac:dyDescent="0.45"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2:62" x14ac:dyDescent="0.45"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2:62" x14ac:dyDescent="0.45"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2:62" x14ac:dyDescent="0.45"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2:62" x14ac:dyDescent="0.45"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2:62" x14ac:dyDescent="0.45"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2:62" x14ac:dyDescent="0.45"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2:62" x14ac:dyDescent="0.45"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2:62" x14ac:dyDescent="0.45"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2:62" x14ac:dyDescent="0.45"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2:62" x14ac:dyDescent="0.45"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2:62" x14ac:dyDescent="0.45"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2:62" x14ac:dyDescent="0.45"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2:62" x14ac:dyDescent="0.45"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2:62" x14ac:dyDescent="0.45"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2:62" x14ac:dyDescent="0.45"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2:62" x14ac:dyDescent="0.45"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2:62" x14ac:dyDescent="0.45"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2:62" x14ac:dyDescent="0.45"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2:62" x14ac:dyDescent="0.45"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</row>
    <row r="60" spans="12:62" x14ac:dyDescent="0.45"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</row>
    <row r="61" spans="12:62" x14ac:dyDescent="0.45"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</row>
    <row r="62" spans="12:62" x14ac:dyDescent="0.45"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</row>
    <row r="63" spans="12:62" x14ac:dyDescent="0.45"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</row>
    <row r="64" spans="12:62" x14ac:dyDescent="0.45"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</row>
    <row r="65" spans="12:62" x14ac:dyDescent="0.45"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</row>
    <row r="66" spans="12:62" x14ac:dyDescent="0.45"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</row>
    <row r="67" spans="12:62" x14ac:dyDescent="0.45"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</row>
    <row r="68" spans="12:62" x14ac:dyDescent="0.45"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</row>
    <row r="69" spans="12:62" x14ac:dyDescent="0.45"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</row>
    <row r="70" spans="12:62" x14ac:dyDescent="0.45"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</row>
    <row r="71" spans="12:62" x14ac:dyDescent="0.45"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</row>
    <row r="72" spans="12:62" x14ac:dyDescent="0.45"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</row>
    <row r="73" spans="12:62" x14ac:dyDescent="0.45"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</row>
    <row r="74" spans="12:62" x14ac:dyDescent="0.45"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</row>
    <row r="75" spans="12:62" x14ac:dyDescent="0.45"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</row>
    <row r="76" spans="12:62" x14ac:dyDescent="0.45"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</row>
    <row r="77" spans="12:62" x14ac:dyDescent="0.45"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</row>
    <row r="78" spans="12:62" x14ac:dyDescent="0.45"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</row>
    <row r="79" spans="12:62" x14ac:dyDescent="0.45"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</row>
    <row r="80" spans="12:62" x14ac:dyDescent="0.45"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</row>
    <row r="81" spans="12:62" x14ac:dyDescent="0.45"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</row>
    <row r="82" spans="12:62" x14ac:dyDescent="0.45"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</row>
    <row r="83" spans="12:62" x14ac:dyDescent="0.45"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</row>
    <row r="84" spans="12:62" x14ac:dyDescent="0.45"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</row>
    <row r="85" spans="12:62" x14ac:dyDescent="0.45"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</row>
    <row r="86" spans="12:62" x14ac:dyDescent="0.45"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</row>
    <row r="87" spans="12:62" x14ac:dyDescent="0.45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</row>
    <row r="88" spans="12:62" x14ac:dyDescent="0.45"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</row>
    <row r="89" spans="12:62" x14ac:dyDescent="0.45"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</row>
    <row r="90" spans="12:62" x14ac:dyDescent="0.45"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</row>
    <row r="91" spans="12:62" x14ac:dyDescent="0.45"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</row>
    <row r="92" spans="12:62" x14ac:dyDescent="0.45"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</row>
    <row r="93" spans="12:62" x14ac:dyDescent="0.45"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</row>
    <row r="94" spans="12:62" x14ac:dyDescent="0.45"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</row>
    <row r="95" spans="12:62" x14ac:dyDescent="0.45"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</row>
    <row r="96" spans="12:62" x14ac:dyDescent="0.45"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</row>
    <row r="97" spans="12:62" x14ac:dyDescent="0.45"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</row>
    <row r="98" spans="12:62" x14ac:dyDescent="0.45"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</row>
    <row r="99" spans="12:62" x14ac:dyDescent="0.45"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</row>
    <row r="100" spans="12:62" x14ac:dyDescent="0.45"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</row>
    <row r="101" spans="12:62" x14ac:dyDescent="0.45"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</row>
    <row r="102" spans="12:62" x14ac:dyDescent="0.45"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</row>
    <row r="103" spans="12:62" x14ac:dyDescent="0.45"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</row>
    <row r="104" spans="12:62" x14ac:dyDescent="0.45"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</row>
    <row r="105" spans="12:62" x14ac:dyDescent="0.45"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</row>
    <row r="106" spans="12:62" x14ac:dyDescent="0.45"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</row>
    <row r="107" spans="12:62" x14ac:dyDescent="0.45"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</row>
    <row r="108" spans="12:62" x14ac:dyDescent="0.45"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</row>
    <row r="109" spans="12:62" x14ac:dyDescent="0.45"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</row>
    <row r="110" spans="12:62" x14ac:dyDescent="0.45"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</row>
    <row r="111" spans="12:62" x14ac:dyDescent="0.45"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</row>
    <row r="112" spans="12:62" x14ac:dyDescent="0.45"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</row>
    <row r="113" spans="12:62" x14ac:dyDescent="0.45"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</row>
    <row r="114" spans="12:62" x14ac:dyDescent="0.45"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</row>
    <row r="115" spans="12:62" x14ac:dyDescent="0.45"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</row>
    <row r="116" spans="12:62" x14ac:dyDescent="0.45"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</row>
    <row r="117" spans="12:62" x14ac:dyDescent="0.45"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</row>
    <row r="118" spans="12:62" x14ac:dyDescent="0.45"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</row>
    <row r="119" spans="12:62" x14ac:dyDescent="0.45"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</row>
    <row r="120" spans="12:62" x14ac:dyDescent="0.45"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</row>
    <row r="121" spans="12:62" x14ac:dyDescent="0.45"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</row>
    <row r="122" spans="12:62" x14ac:dyDescent="0.45"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</row>
    <row r="123" spans="12:62" x14ac:dyDescent="0.45"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</row>
    <row r="124" spans="12:62" x14ac:dyDescent="0.45"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</row>
    <row r="125" spans="12:62" x14ac:dyDescent="0.45"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</row>
    <row r="126" spans="12:62" x14ac:dyDescent="0.45"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</row>
    <row r="127" spans="12:62" x14ac:dyDescent="0.45"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</row>
    <row r="128" spans="12:62" x14ac:dyDescent="0.45"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</row>
    <row r="129" spans="12:62" x14ac:dyDescent="0.45"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</row>
  </sheetData>
  <mergeCells count="4">
    <mergeCell ref="L4:W4"/>
    <mergeCell ref="AL4:AW4"/>
    <mergeCell ref="AY4:BJ4"/>
    <mergeCell ref="Y4:AJ4"/>
  </mergeCells>
  <phoneticPr fontId="3" type="noConversion"/>
  <conditionalFormatting sqref="L7:W13">
    <cfRule type="cellIs" dxfId="4" priority="5" operator="greaterThan">
      <formula>0</formula>
    </cfRule>
  </conditionalFormatting>
  <conditionalFormatting sqref="Y7:AJ13">
    <cfRule type="cellIs" dxfId="3" priority="4" operator="greaterThan">
      <formula>0</formula>
    </cfRule>
  </conditionalFormatting>
  <conditionalFormatting sqref="AL7:AL13">
    <cfRule type="cellIs" dxfId="2" priority="3" operator="greaterThan">
      <formula>0</formula>
    </cfRule>
  </conditionalFormatting>
  <conditionalFormatting sqref="AM7:AW13">
    <cfRule type="cellIs" dxfId="1" priority="2" operator="greaterThan">
      <formula>0</formula>
    </cfRule>
  </conditionalFormatting>
  <conditionalFormatting sqref="AY7:BJ1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3737-46B1-48B9-B9DF-629A6A3A8D20}">
  <sheetPr codeName="Sheet3"/>
  <dimension ref="A1:C7"/>
  <sheetViews>
    <sheetView workbookViewId="0">
      <selection activeCell="C8" sqref="C8"/>
    </sheetView>
  </sheetViews>
  <sheetFormatPr defaultRowHeight="14.4" x14ac:dyDescent="0.55000000000000004"/>
  <sheetData>
    <row r="1" spans="1:3" x14ac:dyDescent="0.55000000000000004">
      <c r="A1" t="s">
        <v>49</v>
      </c>
      <c r="C1" t="s">
        <v>50</v>
      </c>
    </row>
    <row r="2" spans="1:3" x14ac:dyDescent="0.55000000000000004">
      <c r="A2" s="35" t="s">
        <v>47</v>
      </c>
      <c r="C2" t="s">
        <v>51</v>
      </c>
    </row>
    <row r="3" spans="1:3" x14ac:dyDescent="0.55000000000000004">
      <c r="A3" s="35" t="s">
        <v>48</v>
      </c>
      <c r="C3" t="s">
        <v>52</v>
      </c>
    </row>
    <row r="4" spans="1:3" x14ac:dyDescent="0.55000000000000004">
      <c r="C4" t="s">
        <v>53</v>
      </c>
    </row>
    <row r="5" spans="1:3" x14ac:dyDescent="0.55000000000000004">
      <c r="C5" t="s">
        <v>54</v>
      </c>
    </row>
    <row r="6" spans="1:3" x14ac:dyDescent="0.55000000000000004">
      <c r="C6" t="s">
        <v>55</v>
      </c>
    </row>
    <row r="7" spans="1:3" x14ac:dyDescent="0.55000000000000004">
      <c r="C7" t="s">
        <v>56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06C4-68D7-455B-B31E-20482C44EB5F}">
  <sheetPr codeName="Sheet4"/>
  <dimension ref="A1:E6"/>
  <sheetViews>
    <sheetView workbookViewId="0">
      <selection activeCell="D5" sqref="D5"/>
    </sheetView>
  </sheetViews>
  <sheetFormatPr defaultRowHeight="14.4" x14ac:dyDescent="0.55000000000000004"/>
  <cols>
    <col min="1" max="1" width="41.3125" bestFit="1" customWidth="1"/>
  </cols>
  <sheetData>
    <row r="1" spans="1:5" x14ac:dyDescent="0.55000000000000004">
      <c r="A1" t="s">
        <v>13</v>
      </c>
      <c r="D1" t="s">
        <v>14</v>
      </c>
    </row>
    <row r="2" spans="1:5" x14ac:dyDescent="0.55000000000000004">
      <c r="A2" s="4" t="s">
        <v>12</v>
      </c>
      <c r="B2" s="3">
        <v>43466</v>
      </c>
      <c r="C2" s="3">
        <v>43830</v>
      </c>
      <c r="D2" s="5">
        <f>DATEDIF(B2,C2,"M")</f>
        <v>11</v>
      </c>
      <c r="E2" s="4"/>
    </row>
    <row r="3" spans="1:5" x14ac:dyDescent="0.55000000000000004">
      <c r="A3" s="4" t="s">
        <v>15</v>
      </c>
      <c r="B3" s="3">
        <v>43466</v>
      </c>
      <c r="C3" s="3">
        <v>43830</v>
      </c>
      <c r="D3" s="5">
        <f>(YEAR(C3)-YEAR(B3))*12+MONTH(C3)-MONTH(B3)</f>
        <v>11</v>
      </c>
    </row>
    <row r="4" spans="1:5" x14ac:dyDescent="0.55000000000000004">
      <c r="A4" s="4" t="s">
        <v>16</v>
      </c>
      <c r="B4" s="3">
        <v>43466</v>
      </c>
      <c r="C4" s="3">
        <v>43830</v>
      </c>
      <c r="D4" s="5">
        <f>YEARFRAC(B4,C4)*12</f>
        <v>12</v>
      </c>
    </row>
    <row r="5" spans="1:5" x14ac:dyDescent="0.55000000000000004">
      <c r="A5" s="4" t="s">
        <v>17</v>
      </c>
      <c r="B5" s="3">
        <v>43466</v>
      </c>
      <c r="C5" s="3">
        <v>43830</v>
      </c>
      <c r="D5" s="5">
        <f>DATEDIF(B5,C5,"M")+1</f>
        <v>12</v>
      </c>
    </row>
    <row r="6" spans="1:5" x14ac:dyDescent="0.55000000000000004">
      <c r="A6" s="4" t="s">
        <v>17</v>
      </c>
      <c r="B6" s="3">
        <v>43646</v>
      </c>
      <c r="C6" s="3">
        <v>43799</v>
      </c>
      <c r="D6" s="5">
        <f>DATEDIF(B6,C6,"M")+1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Tip Calculator</vt:lpstr>
      <vt:lpstr>pds</vt:lpstr>
      <vt:lpstr>Sheet1</vt:lpstr>
      <vt:lpstr>Sheet3</vt:lpstr>
      <vt:lpstr>Bill</vt:lpstr>
      <vt:lpstr>Invoice_Post_Month</vt:lpstr>
      <vt:lpstr>Tip_Amount</vt:lpstr>
      <vt:lpstr>Total_Payment</vt:lpstr>
      <vt:lpstr>XTip1</vt:lpstr>
      <vt:lpstr>XTip2</vt:lpstr>
      <vt:lpstr>XTip3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2019-11-25T20:58:06Z</dcterms:created>
  <dcterms:modified xsi:type="dcterms:W3CDTF">2020-01-06T00:50:32Z</dcterms:modified>
</cp:coreProperties>
</file>